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C:\Users\Майна3\Desktop\"/>
    </mc:Choice>
  </mc:AlternateContent>
  <bookViews>
    <workbookView xWindow="0" yWindow="0" windowWidth="28800" windowHeight="13320" tabRatio="887" activeTab="4"/>
  </bookViews>
  <sheets>
    <sheet name="Оглавление" sheetId="1" r:id="rId1"/>
    <sheet name="STOUT Радиаторы отопления" sheetId="2" r:id="rId2"/>
    <sheet name="STOUT Конвекторы внутрипольные" sheetId="3" r:id="rId3"/>
    <sheet name="STOUT Трубы и фитинги" sheetId="126" r:id="rId4"/>
    <sheet name="STOUT винтовые фитинги" sheetId="5" r:id="rId5"/>
    <sheet name="STOUT пресс-фитинги" sheetId="6" r:id="rId6"/>
    <sheet name="STOUT латунные фитинги" sheetId="7" r:id="rId7"/>
    <sheet name="STOUT Коллекторы" sheetId="11" r:id="rId8"/>
    <sheet name="STOUT Циркуляционные насосы" sheetId="140" r:id="rId9"/>
    <sheet name="STOUT Циркуляционные насосы IT" sheetId="255" r:id="rId10"/>
    <sheet name="STOUT Мультибокс" sheetId="148" r:id="rId11"/>
    <sheet name="STOUT Погружные насосы" sheetId="162" r:id="rId12"/>
    <sheet name="STOUT Поверхностные насосы" sheetId="173" r:id="rId13"/>
    <sheet name="STOUT Предохран-ая арматура" sheetId="19" r:id="rId14"/>
    <sheet name="Управляющая автоматика" sheetId="138" r:id="rId15"/>
    <sheet name="STOUT Электроника " sheetId="20" r:id="rId16"/>
    <sheet name="STOUT Погружные термостаты" sheetId="273" r:id="rId17"/>
    <sheet name="STOUT Автоматика для ТП" sheetId="262" r:id="rId18"/>
    <sheet name="STOUT Умные термостат. головки" sheetId="271" r:id="rId19"/>
    <sheet name="STOUT ГБМ" sheetId="21" r:id="rId20"/>
    <sheet name="STOUT Хомуты" sheetId="23" r:id="rId21"/>
    <sheet name="STOUT Безынерционные панели " sheetId="234" r:id="rId22"/>
    <sheet name="STOUT Полотенцесушители" sheetId="253" r:id="rId23"/>
    <sheet name="STOUT Шаровые краны" sheetId="8" r:id="rId24"/>
    <sheet name="STOUT Шаровые краны ГОСТ" sheetId="236" r:id="rId25"/>
    <sheet name="STOUT Радиаторная арматура" sheetId="10" r:id="rId26"/>
    <sheet name="Радиаторная арматура Design" sheetId="263" r:id="rId27"/>
    <sheet name="STOUT Инструмент" sheetId="147" r:id="rId28"/>
    <sheet name="STOUT Арматура" sheetId="9" r:id="rId29"/>
    <sheet name="STOUT Электромагнитные клапаны" sheetId="257" r:id="rId30"/>
    <sheet name="STOUT Гибкая подводка" sheetId="12" r:id="rId31"/>
    <sheet name="STOUT бойлеры комб и кос" sheetId="275" r:id="rId32"/>
    <sheet name=" STOUT котлы электрич" sheetId="14" r:id="rId33"/>
    <sheet name="STOUT Стабилизаторы напряжения" sheetId="177" r:id="rId34"/>
    <sheet name="STOUT Дымоходы" sheetId="15" r:id="rId35"/>
    <sheet name="STOUT Баки" sheetId="16" r:id="rId36"/>
    <sheet name="STOUT Шкафы" sheetId="17" r:id="rId37"/>
    <sheet name="STOUT Бесшумная канализация" sheetId="185" r:id="rId38"/>
    <sheet name="STOUT КИП (NEW)" sheetId="261" r:id="rId39"/>
    <sheet name="Лист3" sheetId="183" state="hidden" r:id="rId40"/>
    <sheet name="BAXI котлы" sheetId="36" state="hidden" r:id="rId41"/>
    <sheet name="Лист1" sheetId="42" state="hidden" r:id="rId42"/>
    <sheet name="MIZUDO для Терем" sheetId="194" state="hidden" r:id="rId43"/>
    <sheet name="Газовые конвекторы Gorenje" sheetId="61" state="hidden" r:id="rId44"/>
    <sheet name="UPONOR" sheetId="77" state="hidden" r:id="rId45"/>
    <sheet name="Джилекс ПНД" sheetId="207" state="hidden" r:id="rId46"/>
    <sheet name="ALSO" sheetId="101" state="hidden" r:id="rId47"/>
    <sheet name="BROEN" sheetId="128" state="hidden" r:id="rId48"/>
    <sheet name="TECOFI" sheetId="129" state="hidden" r:id="rId49"/>
    <sheet name="ZETKAMA" sheetId="130" state="hidden" r:id="rId50"/>
    <sheet name="FAF" sheetId="197" state="hidden" r:id="rId51"/>
    <sheet name="Фланцы и Крепёж" sheetId="131" state="hidden" r:id="rId52"/>
    <sheet name="Аквасторож" sheetId="109" state="hidden" r:id="rId53"/>
  </sheets>
  <externalReferences>
    <externalReference r:id="rId54"/>
    <externalReference r:id="rId55"/>
  </externalReferences>
  <definedNames>
    <definedName name="_xlnm._FilterDatabase" localSheetId="46" hidden="1">ALSO!$A$6:$H$177</definedName>
    <definedName name="_xlnm._FilterDatabase" localSheetId="40" hidden="1">'BAXI котлы'!#REF!</definedName>
    <definedName name="_xlnm._FilterDatabase" localSheetId="47" hidden="1">BROEN!$A$6:$XER$477</definedName>
    <definedName name="_xlnm._FilterDatabase" localSheetId="50" hidden="1">FAF!$A$6:$XEU$140</definedName>
    <definedName name="_xlnm._FilterDatabase" localSheetId="35" hidden="1">'STOUT Баки'!$K$1:$K$84</definedName>
    <definedName name="_xlnm._FilterDatabase" localSheetId="37" hidden="1">'STOUT Бесшумная канализация'!$A$9:$F$63</definedName>
    <definedName name="_xlnm._FilterDatabase" localSheetId="4" hidden="1">'STOUT винтовые фитинги'!$A$6:$G$83</definedName>
    <definedName name="_xlnm._FilterDatabase" localSheetId="19" hidden="1">'STOUT ГБМ'!$A$6:$XEV$157</definedName>
    <definedName name="_xlnm._FilterDatabase" localSheetId="30" hidden="1">'STOUT Гибкая подводка'!$A$3:$H$66</definedName>
    <definedName name="_xlnm._FilterDatabase" localSheetId="34" hidden="1">'STOUT Дымоходы'!$A$6:$H$116</definedName>
    <definedName name="_xlnm._FilterDatabase" localSheetId="38" hidden="1">'STOUT КИП (NEW)'!$A$6:$F$91</definedName>
    <definedName name="_xlnm._FilterDatabase" localSheetId="7" hidden="1">'STOUT Коллекторы'!$A$5:$N$209</definedName>
    <definedName name="_xlnm._FilterDatabase" localSheetId="6" hidden="1">'STOUT латунные фитинги'!$A$6:$G$817</definedName>
    <definedName name="_xlnm._FilterDatabase" localSheetId="22" hidden="1">'STOUT Полотенцесушители'!$A$6:$F$6</definedName>
    <definedName name="_xlnm._FilterDatabase" localSheetId="13" hidden="1">'STOUT Предохран-ая арматура'!$A$7:$XFA$33</definedName>
    <definedName name="_xlnm._FilterDatabase" localSheetId="5" hidden="1">'STOUT пресс-фитинги'!$A$6:$G$102</definedName>
    <definedName name="_xlnm._FilterDatabase" localSheetId="25" hidden="1">'STOUT Радиаторная арматура'!$H$12:$H$50</definedName>
    <definedName name="_xlnm._FilterDatabase" localSheetId="3" hidden="1">'STOUT Трубы и фитинги'!$A$14:$XEQ$14</definedName>
    <definedName name="_xlnm._FilterDatabase" localSheetId="20" hidden="1">'STOUT Хомуты'!$A$79:$F$79</definedName>
    <definedName name="_xlnm._FilterDatabase" localSheetId="23" hidden="1">'STOUT Шаровые краны'!$G$1:$G$122</definedName>
    <definedName name="_xlnm._FilterDatabase" localSheetId="24" hidden="1">'STOUT Шаровые краны ГОСТ'!$B$6:$D$6</definedName>
    <definedName name="_xlnm._FilterDatabase" localSheetId="36" hidden="1">'STOUT Шкафы'!$A$6:$G$45</definedName>
    <definedName name="_xlnm._FilterDatabase" localSheetId="15" hidden="1">'STOUT Электроника '!$A$6:$G$28</definedName>
    <definedName name="_xlnm._FilterDatabase" localSheetId="48" hidden="1">TECOFI!$A$6:$XEU$145</definedName>
    <definedName name="_xlnm._FilterDatabase" localSheetId="44" hidden="1">UPONOR!$A$6:$G$256</definedName>
    <definedName name="_xlnm._FilterDatabase" localSheetId="49" hidden="1">ZETKAMA!$A$6:$XEY$131</definedName>
    <definedName name="_xlnm._FilterDatabase" localSheetId="52" hidden="1">Аквасторож!$A$7:$H$49</definedName>
    <definedName name="_xlnm._FilterDatabase" localSheetId="14" hidden="1">'Управляющая автоматика'!$A$6:$G$89</definedName>
    <definedName name="Z_24F900A2_7147_4318_9E77_2B71404314A7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24F900A2_7147_4318_9E77_2B71404314A7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24F900A2_7147_4318_9E77_2B71404314A7_.wvu.Cols" localSheetId="0" hidden="1">Оглавление!$F:$F</definedName>
    <definedName name="Z_24F900A2_7147_4318_9E77_2B71404314A7_.wvu.FilterData" localSheetId="40" hidden="1">'BAXI котлы'!#REF!</definedName>
    <definedName name="Z_24F900A2_7147_4318_9E77_2B71404314A7_.wvu.FilterData" localSheetId="4" hidden="1">'STOUT винтовые фитинги'!$A$6:$G$83</definedName>
    <definedName name="Z_24F900A2_7147_4318_9E77_2B71404314A7_.wvu.FilterData" localSheetId="19" hidden="1">'STOUT ГБМ'!#REF!</definedName>
    <definedName name="Z_24F900A2_7147_4318_9E77_2B71404314A7_.wvu.FilterData" localSheetId="30" hidden="1">'STOUT Гибкая подводка'!$A$3:$H$66</definedName>
    <definedName name="Z_24F900A2_7147_4318_9E77_2B71404314A7_.wvu.FilterData" localSheetId="34" hidden="1">'STOUT Дымоходы'!$A$4:$G$116</definedName>
    <definedName name="Z_24F900A2_7147_4318_9E77_2B71404314A7_.wvu.FilterData" localSheetId="38" hidden="1">'STOUT КИП (NEW)'!$A$6:$F$91</definedName>
    <definedName name="Z_24F900A2_7147_4318_9E77_2B71404314A7_.wvu.FilterData" localSheetId="7" hidden="1">'STOUT Коллекторы'!$B$4:$K$110</definedName>
    <definedName name="Z_24F900A2_7147_4318_9E77_2B71404314A7_.wvu.FilterData" localSheetId="6" hidden="1">'STOUT латунные фитинги'!#REF!</definedName>
    <definedName name="Z_24F900A2_7147_4318_9E77_2B71404314A7_.wvu.FilterData" localSheetId="13" hidden="1">'STOUT Предохран-ая арматура'!$B$7:$I$26</definedName>
    <definedName name="Z_24F900A2_7147_4318_9E77_2B71404314A7_.wvu.FilterData" localSheetId="5" hidden="1">'STOUT пресс-фитинги'!$A$6:$G$102</definedName>
    <definedName name="Z_24F900A2_7147_4318_9E77_2B71404314A7_.wvu.FilterData" localSheetId="25" hidden="1">'STOUT Радиаторная арматура'!$H$12:$H$50</definedName>
    <definedName name="Z_24F900A2_7147_4318_9E77_2B71404314A7_.wvu.FilterData" localSheetId="3" hidden="1">'STOUT Трубы и фитинги'!#REF!</definedName>
    <definedName name="Z_24F900A2_7147_4318_9E77_2B71404314A7_.wvu.FilterData" localSheetId="23" hidden="1">'STOUT Шаровые краны'!$A$27:$F$115</definedName>
    <definedName name="Z_24F900A2_7147_4318_9E77_2B71404314A7_.wvu.FilterData" localSheetId="15" hidden="1">'STOUT Электроника '!$A$6:$G$28</definedName>
    <definedName name="Z_24F900A2_7147_4318_9E77_2B71404314A7_.wvu.FilterData" localSheetId="44" hidden="1">UPONOR!$A$6:$G$256</definedName>
    <definedName name="Z_3E3E5346_F5D1_49F5_AB0E_78170B65853C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3E3E5346_F5D1_49F5_AB0E_78170B65853C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3E3E5346_F5D1_49F5_AB0E_78170B65853C_.wvu.FilterData" localSheetId="40" hidden="1">'BAXI котлы'!#REF!</definedName>
    <definedName name="Z_3E3E5346_F5D1_49F5_AB0E_78170B65853C_.wvu.FilterData" localSheetId="4" hidden="1">'STOUT винтовые фитинги'!$A$6:$G$83</definedName>
    <definedName name="Z_3E3E5346_F5D1_49F5_AB0E_78170B65853C_.wvu.FilterData" localSheetId="19" hidden="1">'STOUT ГБМ'!#REF!</definedName>
    <definedName name="Z_3E3E5346_F5D1_49F5_AB0E_78170B65853C_.wvu.FilterData" localSheetId="30" hidden="1">'STOUT Гибкая подводка'!$A$3:$H$66</definedName>
    <definedName name="Z_3E3E5346_F5D1_49F5_AB0E_78170B65853C_.wvu.FilterData" localSheetId="34" hidden="1">'STOUT Дымоходы'!$A$4:$G$116</definedName>
    <definedName name="Z_3E3E5346_F5D1_49F5_AB0E_78170B65853C_.wvu.FilterData" localSheetId="38" hidden="1">'STOUT КИП (NEW)'!$A$6:$F$91</definedName>
    <definedName name="Z_3E3E5346_F5D1_49F5_AB0E_78170B65853C_.wvu.FilterData" localSheetId="7" hidden="1">'STOUT Коллекторы'!$B$4:$K$110</definedName>
    <definedName name="Z_3E3E5346_F5D1_49F5_AB0E_78170B65853C_.wvu.FilterData" localSheetId="6" hidden="1">'STOUT латунные фитинги'!#REF!</definedName>
    <definedName name="Z_3E3E5346_F5D1_49F5_AB0E_78170B65853C_.wvu.FilterData" localSheetId="13" hidden="1">'STOUT Предохран-ая арматура'!$B$7:$I$26</definedName>
    <definedName name="Z_3E3E5346_F5D1_49F5_AB0E_78170B65853C_.wvu.FilterData" localSheetId="5" hidden="1">'STOUT пресс-фитинги'!$A$6:$G$102</definedName>
    <definedName name="Z_3E3E5346_F5D1_49F5_AB0E_78170B65853C_.wvu.FilterData" localSheetId="25" hidden="1">'STOUT Радиаторная арматура'!$H$12:$H$50</definedName>
    <definedName name="Z_3E3E5346_F5D1_49F5_AB0E_78170B65853C_.wvu.FilterData" localSheetId="3" hidden="1">'STOUT Трубы и фитинги'!#REF!</definedName>
    <definedName name="Z_3E3E5346_F5D1_49F5_AB0E_78170B65853C_.wvu.FilterData" localSheetId="23" hidden="1">'STOUT Шаровые краны'!$A$27:$F$115</definedName>
    <definedName name="Z_3E3E5346_F5D1_49F5_AB0E_78170B65853C_.wvu.FilterData" localSheetId="15" hidden="1">'STOUT Электроника '!$A$6:$G$28</definedName>
    <definedName name="Z_3E3E5346_F5D1_49F5_AB0E_78170B65853C_.wvu.FilterData" localSheetId="44" hidden="1">UPONOR!$A$6:$G$256</definedName>
    <definedName name="Z_45761FB6_8710_4C75_A8B6_5A7FCAACACDF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45761FB6_8710_4C75_A8B6_5A7FCAACACDF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45761FB6_8710_4C75_A8B6_5A7FCAACACDF_.wvu.FilterData" localSheetId="6" hidden="1">'STOUT латунные фитинги'!#REF!</definedName>
    <definedName name="Z_6108970F_8E7A_462E_A499_E2FD79FB3A77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6108970F_8E7A_462E_A499_E2FD79FB3A77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6108970F_8E7A_462E_A499_E2FD79FB3A77_.wvu.FilterData" localSheetId="6" hidden="1">'STOUT латунные фитинги'!#REF!</definedName>
    <definedName name="Z_76FA2CE7_179E_4731_B7AE_63C5E5E79002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76FA2CE7_179E_4731_B7AE_63C5E5E79002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76FA2CE7_179E_4731_B7AE_63C5E5E79002_.wvu.Cols" localSheetId="0" hidden="1">Оглавление!$F:$F</definedName>
    <definedName name="Z_76FA2CE7_179E_4731_B7AE_63C5E5E79002_.wvu.FilterData" localSheetId="40" hidden="1">'BAXI котлы'!#REF!</definedName>
    <definedName name="Z_76FA2CE7_179E_4731_B7AE_63C5E5E79002_.wvu.FilterData" localSheetId="4" hidden="1">'STOUT винтовые фитинги'!$A$6:$G$83</definedName>
    <definedName name="Z_76FA2CE7_179E_4731_B7AE_63C5E5E79002_.wvu.FilterData" localSheetId="19" hidden="1">'STOUT ГБМ'!#REF!</definedName>
    <definedName name="Z_76FA2CE7_179E_4731_B7AE_63C5E5E79002_.wvu.FilterData" localSheetId="30" hidden="1">'STOUT Гибкая подводка'!$A$3:$H$66</definedName>
    <definedName name="Z_76FA2CE7_179E_4731_B7AE_63C5E5E79002_.wvu.FilterData" localSheetId="34" hidden="1">'STOUT Дымоходы'!$A$4:$G$116</definedName>
    <definedName name="Z_76FA2CE7_179E_4731_B7AE_63C5E5E79002_.wvu.FilterData" localSheetId="38" hidden="1">'STOUT КИП (NEW)'!$A$6:$F$91</definedName>
    <definedName name="Z_76FA2CE7_179E_4731_B7AE_63C5E5E79002_.wvu.FilterData" localSheetId="7" hidden="1">'STOUT Коллекторы'!$B$4:$K$110</definedName>
    <definedName name="Z_76FA2CE7_179E_4731_B7AE_63C5E5E79002_.wvu.FilterData" localSheetId="6" hidden="1">'STOUT латунные фитинги'!#REF!</definedName>
    <definedName name="Z_76FA2CE7_179E_4731_B7AE_63C5E5E79002_.wvu.FilterData" localSheetId="13" hidden="1">'STOUT Предохран-ая арматура'!$B$7:$I$26</definedName>
    <definedName name="Z_76FA2CE7_179E_4731_B7AE_63C5E5E79002_.wvu.FilterData" localSheetId="5" hidden="1">'STOUT пресс-фитинги'!$A$6:$G$102</definedName>
    <definedName name="Z_76FA2CE7_179E_4731_B7AE_63C5E5E79002_.wvu.FilterData" localSheetId="25" hidden="1">'STOUT Радиаторная арматура'!$H$12:$H$50</definedName>
    <definedName name="Z_76FA2CE7_179E_4731_B7AE_63C5E5E79002_.wvu.FilterData" localSheetId="3" hidden="1">'STOUT Трубы и фитинги'!#REF!</definedName>
    <definedName name="Z_76FA2CE7_179E_4731_B7AE_63C5E5E79002_.wvu.FilterData" localSheetId="23" hidden="1">'STOUT Шаровые краны'!$A$27:$F$115</definedName>
    <definedName name="Z_76FA2CE7_179E_4731_B7AE_63C5E5E79002_.wvu.FilterData" localSheetId="15" hidden="1">'STOUT Электроника '!$A$6:$G$28</definedName>
    <definedName name="Z_76FA2CE7_179E_4731_B7AE_63C5E5E79002_.wvu.FilterData" localSheetId="44" hidden="1">UPONOR!$A$6:$G$256</definedName>
    <definedName name="Z_94E74550_0B2B_4B3C_8E97_CCCC46023914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94E74550_0B2B_4B3C_8E97_CCCC46023914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94E74550_0B2B_4B3C_8E97_CCCC46023914_.wvu.Cols" localSheetId="0" hidden="1">Оглавление!$F:$F</definedName>
    <definedName name="Z_94E74550_0B2B_4B3C_8E97_CCCC46023914_.wvu.FilterData" localSheetId="40" hidden="1">'BAXI котлы'!#REF!</definedName>
    <definedName name="Z_94E74550_0B2B_4B3C_8E97_CCCC46023914_.wvu.FilterData" localSheetId="4" hidden="1">'STOUT винтовые фитинги'!$A$6:$G$83</definedName>
    <definedName name="Z_94E74550_0B2B_4B3C_8E97_CCCC46023914_.wvu.FilterData" localSheetId="19" hidden="1">'STOUT ГБМ'!#REF!</definedName>
    <definedName name="Z_94E74550_0B2B_4B3C_8E97_CCCC46023914_.wvu.FilterData" localSheetId="30" hidden="1">'STOUT Гибкая подводка'!$A$3:$H$66</definedName>
    <definedName name="Z_94E74550_0B2B_4B3C_8E97_CCCC46023914_.wvu.FilterData" localSheetId="34" hidden="1">'STOUT Дымоходы'!$A$4:$G$116</definedName>
    <definedName name="Z_94E74550_0B2B_4B3C_8E97_CCCC46023914_.wvu.FilterData" localSheetId="38" hidden="1">'STOUT КИП (NEW)'!$A$6:$F$91</definedName>
    <definedName name="Z_94E74550_0B2B_4B3C_8E97_CCCC46023914_.wvu.FilterData" localSheetId="7" hidden="1">'STOUT Коллекторы'!$B$4:$K$110</definedName>
    <definedName name="Z_94E74550_0B2B_4B3C_8E97_CCCC46023914_.wvu.FilterData" localSheetId="6" hidden="1">'STOUT латунные фитинги'!#REF!</definedName>
    <definedName name="Z_94E74550_0B2B_4B3C_8E97_CCCC46023914_.wvu.FilterData" localSheetId="13" hidden="1">'STOUT Предохран-ая арматура'!$B$7:$I$26</definedName>
    <definedName name="Z_94E74550_0B2B_4B3C_8E97_CCCC46023914_.wvu.FilterData" localSheetId="5" hidden="1">'STOUT пресс-фитинги'!$A$6:$G$102</definedName>
    <definedName name="Z_94E74550_0B2B_4B3C_8E97_CCCC46023914_.wvu.FilterData" localSheetId="25" hidden="1">'STOUT Радиаторная арматура'!$H$12:$H$50</definedName>
    <definedName name="Z_94E74550_0B2B_4B3C_8E97_CCCC46023914_.wvu.FilterData" localSheetId="3" hidden="1">'STOUT Трубы и фитинги'!#REF!</definedName>
    <definedName name="Z_94E74550_0B2B_4B3C_8E97_CCCC46023914_.wvu.FilterData" localSheetId="23" hidden="1">'STOUT Шаровые краны'!$A$27:$F$115</definedName>
    <definedName name="Z_94E74550_0B2B_4B3C_8E97_CCCC46023914_.wvu.FilterData" localSheetId="15" hidden="1">'STOUT Электроника '!$A$6:$G$28</definedName>
    <definedName name="Z_94E74550_0B2B_4B3C_8E97_CCCC46023914_.wvu.FilterData" localSheetId="44" hidden="1">UPONOR!$A$6:$G$256</definedName>
    <definedName name="Z_A02336A9_D2FB_4D03_950A_00B6EBD6A28C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A02336A9_D2FB_4D03_950A_00B6EBD6A28C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A02336A9_D2FB_4D03_950A_00B6EBD6A28C_.wvu.Cols" localSheetId="0" hidden="1">Оглавление!$F:$F</definedName>
    <definedName name="Z_A02336A9_D2FB_4D03_950A_00B6EBD6A28C_.wvu.FilterData" localSheetId="40" hidden="1">'BAXI котлы'!#REF!</definedName>
    <definedName name="Z_A02336A9_D2FB_4D03_950A_00B6EBD6A28C_.wvu.FilterData" localSheetId="4" hidden="1">'STOUT винтовые фитинги'!$A$6:$G$83</definedName>
    <definedName name="Z_A02336A9_D2FB_4D03_950A_00B6EBD6A28C_.wvu.FilterData" localSheetId="19" hidden="1">'STOUT ГБМ'!#REF!</definedName>
    <definedName name="Z_A02336A9_D2FB_4D03_950A_00B6EBD6A28C_.wvu.FilterData" localSheetId="30" hidden="1">'STOUT Гибкая подводка'!$A$3:$H$66</definedName>
    <definedName name="Z_A02336A9_D2FB_4D03_950A_00B6EBD6A28C_.wvu.FilterData" localSheetId="34" hidden="1">'STOUT Дымоходы'!$A$4:$G$116</definedName>
    <definedName name="Z_A02336A9_D2FB_4D03_950A_00B6EBD6A28C_.wvu.FilterData" localSheetId="38" hidden="1">'STOUT КИП (NEW)'!$A$6:$F$91</definedName>
    <definedName name="Z_A02336A9_D2FB_4D03_950A_00B6EBD6A28C_.wvu.FilterData" localSheetId="7" hidden="1">'STOUT Коллекторы'!$B$4:$K$110</definedName>
    <definedName name="Z_A02336A9_D2FB_4D03_950A_00B6EBD6A28C_.wvu.FilterData" localSheetId="6" hidden="1">'STOUT латунные фитинги'!#REF!</definedName>
    <definedName name="Z_A02336A9_D2FB_4D03_950A_00B6EBD6A28C_.wvu.FilterData" localSheetId="13" hidden="1">'STOUT Предохран-ая арматура'!$B$7:$I$26</definedName>
    <definedName name="Z_A02336A9_D2FB_4D03_950A_00B6EBD6A28C_.wvu.FilterData" localSheetId="5" hidden="1">'STOUT пресс-фитинги'!$A$6:$G$102</definedName>
    <definedName name="Z_A02336A9_D2FB_4D03_950A_00B6EBD6A28C_.wvu.FilterData" localSheetId="25" hidden="1">'STOUT Радиаторная арматура'!$H$12:$H$50</definedName>
    <definedName name="Z_A02336A9_D2FB_4D03_950A_00B6EBD6A28C_.wvu.FilterData" localSheetId="3" hidden="1">'STOUT Трубы и фитинги'!#REF!</definedName>
    <definedName name="Z_A02336A9_D2FB_4D03_950A_00B6EBD6A28C_.wvu.FilterData" localSheetId="23" hidden="1">'STOUT Шаровые краны'!$A$27:$F$115</definedName>
    <definedName name="Z_A02336A9_D2FB_4D03_950A_00B6EBD6A28C_.wvu.FilterData" localSheetId="15" hidden="1">'STOUT Электроника '!$A$6:$G$28</definedName>
    <definedName name="Z_A02336A9_D2FB_4D03_950A_00B6EBD6A28C_.wvu.FilterData" localSheetId="44" hidden="1">UPONOR!$A$6:$G$256</definedName>
    <definedName name="Z_A76FD505_AF56_4CD8_967A_59C705AF567C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A76FD505_AF56_4CD8_967A_59C705AF567C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A76FD505_AF56_4CD8_967A_59C705AF567C_.wvu.Cols" localSheetId="0" hidden="1">Оглавление!$F:$F</definedName>
    <definedName name="Z_A76FD505_AF56_4CD8_967A_59C705AF567C_.wvu.FilterData" localSheetId="40" hidden="1">'BAXI котлы'!#REF!</definedName>
    <definedName name="Z_A76FD505_AF56_4CD8_967A_59C705AF567C_.wvu.FilterData" localSheetId="4" hidden="1">'STOUT винтовые фитинги'!$A$6:$G$83</definedName>
    <definedName name="Z_A76FD505_AF56_4CD8_967A_59C705AF567C_.wvu.FilterData" localSheetId="19" hidden="1">'STOUT ГБМ'!#REF!</definedName>
    <definedName name="Z_A76FD505_AF56_4CD8_967A_59C705AF567C_.wvu.FilterData" localSheetId="30" hidden="1">'STOUT Гибкая подводка'!$A$3:$H$65</definedName>
    <definedName name="Z_A76FD505_AF56_4CD8_967A_59C705AF567C_.wvu.FilterData" localSheetId="34" hidden="1">'STOUT Дымоходы'!$A$4:$G$116</definedName>
    <definedName name="Z_A76FD505_AF56_4CD8_967A_59C705AF567C_.wvu.FilterData" localSheetId="38" hidden="1">'STOUT КИП (NEW)'!$A$6:$F$91</definedName>
    <definedName name="Z_A76FD505_AF56_4CD8_967A_59C705AF567C_.wvu.FilterData" localSheetId="7" hidden="1">'STOUT Коллекторы'!$B$4:$K$110</definedName>
    <definedName name="Z_A76FD505_AF56_4CD8_967A_59C705AF567C_.wvu.FilterData" localSheetId="6" hidden="1">'STOUT латунные фитинги'!#REF!</definedName>
    <definedName name="Z_A76FD505_AF56_4CD8_967A_59C705AF567C_.wvu.FilterData" localSheetId="13" hidden="1">'STOUT Предохран-ая арматура'!$B$7:$I$26</definedName>
    <definedName name="Z_A76FD505_AF56_4CD8_967A_59C705AF567C_.wvu.FilterData" localSheetId="5" hidden="1">'STOUT пресс-фитинги'!$A$6:$G$102</definedName>
    <definedName name="Z_A76FD505_AF56_4CD8_967A_59C705AF567C_.wvu.FilterData" localSheetId="25" hidden="1">'STOUT Радиаторная арматура'!$H$12:$H$50</definedName>
    <definedName name="Z_A76FD505_AF56_4CD8_967A_59C705AF567C_.wvu.FilterData" localSheetId="3" hidden="1">'STOUT Трубы и фитинги'!#REF!</definedName>
    <definedName name="Z_A76FD505_AF56_4CD8_967A_59C705AF567C_.wvu.FilterData" localSheetId="23" hidden="1">'STOUT Шаровые краны'!$A$27:$F$115</definedName>
    <definedName name="Z_A76FD505_AF56_4CD8_967A_59C705AF567C_.wvu.FilterData" localSheetId="15" hidden="1">'STOUT Электроника '!$A$6:$G$28</definedName>
    <definedName name="Z_A76FD505_AF56_4CD8_967A_59C705AF567C_.wvu.FilterData" localSheetId="44" hidden="1">UPONOR!$A$6:$G$256</definedName>
    <definedName name="Z_B3358888_E690_452C_98EC_431498422E6E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B3358888_E690_452C_98EC_431498422E6E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B3358888_E690_452C_98EC_431498422E6E_.wvu.FilterData" localSheetId="6" hidden="1">'STOUT латунные фитинги'!#REF!</definedName>
    <definedName name="Z_C23E91BF_4A86_4D00_A577_1A263DDCB8BC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C23E91BF_4A86_4D00_A577_1A263DDCB8BC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C23E91BF_4A86_4D00_A577_1A263DDCB8BC_.wvu.Cols" localSheetId="0" hidden="1">Оглавление!$F:$F</definedName>
    <definedName name="Z_C23E91BF_4A86_4D00_A577_1A263DDCB8BC_.wvu.FilterData" localSheetId="40" hidden="1">'BAXI котлы'!#REF!</definedName>
    <definedName name="Z_C23E91BF_4A86_4D00_A577_1A263DDCB8BC_.wvu.FilterData" localSheetId="4" hidden="1">'STOUT винтовые фитинги'!$A$6:$G$83</definedName>
    <definedName name="Z_C23E91BF_4A86_4D00_A577_1A263DDCB8BC_.wvu.FilterData" localSheetId="19" hidden="1">'STOUT ГБМ'!#REF!</definedName>
    <definedName name="Z_C23E91BF_4A86_4D00_A577_1A263DDCB8BC_.wvu.FilterData" localSheetId="30" hidden="1">'STOUT Гибкая подводка'!$A$3:$H$66</definedName>
    <definedName name="Z_C23E91BF_4A86_4D00_A577_1A263DDCB8BC_.wvu.FilterData" localSheetId="34" hidden="1">'STOUT Дымоходы'!$A$4:$G$116</definedName>
    <definedName name="Z_C23E91BF_4A86_4D00_A577_1A263DDCB8BC_.wvu.FilterData" localSheetId="38" hidden="1">'STOUT КИП (NEW)'!$A$6:$F$91</definedName>
    <definedName name="Z_C23E91BF_4A86_4D00_A577_1A263DDCB8BC_.wvu.FilterData" localSheetId="7" hidden="1">'STOUT Коллекторы'!$B$4:$K$110</definedName>
    <definedName name="Z_C23E91BF_4A86_4D00_A577_1A263DDCB8BC_.wvu.FilterData" localSheetId="6" hidden="1">'STOUT латунные фитинги'!#REF!</definedName>
    <definedName name="Z_C23E91BF_4A86_4D00_A577_1A263DDCB8BC_.wvu.FilterData" localSheetId="13" hidden="1">'STOUT Предохран-ая арматура'!$B$7:$I$26</definedName>
    <definedName name="Z_C23E91BF_4A86_4D00_A577_1A263DDCB8BC_.wvu.FilterData" localSheetId="5" hidden="1">'STOUT пресс-фитинги'!$A$6:$G$102</definedName>
    <definedName name="Z_C23E91BF_4A86_4D00_A577_1A263DDCB8BC_.wvu.FilterData" localSheetId="25" hidden="1">'STOUT Радиаторная арматура'!$H$12:$H$50</definedName>
    <definedName name="Z_C23E91BF_4A86_4D00_A577_1A263DDCB8BC_.wvu.FilterData" localSheetId="3" hidden="1">'STOUT Трубы и фитинги'!#REF!</definedName>
    <definedName name="Z_C23E91BF_4A86_4D00_A577_1A263DDCB8BC_.wvu.FilterData" localSheetId="23" hidden="1">'STOUT Шаровые краны'!$A$27:$F$115</definedName>
    <definedName name="Z_C23E91BF_4A86_4D00_A577_1A263DDCB8BC_.wvu.FilterData" localSheetId="15" hidden="1">'STOUT Электроника '!$A$6:$G$28</definedName>
    <definedName name="Z_C23E91BF_4A86_4D00_A577_1A263DDCB8BC_.wvu.FilterData" localSheetId="44" hidden="1">UPONOR!$A$6:$G$256</definedName>
    <definedName name="Z_D7CF3121_CFC0_4E70_8DCD_811E30042E24_.wvu.Cols" localSheetId="19" hidden="1">'STOUT ГБМ'!$IO:$IO,'STOUT ГБМ'!$SK:$SK,'STOUT ГБМ'!$ACG:$ACG,'STOUT ГБМ'!$AMC:$AMC,'STOUT ГБМ'!$AVY:$AVY,'STOUT ГБМ'!$BFU:$BFU,'STOUT ГБМ'!$BPQ:$BPQ,'STOUT ГБМ'!$BZM:$BZM,'STOUT ГБМ'!$CJI:$CJI,'STOUT ГБМ'!$CTE:$CTE,'STOUT ГБМ'!$DDA:$DDA,'STOUT ГБМ'!$DMW:$DMW,'STOUT ГБМ'!$DWS:$DWS,'STOUT ГБМ'!$EGO:$EGO,'STOUT ГБМ'!$EQK:$EQK,'STOUT ГБМ'!$FAG:$FAG,'STOUT ГБМ'!$FKC:$FKC,'STOUT ГБМ'!$FTY:$FTY,'STOUT ГБМ'!$GDU:$GDU,'STOUT ГБМ'!$GNQ:$GNQ,'STOUT ГБМ'!$GXM:$GXM,'STOUT ГБМ'!$HHI:$HHI,'STOUT ГБМ'!$HRE:$HRE,'STOUT ГБМ'!$IBA:$IBA,'STOUT ГБМ'!$IKW:$IKW,'STOUT ГБМ'!$IUS:$IUS,'STOUT ГБМ'!$JEO:$JEO,'STOUT ГБМ'!$JOK:$JOK,'STOUT ГБМ'!$JYG:$JYG,'STOUT ГБМ'!$KIC:$KIC,'STOUT ГБМ'!$KRY:$KRY,'STOUT ГБМ'!$LBU:$LBU,'STOUT ГБМ'!$LLQ:$LLQ,'STOUT ГБМ'!$LVM:$LVM,'STOUT ГБМ'!$MFI:$MFI,'STOUT ГБМ'!$MPE:$MPE,'STOUT ГБМ'!$MZA:$MZA,'STOUT ГБМ'!$NIW:$NIW,'STOUT ГБМ'!$NSS:$NSS,'STOUT ГБМ'!$OCO:$OCO,'STOUT ГБМ'!$OMK:$OMK,'STOUT ГБМ'!$OWG:$OWG,'STOUT ГБМ'!$PGC:$PGC,'STOUT ГБМ'!$PPY:$PPY,'STOUT ГБМ'!$PZU:$PZU,'STOUT ГБМ'!$QJQ:$QJQ,'STOUT ГБМ'!$QTM:$QTM,'STOUT ГБМ'!$RDI:$RDI,'STOUT ГБМ'!$RNE:$RNE,'STOUT ГБМ'!$RXA:$RXA,'STOUT ГБМ'!$SGW:$SGW,'STOUT ГБМ'!$SQS:$SQS,'STOUT ГБМ'!$TAO:$TAO,'STOUT ГБМ'!$TKK:$TKK,'STOUT ГБМ'!$TUG:$TUG,'STOUT ГБМ'!$UEC:$UEC,'STOUT ГБМ'!$UNY:$UNY,'STOUT ГБМ'!$UXU:$UXU,'STOUT ГБМ'!$VHQ:$VHQ,'STOUT ГБМ'!$VRM:$VRM,'STOUT ГБМ'!$WBI:$WBI,'STOUT ГБМ'!$WLE:$WLE,'STOUT ГБМ'!$WVA:$WVA</definedName>
    <definedName name="Z_D7CF3121_CFC0_4E70_8DCD_811E30042E24_.wvu.Cols" localSheetId="30" hidden="1">'STOUT Гибкая подводка'!#REF!,'STOUT Гибкая подводка'!$IV:$IV,'STOUT Гибкая подводка'!$SR:$SR,'STOUT Гибкая подводка'!$ACN:$ACN,'STOUT Гибкая подводка'!$AMJ:$AMJ,'STOUT Гибкая подводка'!$AWF:$AWF,'STOUT Гибкая подводка'!$BGB:$BGB,'STOUT Гибкая подводка'!$BPX:$BPX,'STOUT Гибкая подводка'!$BZT:$BZT,'STOUT Гибкая подводка'!$CJP:$CJP,'STOUT Гибкая подводка'!$CTL:$CTL,'STOUT Гибкая подводка'!$DDH:$DDH,'STOUT Гибкая подводка'!$DND:$DND,'STOUT Гибкая подводка'!$DWZ:$DWZ,'STOUT Гибкая подводка'!$EGV:$EGV,'STOUT Гибкая подводка'!$EQR:$EQR,'STOUT Гибкая подводка'!$FAN:$FAN,'STOUT Гибкая подводка'!$FKJ:$FKJ,'STOUT Гибкая подводка'!$FUF:$FUF,'STOUT Гибкая подводка'!$GEB:$GEB,'STOUT Гибкая подводка'!$GNX:$GNX,'STOUT Гибкая подводка'!$GXT:$GXT,'STOUT Гибкая подводка'!$HHP:$HHP,'STOUT Гибкая подводка'!$HRL:$HRL,'STOUT Гибкая подводка'!$IBH:$IBH,'STOUT Гибкая подводка'!$ILD:$ILD,'STOUT Гибкая подводка'!$IUZ:$IUZ,'STOUT Гибкая подводка'!$JEV:$JEV,'STOUT Гибкая подводка'!$JOR:$JOR,'STOUT Гибкая подводка'!$JYN:$JYN,'STOUT Гибкая подводка'!$KIJ:$KIJ,'STOUT Гибкая подводка'!$KSF:$KSF,'STOUT Гибкая подводка'!$LCB:$LCB,'STOUT Гибкая подводка'!$LLX:$LLX,'STOUT Гибкая подводка'!$LVT:$LVT,'STOUT Гибкая подводка'!$MFP:$MFP,'STOUT Гибкая подводка'!$MPL:$MPL,'STOUT Гибкая подводка'!$MZH:$MZH,'STOUT Гибкая подводка'!$NJD:$NJD,'STOUT Гибкая подводка'!$NSZ:$NSZ,'STOUT Гибкая подводка'!$OCV:$OCV,'STOUT Гибкая подводка'!$OMR:$OMR,'STOUT Гибкая подводка'!$OWN:$OWN,'STOUT Гибкая подводка'!$PGJ:$PGJ,'STOUT Гибкая подводка'!$PQF:$PQF,'STOUT Гибкая подводка'!$QAB:$QAB,'STOUT Гибкая подводка'!$QJX:$QJX,'STOUT Гибкая подводка'!$QTT:$QTT,'STOUT Гибкая подводка'!$RDP:$RDP,'STOUT Гибкая подводка'!$RNL:$RNL,'STOUT Гибкая подводка'!$RXH:$RXH,'STOUT Гибкая подводка'!$SHD:$SHD,'STOUT Гибкая подводка'!$SQZ:$SQZ,'STOUT Гибкая подводка'!$TAV:$TAV,'STOUT Гибкая подводка'!$TKR:$TKR,'STOUT Гибкая подводка'!$TUN:$TUN,'STOUT Гибкая подводка'!$UEJ:$UEJ,'STOUT Гибкая подводка'!$UOF:$UOF,'STOUT Гибкая подводка'!$UYB:$UYB,'STOUT Гибкая подводка'!$VHX:$VHX,'STOUT Гибкая подводка'!$VRT:$VRT,'STOUT Гибкая подводка'!$WBP:$WBP,'STOUT Гибкая подводка'!$WLL:$WLL,'STOUT Гибкая подводка'!$WVH:$WVH</definedName>
    <definedName name="Z_D7CF3121_CFC0_4E70_8DCD_811E30042E24_.wvu.Cols" localSheetId="0" hidden="1">Оглавление!$F:$F</definedName>
    <definedName name="Z_D7CF3121_CFC0_4E70_8DCD_811E30042E24_.wvu.FilterData" localSheetId="40" hidden="1">'BAXI котлы'!#REF!</definedName>
    <definedName name="Z_D7CF3121_CFC0_4E70_8DCD_811E30042E24_.wvu.FilterData" localSheetId="4" hidden="1">'STOUT винтовые фитинги'!$A$6:$G$83</definedName>
    <definedName name="Z_D7CF3121_CFC0_4E70_8DCD_811E30042E24_.wvu.FilterData" localSheetId="19" hidden="1">'STOUT ГБМ'!#REF!</definedName>
    <definedName name="Z_D7CF3121_CFC0_4E70_8DCD_811E30042E24_.wvu.FilterData" localSheetId="30" hidden="1">'STOUT Гибкая подводка'!$A$3:$H$66</definedName>
    <definedName name="Z_D7CF3121_CFC0_4E70_8DCD_811E30042E24_.wvu.FilterData" localSheetId="34" hidden="1">'STOUT Дымоходы'!$A$4:$G$116</definedName>
    <definedName name="Z_D7CF3121_CFC0_4E70_8DCD_811E30042E24_.wvu.FilterData" localSheetId="38" hidden="1">'STOUT КИП (NEW)'!$A$6:$F$91</definedName>
    <definedName name="Z_D7CF3121_CFC0_4E70_8DCD_811E30042E24_.wvu.FilterData" localSheetId="7" hidden="1">'STOUT Коллекторы'!$B$4:$K$110</definedName>
    <definedName name="Z_D7CF3121_CFC0_4E70_8DCD_811E30042E24_.wvu.FilterData" localSheetId="6" hidden="1">'STOUT латунные фитинги'!#REF!</definedName>
    <definedName name="Z_D7CF3121_CFC0_4E70_8DCD_811E30042E24_.wvu.FilterData" localSheetId="13" hidden="1">'STOUT Предохран-ая арматура'!$B$7:$I$26</definedName>
    <definedName name="Z_D7CF3121_CFC0_4E70_8DCD_811E30042E24_.wvu.FilterData" localSheetId="5" hidden="1">'STOUT пресс-фитинги'!$A$6:$G$102</definedName>
    <definedName name="Z_D7CF3121_CFC0_4E70_8DCD_811E30042E24_.wvu.FilterData" localSheetId="25" hidden="1">'STOUT Радиаторная арматура'!$H$12:$H$50</definedName>
    <definedName name="Z_D7CF3121_CFC0_4E70_8DCD_811E30042E24_.wvu.FilterData" localSheetId="3" hidden="1">'STOUT Трубы и фитинги'!#REF!</definedName>
    <definedName name="Z_D7CF3121_CFC0_4E70_8DCD_811E30042E24_.wvu.FilterData" localSheetId="23" hidden="1">'STOUT Шаровые краны'!$A$27:$F$115</definedName>
    <definedName name="Z_D7CF3121_CFC0_4E70_8DCD_811E30042E24_.wvu.FilterData" localSheetId="15" hidden="1">'STOUT Электроника '!$A$6:$G$28</definedName>
    <definedName name="Z_D7CF3121_CFC0_4E70_8DCD_811E30042E24_.wvu.FilterData" localSheetId="44" hidden="1">UPONOR!$A$6:$G$256</definedName>
    <definedName name="Z_EBE228CF_9909_422C_991A_EC7CB63ED422_.wvu.FilterData" localSheetId="6" hidden="1">'STOUT латунные фитинги'!#REF!</definedName>
    <definedName name="артикул" localSheetId="50">#REF!</definedName>
    <definedName name="артикул" localSheetId="38">#REF!</definedName>
    <definedName name="артикул" localSheetId="12">#REF!</definedName>
    <definedName name="артикул" localSheetId="22">#REF!</definedName>
    <definedName name="артикул" localSheetId="9">#REF!</definedName>
    <definedName name="артикул" localSheetId="45">#REF!</definedName>
    <definedName name="артикул">#REF!</definedName>
    <definedName name="роммер">[1]Лист1!$A$1:$C$860</definedName>
    <definedName name="Теплолюкс2" localSheetId="38">#REF!</definedName>
    <definedName name="Теплолюкс2" localSheetId="22">#REF!</definedName>
    <definedName name="Теплолюкс2" localSheetId="9">#REF!</definedName>
    <definedName name="Теплолюкс2">#REF!</definedName>
    <definedName name="Теплолюкс3" localSheetId="38">#REF!</definedName>
    <definedName name="Теплолюкс3" localSheetId="22">#REF!</definedName>
    <definedName name="Теплолюкс3" localSheetId="9">#REF!</definedName>
    <definedName name="Теплолюкс3">#REF!</definedName>
  </definedNames>
  <calcPr calcId="162913"/>
  <customWorkbookViews>
    <customWorkbookView name="Стукалова Екатерина - Личное представление" guid="{94E74550-0B2B-4B3C-8E97-CCCC46023914}" mergeInterval="0" personalView="1" maximized="1" windowWidth="1266" windowHeight="729" tabRatio="952" activeSheetId="1"/>
    <customWorkbookView name="Шишкина Татьяна - Личное представление" guid="{C23E91BF-4A86-4D00-A577-1A263DDCB8BC}" mergeInterval="0" personalView="1" maximized="1" xWindow="1" yWindow="1" windowWidth="1276" windowHeight="762" tabRatio="952" activeSheetId="103"/>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user - Личное представление" guid="{6108970F-8E7A-462E-A499-E2FD79FB3A77}" mergeInterval="0" personalView="1" maximized="1" windowWidth="1916" windowHeight="865" tabRatio="945" activeSheetId="75" showComments="commIndAndComment"/>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Коновалова Елена - Личное представление" guid="{A76FD505-AF56-4CD8-967A-59C705AF567C}" mergeInterval="0" personalView="1" maximized="1" yWindow="-4" windowWidth="1916" windowHeight="869" tabRatio="952" activeSheetId="73"/>
    <customWorkbookView name="Подымов Артём - Личное представление" guid="{D7CF3121-CFC0-4E70-8DCD-811E30042E24}" mergeInterval="0" personalView="1" maximized="1" windowWidth="1276" windowHeight="775" tabRatio="952" activeSheetId="105"/>
    <customWorkbookView name="Борисова Юлия - Личное представление" guid="{3E3E5346-F5D1-49F5-AB0E-78170B65853C}" mergeInterval="0" personalView="1" maximized="1" xWindow="-8" yWindow="-8" windowWidth="1296" windowHeight="1010" tabRatio="945" activeSheetId="37"/>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Гринченко Екатерина - Личное представление" guid="{24F900A2-7147-4318-9E77-2B71404314A7}" mergeInterval="0" personalView="1" maximized="1" windowWidth="1276" windowHeight="755" tabRatio="952" activeSheetId="24"/>
    <customWorkbookView name="Журко Ольга - Личное представление" guid="{76FA2CE7-179E-4731-B7AE-63C5E5E79002}" mergeInterval="0" personalView="1" xWindow="130" yWindow="101" windowWidth="1509" windowHeight="1069" tabRatio="952" activeSheetId="110"/>
  </customWorkbookViews>
</workbook>
</file>

<file path=xl/calcChain.xml><?xml version="1.0" encoding="utf-8"?>
<calcChain xmlns="http://schemas.openxmlformats.org/spreadsheetml/2006/main">
  <c r="F127" i="21" l="1"/>
  <c r="F128" i="21"/>
  <c r="F126" i="21"/>
  <c r="J46" i="275" l="1"/>
  <c r="J85" i="275"/>
  <c r="J84" i="275"/>
  <c r="J83" i="275"/>
  <c r="J82" i="275"/>
  <c r="J81" i="275"/>
  <c r="J80" i="275"/>
  <c r="J79" i="275"/>
  <c r="J78" i="275"/>
  <c r="J77" i="275"/>
  <c r="J76" i="275"/>
  <c r="J75" i="275"/>
  <c r="J74" i="275"/>
  <c r="J73" i="275"/>
  <c r="J69" i="275"/>
  <c r="J68" i="275"/>
  <c r="J67" i="275"/>
  <c r="J66" i="275"/>
  <c r="J64" i="275"/>
  <c r="J63" i="275"/>
  <c r="J62" i="275"/>
  <c r="J61" i="275"/>
  <c r="J60" i="275"/>
  <c r="J59" i="275"/>
  <c r="J57" i="275"/>
  <c r="J56" i="275"/>
  <c r="J55" i="275"/>
  <c r="J54" i="275"/>
  <c r="J53" i="275"/>
  <c r="J52" i="275"/>
  <c r="J51" i="275"/>
  <c r="J45" i="275"/>
  <c r="J44" i="275"/>
  <c r="J43" i="275"/>
  <c r="J42" i="275"/>
  <c r="J41" i="275"/>
  <c r="J40" i="275"/>
  <c r="J39" i="275"/>
  <c r="J38" i="275"/>
  <c r="J37" i="275"/>
  <c r="J33" i="275"/>
  <c r="J32" i="275"/>
  <c r="J31" i="275"/>
  <c r="J30" i="275"/>
  <c r="J29" i="275"/>
  <c r="J28" i="275"/>
  <c r="J27" i="275"/>
  <c r="J26" i="275"/>
  <c r="J25" i="275"/>
  <c r="J24" i="275"/>
  <c r="J23" i="275"/>
  <c r="J22" i="275"/>
  <c r="J21" i="275"/>
  <c r="J20" i="275"/>
  <c r="J19" i="275"/>
  <c r="J18" i="275"/>
  <c r="J14" i="275"/>
  <c r="J13" i="275"/>
  <c r="J12" i="275"/>
  <c r="J11" i="275"/>
  <c r="J10" i="275"/>
  <c r="J9" i="275"/>
  <c r="J8" i="275"/>
  <c r="J7" i="275"/>
  <c r="J6" i="275"/>
  <c r="G31" i="19" l="1"/>
  <c r="G33" i="19"/>
  <c r="G23" i="19"/>
  <c r="G9" i="19"/>
  <c r="G10" i="19"/>
  <c r="G11" i="19"/>
  <c r="G12" i="19"/>
  <c r="G15" i="19"/>
  <c r="G16" i="19"/>
  <c r="G19" i="19"/>
  <c r="G22" i="19"/>
  <c r="G26" i="19"/>
  <c r="G27" i="19"/>
  <c r="G28" i="19"/>
  <c r="G29" i="19"/>
  <c r="G30" i="19"/>
  <c r="G32" i="19"/>
  <c r="G15" i="126" l="1"/>
  <c r="G16" i="126"/>
  <c r="G17" i="126"/>
  <c r="G18" i="126"/>
  <c r="G19" i="126"/>
  <c r="G20" i="126"/>
  <c r="G22" i="126"/>
  <c r="G23" i="126"/>
  <c r="G24" i="126"/>
  <c r="G25" i="126"/>
  <c r="G26" i="126"/>
  <c r="G27" i="126"/>
  <c r="E16" i="273" l="1"/>
  <c r="E17" i="273"/>
  <c r="E15" i="273"/>
  <c r="E10" i="273"/>
  <c r="E11" i="273"/>
  <c r="E9" i="273"/>
  <c r="E46" i="20" l="1"/>
  <c r="E9" i="20"/>
  <c r="E32" i="253" l="1"/>
  <c r="E33" i="253"/>
  <c r="E34" i="253"/>
  <c r="E31" i="253"/>
  <c r="E30" i="253"/>
  <c r="J368" i="2" l="1"/>
  <c r="J369" i="2"/>
  <c r="J370" i="2"/>
  <c r="J354" i="2"/>
  <c r="J355" i="2"/>
  <c r="J367" i="2"/>
  <c r="J366" i="2"/>
  <c r="J365" i="2"/>
  <c r="J364" i="2"/>
  <c r="J363" i="2"/>
  <c r="J362" i="2"/>
  <c r="J361" i="2"/>
  <c r="J360" i="2"/>
  <c r="J359" i="2"/>
  <c r="J358" i="2"/>
  <c r="J357" i="2"/>
  <c r="J353" i="2"/>
  <c r="J352" i="2"/>
  <c r="J351" i="2"/>
  <c r="J350" i="2"/>
  <c r="J343" i="2"/>
  <c r="J342" i="2"/>
  <c r="J341" i="2"/>
  <c r="J333" i="2"/>
  <c r="J334" i="2"/>
  <c r="J335" i="2"/>
  <c r="J336" i="2"/>
  <c r="J337" i="2"/>
  <c r="J338" i="2"/>
  <c r="J339" i="2"/>
  <c r="J332" i="2"/>
  <c r="J328" i="2"/>
  <c r="J329" i="2"/>
  <c r="J330" i="2"/>
  <c r="J327" i="2"/>
  <c r="I11" i="271" l="1"/>
  <c r="I10" i="271"/>
  <c r="J49" i="2" l="1"/>
  <c r="J48" i="2"/>
  <c r="J47" i="2"/>
  <c r="J46" i="2"/>
  <c r="J45" i="2"/>
  <c r="J44" i="2"/>
  <c r="J43" i="2"/>
  <c r="J42" i="2"/>
  <c r="J41" i="2"/>
  <c r="J40" i="2"/>
  <c r="I318" i="2"/>
  <c r="I317" i="2"/>
  <c r="J167" i="2"/>
  <c r="J166" i="2"/>
  <c r="J165" i="2"/>
  <c r="J164" i="2"/>
  <c r="J163" i="2"/>
  <c r="J162" i="2"/>
  <c r="J161" i="2"/>
  <c r="J160" i="2"/>
  <c r="J159" i="2"/>
  <c r="J158" i="2"/>
  <c r="J157" i="2"/>
  <c r="J237" i="2"/>
  <c r="J236" i="2"/>
  <c r="J235" i="2"/>
  <c r="J234" i="2"/>
  <c r="J232" i="2"/>
  <c r="J231" i="2"/>
  <c r="J230" i="2"/>
  <c r="J229" i="2"/>
  <c r="J227" i="2"/>
  <c r="J226" i="2"/>
  <c r="J225" i="2"/>
  <c r="J224" i="2"/>
  <c r="J222" i="2"/>
  <c r="J221" i="2"/>
  <c r="J220" i="2"/>
  <c r="J219" i="2"/>
  <c r="J217" i="2"/>
  <c r="J216" i="2"/>
  <c r="J215" i="2"/>
  <c r="J214" i="2"/>
  <c r="J210" i="2"/>
  <c r="J211" i="2"/>
  <c r="J212" i="2"/>
  <c r="J209" i="2"/>
  <c r="J307" i="2"/>
  <c r="J306" i="2"/>
  <c r="J304" i="2"/>
  <c r="J303" i="2"/>
  <c r="J301" i="2"/>
  <c r="J300" i="2"/>
  <c r="J298" i="2"/>
  <c r="J297" i="2"/>
  <c r="J295" i="2"/>
  <c r="J294" i="2"/>
  <c r="J292" i="2"/>
  <c r="J291" i="2"/>
  <c r="J284" i="2"/>
  <c r="J283" i="2"/>
  <c r="J281" i="2"/>
  <c r="J280" i="2"/>
  <c r="J278" i="2"/>
  <c r="J277" i="2"/>
  <c r="J275" i="2"/>
  <c r="J274" i="2"/>
  <c r="J272" i="2"/>
  <c r="J271" i="2"/>
  <c r="J269" i="2"/>
  <c r="J268" i="2"/>
  <c r="J261" i="2"/>
  <c r="J260" i="2"/>
  <c r="J258" i="2"/>
  <c r="J257" i="2"/>
  <c r="J255" i="2"/>
  <c r="J254" i="2"/>
  <c r="J252" i="2"/>
  <c r="J251" i="2"/>
  <c r="J249" i="2"/>
  <c r="J248" i="2"/>
  <c r="J246" i="2"/>
  <c r="J245" i="2"/>
  <c r="E64" i="185" l="1"/>
  <c r="E30" i="263" l="1"/>
  <c r="F30" i="263" s="1"/>
  <c r="D30" i="263"/>
  <c r="E29" i="263"/>
  <c r="F29" i="263" s="1"/>
  <c r="D29" i="263"/>
  <c r="E28" i="263"/>
  <c r="F28" i="263" s="1"/>
  <c r="D28" i="263"/>
  <c r="E26" i="263"/>
  <c r="F26" i="263" s="1"/>
  <c r="D26" i="263"/>
  <c r="E25" i="263"/>
  <c r="F25" i="263" s="1"/>
  <c r="D25" i="263"/>
  <c r="E24" i="263"/>
  <c r="F24" i="263" s="1"/>
  <c r="D24" i="263"/>
  <c r="E23" i="263"/>
  <c r="F23" i="263" s="1"/>
  <c r="D23" i="263"/>
  <c r="E22" i="263"/>
  <c r="F22" i="263" s="1"/>
  <c r="D22" i="263"/>
  <c r="E21" i="263"/>
  <c r="F21" i="263" s="1"/>
  <c r="D21" i="263"/>
  <c r="E19" i="263"/>
  <c r="F19" i="263" s="1"/>
  <c r="D19" i="263"/>
  <c r="E18" i="263"/>
  <c r="F18" i="263" s="1"/>
  <c r="D18" i="263"/>
  <c r="E17" i="263"/>
  <c r="F17" i="263" s="1"/>
  <c r="D17" i="263"/>
  <c r="E16" i="263"/>
  <c r="F16" i="263" s="1"/>
  <c r="D16" i="263"/>
  <c r="E15" i="263"/>
  <c r="F15" i="263" s="1"/>
  <c r="D15" i="263"/>
  <c r="E14" i="263"/>
  <c r="F14" i="263" s="1"/>
  <c r="D14" i="263"/>
  <c r="E12" i="263"/>
  <c r="F12" i="263" s="1"/>
  <c r="D12" i="263"/>
  <c r="E11" i="263"/>
  <c r="F11" i="263" s="1"/>
  <c r="D11" i="263"/>
  <c r="E10" i="263"/>
  <c r="F10" i="263" s="1"/>
  <c r="D10" i="263"/>
  <c r="E8" i="263"/>
  <c r="F8" i="263" s="1"/>
  <c r="D8" i="263"/>
  <c r="E7" i="263"/>
  <c r="F7" i="263" s="1"/>
  <c r="D7" i="263"/>
  <c r="E6" i="263"/>
  <c r="F6" i="263" s="1"/>
  <c r="D6" i="263"/>
  <c r="H287" i="126" l="1"/>
  <c r="H281" i="126"/>
  <c r="H12" i="126" l="1"/>
  <c r="H11" i="126"/>
  <c r="H10" i="126"/>
  <c r="H9" i="126"/>
  <c r="I19" i="262" l="1"/>
  <c r="I18" i="262"/>
  <c r="I11" i="262"/>
  <c r="I12" i="262"/>
  <c r="I13" i="262"/>
  <c r="I14" i="262"/>
  <c r="I15" i="262"/>
  <c r="I16" i="262"/>
  <c r="I17" i="262"/>
  <c r="I10" i="262"/>
  <c r="G8" i="255" l="1"/>
  <c r="H8" i="255" s="1"/>
  <c r="G9" i="255"/>
  <c r="H9" i="255" s="1"/>
  <c r="G10" i="255"/>
  <c r="H10" i="255" s="1"/>
  <c r="G11" i="255"/>
  <c r="H11" i="255" s="1"/>
  <c r="G12" i="255"/>
  <c r="H12" i="255" s="1"/>
  <c r="G13" i="255"/>
  <c r="H13" i="255" s="1"/>
  <c r="G14" i="255"/>
  <c r="H14" i="255" s="1"/>
  <c r="G18" i="255"/>
  <c r="H18" i="255" s="1"/>
  <c r="G19" i="255"/>
  <c r="H19" i="255" s="1"/>
  <c r="G7" i="255"/>
  <c r="H7" i="255" s="1"/>
  <c r="F6" i="140"/>
  <c r="E6" i="140"/>
  <c r="F8" i="255"/>
  <c r="F9" i="255"/>
  <c r="F10" i="255"/>
  <c r="F11" i="255"/>
  <c r="F12" i="255"/>
  <c r="F13" i="255"/>
  <c r="F14" i="255"/>
  <c r="F18" i="255"/>
  <c r="F19" i="255"/>
  <c r="F7" i="255"/>
  <c r="G96" i="261" l="1"/>
  <c r="H96" i="261" s="1"/>
  <c r="F96" i="261"/>
  <c r="G95" i="261"/>
  <c r="H95" i="261" s="1"/>
  <c r="F95" i="261"/>
  <c r="F91" i="261"/>
  <c r="F88" i="261"/>
  <c r="F85" i="261"/>
  <c r="F82" i="261"/>
  <c r="F87" i="261"/>
  <c r="F84" i="261"/>
  <c r="F81" i="261"/>
  <c r="F72" i="261"/>
  <c r="F69" i="261"/>
  <c r="F71" i="261"/>
  <c r="F68" i="261"/>
  <c r="F62" i="261"/>
  <c r="F61" i="261"/>
  <c r="F55" i="261"/>
  <c r="F54" i="261"/>
  <c r="F47" i="261"/>
  <c r="F46" i="261"/>
  <c r="F45" i="261"/>
  <c r="F35" i="261"/>
  <c r="F34" i="261"/>
  <c r="F33" i="261"/>
  <c r="F28" i="261"/>
  <c r="F16" i="261"/>
  <c r="F15" i="261"/>
  <c r="F14" i="261"/>
  <c r="F13" i="261"/>
  <c r="F12" i="261"/>
  <c r="F11" i="261"/>
  <c r="F9" i="261"/>
  <c r="F8" i="261"/>
  <c r="H65" i="257" l="1"/>
  <c r="H66" i="257"/>
  <c r="H67" i="257"/>
  <c r="H68" i="257"/>
  <c r="H69" i="257"/>
  <c r="H70" i="257"/>
  <c r="H71" i="257"/>
  <c r="H72" i="257"/>
  <c r="H73" i="257"/>
  <c r="H74" i="257"/>
  <c r="H75" i="257"/>
  <c r="H64" i="257"/>
  <c r="H36" i="257"/>
  <c r="H37" i="257"/>
  <c r="H38" i="257"/>
  <c r="H39" i="257"/>
  <c r="H40" i="257"/>
  <c r="H41" i="257"/>
  <c r="H42" i="257"/>
  <c r="H43" i="257"/>
  <c r="H44" i="257"/>
  <c r="H45" i="257"/>
  <c r="H46" i="257"/>
  <c r="H48" i="257"/>
  <c r="H49" i="257"/>
  <c r="H50" i="257"/>
  <c r="H51" i="257"/>
  <c r="H52" i="257"/>
  <c r="H53" i="257"/>
  <c r="H54" i="257"/>
  <c r="H55" i="257"/>
  <c r="H56" i="257"/>
  <c r="H57" i="257"/>
  <c r="H58" i="257"/>
  <c r="H59" i="257"/>
  <c r="H35" i="257"/>
  <c r="H7" i="257"/>
  <c r="H8" i="257"/>
  <c r="H9" i="257"/>
  <c r="H10" i="257"/>
  <c r="H11" i="257"/>
  <c r="H12" i="257"/>
  <c r="H13" i="257"/>
  <c r="H14" i="257"/>
  <c r="H15" i="257"/>
  <c r="H16" i="257"/>
  <c r="H17" i="257"/>
  <c r="H19" i="257"/>
  <c r="H20" i="257"/>
  <c r="H21" i="257"/>
  <c r="H22" i="257"/>
  <c r="H23" i="257"/>
  <c r="H24" i="257"/>
  <c r="H25" i="257"/>
  <c r="H26" i="257"/>
  <c r="H27" i="257"/>
  <c r="H28" i="257"/>
  <c r="H29" i="257"/>
  <c r="H30" i="257"/>
  <c r="H6" i="257"/>
  <c r="E16" i="234" l="1"/>
  <c r="E17" i="234"/>
  <c r="E18" i="234"/>
  <c r="E19" i="234"/>
  <c r="E20" i="234"/>
  <c r="E21" i="234"/>
  <c r="F54" i="131" l="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E63" i="185"/>
  <c r="E62" i="185"/>
  <c r="E61" i="185"/>
  <c r="E59" i="185"/>
  <c r="E57" i="185"/>
  <c r="E56" i="185"/>
  <c r="E54" i="185"/>
  <c r="E53" i="185"/>
  <c r="E51" i="185"/>
  <c r="E50" i="185"/>
  <c r="E48" i="185"/>
  <c r="E46" i="185"/>
  <c r="E45" i="185"/>
  <c r="E44" i="185"/>
  <c r="E42" i="185"/>
  <c r="E41" i="185"/>
  <c r="E40" i="185"/>
  <c r="E38" i="185"/>
  <c r="E36" i="185"/>
  <c r="E34" i="185"/>
  <c r="E33" i="185"/>
  <c r="E31" i="185"/>
  <c r="E30" i="185"/>
  <c r="E28" i="185"/>
  <c r="E27" i="185"/>
  <c r="E25" i="185"/>
  <c r="E24" i="185"/>
  <c r="E22" i="185"/>
  <c r="E21" i="185"/>
  <c r="E19" i="185"/>
  <c r="E18" i="185"/>
  <c r="E17" i="185"/>
  <c r="E16" i="185"/>
  <c r="E15" i="185"/>
  <c r="E14" i="185"/>
  <c r="E13" i="185"/>
  <c r="E12" i="185"/>
  <c r="E11" i="185"/>
  <c r="E10" i="185"/>
  <c r="E45" i="17"/>
  <c r="E44" i="17"/>
  <c r="E43" i="17"/>
  <c r="E42" i="17"/>
  <c r="E41" i="17"/>
  <c r="E40" i="17"/>
  <c r="E39" i="17"/>
  <c r="E38" i="17"/>
  <c r="E37" i="17"/>
  <c r="E36" i="17"/>
  <c r="E35" i="17"/>
  <c r="E34" i="17"/>
  <c r="E33" i="17"/>
  <c r="E32" i="17"/>
  <c r="E31" i="17"/>
  <c r="E30" i="17"/>
  <c r="E29" i="17"/>
  <c r="E28" i="17"/>
  <c r="E27" i="17"/>
  <c r="E26" i="17"/>
  <c r="E25" i="17"/>
  <c r="E24" i="17"/>
  <c r="E23" i="17"/>
  <c r="E22" i="17"/>
  <c r="E21" i="17"/>
  <c r="E20" i="17"/>
  <c r="E19" i="17"/>
  <c r="E18" i="17"/>
  <c r="E17" i="17"/>
  <c r="E16" i="17"/>
  <c r="E15" i="17"/>
  <c r="E14" i="17"/>
  <c r="E13" i="17"/>
  <c r="E12" i="17"/>
  <c r="E11" i="17"/>
  <c r="E10" i="17"/>
  <c r="E9" i="17"/>
  <c r="E8" i="17"/>
  <c r="E7" i="17"/>
  <c r="J84" i="16"/>
  <c r="J83" i="16"/>
  <c r="J82" i="16"/>
  <c r="J81" i="16"/>
  <c r="J80" i="16"/>
  <c r="J79" i="16"/>
  <c r="J78" i="16"/>
  <c r="J77" i="16"/>
  <c r="J76" i="16"/>
  <c r="J72" i="16"/>
  <c r="J69" i="16"/>
  <c r="J68" i="16"/>
  <c r="J67" i="16"/>
  <c r="J66" i="16"/>
  <c r="J65" i="16"/>
  <c r="J64" i="16"/>
  <c r="J62" i="16"/>
  <c r="J61" i="16"/>
  <c r="J60" i="16"/>
  <c r="J59" i="16"/>
  <c r="J58" i="16"/>
  <c r="J57" i="16"/>
  <c r="J56" i="16"/>
  <c r="J55" i="16"/>
  <c r="J54" i="16"/>
  <c r="J53" i="16"/>
  <c r="J52" i="16"/>
  <c r="J51" i="16"/>
  <c r="J49" i="16"/>
  <c r="J48" i="16"/>
  <c r="J45" i="16"/>
  <c r="J44" i="16"/>
  <c r="J40" i="16"/>
  <c r="J39" i="16"/>
  <c r="J38" i="16"/>
  <c r="J37" i="16"/>
  <c r="J34" i="16"/>
  <c r="J33" i="16"/>
  <c r="J32" i="16"/>
  <c r="J29" i="16"/>
  <c r="J28" i="16"/>
  <c r="J27" i="16"/>
  <c r="J26" i="16"/>
  <c r="J25" i="16"/>
  <c r="J24" i="16"/>
  <c r="J23" i="16"/>
  <c r="J22" i="16"/>
  <c r="J21" i="16"/>
  <c r="J20" i="16"/>
  <c r="J19" i="16"/>
  <c r="J18" i="16"/>
  <c r="J17" i="16"/>
  <c r="J15" i="16"/>
  <c r="J14" i="16"/>
  <c r="J11" i="16"/>
  <c r="J10" i="16"/>
  <c r="J9" i="16"/>
  <c r="J8" i="16"/>
  <c r="F116" i="15"/>
  <c r="G116" i="15" s="1"/>
  <c r="E116" i="15"/>
  <c r="F115" i="15"/>
  <c r="G115" i="15" s="1"/>
  <c r="E115" i="15"/>
  <c r="F114" i="15"/>
  <c r="G114" i="15" s="1"/>
  <c r="E114" i="15"/>
  <c r="F113" i="15"/>
  <c r="G113" i="15" s="1"/>
  <c r="E113" i="15"/>
  <c r="F112" i="15"/>
  <c r="G112" i="15" s="1"/>
  <c r="E112" i="15"/>
  <c r="F111" i="15"/>
  <c r="G111" i="15" s="1"/>
  <c r="E111" i="15"/>
  <c r="F110" i="15"/>
  <c r="G110" i="15" s="1"/>
  <c r="E110" i="15"/>
  <c r="F109" i="15"/>
  <c r="G109" i="15" s="1"/>
  <c r="E109" i="15"/>
  <c r="F108" i="15"/>
  <c r="G108" i="15" s="1"/>
  <c r="E108" i="15"/>
  <c r="F107" i="15"/>
  <c r="G107" i="15" s="1"/>
  <c r="E107" i="15"/>
  <c r="F106" i="15"/>
  <c r="G106" i="15" s="1"/>
  <c r="E106" i="15"/>
  <c r="F105" i="15"/>
  <c r="G105" i="15" s="1"/>
  <c r="E105" i="15"/>
  <c r="F104" i="15"/>
  <c r="G104" i="15" s="1"/>
  <c r="E104" i="15"/>
  <c r="F103" i="15"/>
  <c r="G103" i="15" s="1"/>
  <c r="E103" i="15"/>
  <c r="F102" i="15"/>
  <c r="G102" i="15" s="1"/>
  <c r="E102" i="15"/>
  <c r="F101" i="15"/>
  <c r="G101" i="15" s="1"/>
  <c r="E101" i="15"/>
  <c r="E100" i="15"/>
  <c r="F99" i="15"/>
  <c r="G99" i="15" s="1"/>
  <c r="E99" i="15"/>
  <c r="G98" i="15"/>
  <c r="E98" i="15"/>
  <c r="F97" i="15"/>
  <c r="G97" i="15" s="1"/>
  <c r="E97" i="15"/>
  <c r="F96" i="15"/>
  <c r="G96" i="15" s="1"/>
  <c r="E96" i="15"/>
  <c r="F95" i="15"/>
  <c r="G95" i="15" s="1"/>
  <c r="E95" i="15"/>
  <c r="F94" i="15"/>
  <c r="G94" i="15" s="1"/>
  <c r="E94" i="15"/>
  <c r="F93" i="15"/>
  <c r="G93" i="15" s="1"/>
  <c r="E93" i="15"/>
  <c r="F92" i="15"/>
  <c r="G92" i="15" s="1"/>
  <c r="E92" i="15"/>
  <c r="F91" i="15"/>
  <c r="G91" i="15" s="1"/>
  <c r="E91" i="15"/>
  <c r="F90" i="15"/>
  <c r="G90" i="15" s="1"/>
  <c r="E90" i="15"/>
  <c r="F89" i="15"/>
  <c r="G89" i="15" s="1"/>
  <c r="E89" i="15"/>
  <c r="F88" i="15"/>
  <c r="G88" i="15" s="1"/>
  <c r="E88" i="15"/>
  <c r="F87" i="15"/>
  <c r="G87" i="15" s="1"/>
  <c r="E87" i="15"/>
  <c r="F86" i="15"/>
  <c r="G86" i="15" s="1"/>
  <c r="E86" i="15"/>
  <c r="F85" i="15"/>
  <c r="G85" i="15" s="1"/>
  <c r="E85" i="15"/>
  <c r="F84" i="15"/>
  <c r="G84" i="15" s="1"/>
  <c r="E84" i="15"/>
  <c r="E83" i="15"/>
  <c r="F82" i="15"/>
  <c r="G82" i="15" s="1"/>
  <c r="E82" i="15"/>
  <c r="F81" i="15"/>
  <c r="G81" i="15" s="1"/>
  <c r="E81" i="15"/>
  <c r="F80" i="15"/>
  <c r="G80" i="15" s="1"/>
  <c r="E80" i="15"/>
  <c r="F79" i="15"/>
  <c r="G79" i="15" s="1"/>
  <c r="E79" i="15"/>
  <c r="F78" i="15"/>
  <c r="G78" i="15" s="1"/>
  <c r="E78" i="15"/>
  <c r="F77" i="15"/>
  <c r="G77" i="15" s="1"/>
  <c r="E77" i="15"/>
  <c r="F76" i="15"/>
  <c r="G76" i="15" s="1"/>
  <c r="E76" i="15"/>
  <c r="F75" i="15"/>
  <c r="G75" i="15" s="1"/>
  <c r="E75" i="15"/>
  <c r="F74" i="15"/>
  <c r="G74" i="15" s="1"/>
  <c r="E74" i="15"/>
  <c r="F73" i="15"/>
  <c r="G73" i="15" s="1"/>
  <c r="E73" i="15"/>
  <c r="F72" i="15"/>
  <c r="G72" i="15" s="1"/>
  <c r="E72" i="15"/>
  <c r="F71" i="15"/>
  <c r="G71" i="15" s="1"/>
  <c r="E71" i="15"/>
  <c r="F70" i="15"/>
  <c r="G70" i="15" s="1"/>
  <c r="E70" i="15"/>
  <c r="F69" i="15"/>
  <c r="G69" i="15" s="1"/>
  <c r="E69" i="15"/>
  <c r="F68" i="15"/>
  <c r="G68" i="15" s="1"/>
  <c r="E68" i="15"/>
  <c r="F67" i="15"/>
  <c r="G67" i="15" s="1"/>
  <c r="E67" i="15"/>
  <c r="F66" i="15"/>
  <c r="G66" i="15" s="1"/>
  <c r="E66" i="15"/>
  <c r="F65" i="15"/>
  <c r="G65" i="15" s="1"/>
  <c r="E65" i="15"/>
  <c r="F64" i="15"/>
  <c r="G64" i="15" s="1"/>
  <c r="E64" i="15"/>
  <c r="F59" i="15"/>
  <c r="G59" i="15" s="1"/>
  <c r="E59" i="15"/>
  <c r="F58" i="15"/>
  <c r="G58" i="15" s="1"/>
  <c r="E58" i="15"/>
  <c r="F57" i="15"/>
  <c r="G57" i="15" s="1"/>
  <c r="E57" i="15"/>
  <c r="F56" i="15"/>
  <c r="G56" i="15" s="1"/>
  <c r="E56" i="15"/>
  <c r="F55" i="15"/>
  <c r="G55" i="15" s="1"/>
  <c r="E55" i="15"/>
  <c r="F54" i="15"/>
  <c r="G54" i="15" s="1"/>
  <c r="E54" i="15"/>
  <c r="F53" i="15"/>
  <c r="G53" i="15" s="1"/>
  <c r="E53" i="15"/>
  <c r="F52" i="15"/>
  <c r="G52" i="15" s="1"/>
  <c r="E52" i="15"/>
  <c r="F51" i="15"/>
  <c r="G51" i="15" s="1"/>
  <c r="E51" i="15"/>
  <c r="F50" i="15"/>
  <c r="G50" i="15" s="1"/>
  <c r="E50" i="15"/>
  <c r="F63" i="15"/>
  <c r="G63" i="15" s="1"/>
  <c r="E63" i="15"/>
  <c r="F62" i="15"/>
  <c r="G62" i="15" s="1"/>
  <c r="E62" i="15"/>
  <c r="F61" i="15"/>
  <c r="G61" i="15" s="1"/>
  <c r="E61" i="15"/>
  <c r="F60" i="15"/>
  <c r="G60" i="15" s="1"/>
  <c r="E60" i="15"/>
  <c r="F49" i="15"/>
  <c r="G49" i="15" s="1"/>
  <c r="E49" i="15"/>
  <c r="F48" i="15"/>
  <c r="G48" i="15" s="1"/>
  <c r="E48" i="15"/>
  <c r="F47" i="15"/>
  <c r="G47" i="15" s="1"/>
  <c r="E47" i="15"/>
  <c r="E46" i="15"/>
  <c r="F45" i="15"/>
  <c r="G45" i="15" s="1"/>
  <c r="E45" i="15"/>
  <c r="F44" i="15"/>
  <c r="G44" i="15" s="1"/>
  <c r="E44" i="15"/>
  <c r="F43" i="15"/>
  <c r="G43" i="15" s="1"/>
  <c r="E43" i="15"/>
  <c r="F42" i="15"/>
  <c r="G42" i="15" s="1"/>
  <c r="E42" i="15"/>
  <c r="F41" i="15"/>
  <c r="G41" i="15" s="1"/>
  <c r="E41" i="15"/>
  <c r="F40" i="15"/>
  <c r="G40" i="15" s="1"/>
  <c r="E40" i="15"/>
  <c r="F39" i="15"/>
  <c r="G39" i="15" s="1"/>
  <c r="E39" i="15"/>
  <c r="E38" i="15"/>
  <c r="F37" i="15"/>
  <c r="G37" i="15" s="1"/>
  <c r="E37" i="15"/>
  <c r="F36" i="15"/>
  <c r="G36" i="15" s="1"/>
  <c r="E36" i="15"/>
  <c r="F35" i="15"/>
  <c r="G35" i="15" s="1"/>
  <c r="E35" i="15"/>
  <c r="F34" i="15"/>
  <c r="G34" i="15" s="1"/>
  <c r="E34" i="15"/>
  <c r="F33" i="15"/>
  <c r="G33" i="15" s="1"/>
  <c r="E33" i="15"/>
  <c r="F32" i="15"/>
  <c r="G32" i="15" s="1"/>
  <c r="E32" i="15"/>
  <c r="F31" i="15"/>
  <c r="G31" i="15" s="1"/>
  <c r="E31" i="15"/>
  <c r="F30" i="15"/>
  <c r="G30" i="15" s="1"/>
  <c r="E30" i="15"/>
  <c r="F29" i="15"/>
  <c r="G29" i="15" s="1"/>
  <c r="E29" i="15"/>
  <c r="F28" i="15"/>
  <c r="G28" i="15" s="1"/>
  <c r="E28" i="15"/>
  <c r="F27" i="15"/>
  <c r="G27" i="15" s="1"/>
  <c r="E27" i="15"/>
  <c r="F26" i="15"/>
  <c r="G26" i="15" s="1"/>
  <c r="E26" i="15"/>
  <c r="F25" i="15"/>
  <c r="G25" i="15" s="1"/>
  <c r="E25" i="15"/>
  <c r="F24" i="15"/>
  <c r="G24" i="15" s="1"/>
  <c r="E24" i="15"/>
  <c r="F23" i="15"/>
  <c r="G23" i="15" s="1"/>
  <c r="E23" i="15"/>
  <c r="F22" i="15"/>
  <c r="G22" i="15" s="1"/>
  <c r="E22" i="15"/>
  <c r="F21" i="15"/>
  <c r="G21" i="15" s="1"/>
  <c r="E21" i="15"/>
  <c r="F20" i="15"/>
  <c r="G20" i="15" s="1"/>
  <c r="E20" i="15"/>
  <c r="F19" i="15"/>
  <c r="G19" i="15" s="1"/>
  <c r="E19" i="15"/>
  <c r="F18" i="15"/>
  <c r="G18" i="15" s="1"/>
  <c r="E18" i="15"/>
  <c r="F17" i="15"/>
  <c r="G17" i="15" s="1"/>
  <c r="E17" i="15"/>
  <c r="F16" i="15"/>
  <c r="G16" i="15" s="1"/>
  <c r="E16" i="15"/>
  <c r="F15" i="15"/>
  <c r="G15" i="15" s="1"/>
  <c r="E15" i="15"/>
  <c r="F14" i="15"/>
  <c r="G14" i="15" s="1"/>
  <c r="E14" i="15"/>
  <c r="F11" i="15"/>
  <c r="G11" i="15" s="1"/>
  <c r="E11" i="15"/>
  <c r="F9" i="15"/>
  <c r="G9" i="15" s="1"/>
  <c r="E9" i="15"/>
  <c r="F10" i="15"/>
  <c r="G10" i="15" s="1"/>
  <c r="E10" i="15"/>
  <c r="F8" i="15"/>
  <c r="G8" i="15" s="1"/>
  <c r="E8" i="15"/>
  <c r="F7" i="15"/>
  <c r="G7" i="15" s="1"/>
  <c r="E7" i="15"/>
  <c r="U15" i="14"/>
  <c r="U14" i="14"/>
  <c r="U13" i="14"/>
  <c r="U12" i="14"/>
  <c r="U11" i="14"/>
  <c r="U10" i="14"/>
  <c r="U9" i="14"/>
  <c r="U8" i="14"/>
  <c r="U7" i="14"/>
  <c r="E84" i="12"/>
  <c r="F84" i="12" s="1"/>
  <c r="D84" i="12"/>
  <c r="E83" i="12"/>
  <c r="F83" i="12" s="1"/>
  <c r="D83" i="12"/>
  <c r="E82" i="12"/>
  <c r="F82" i="12" s="1"/>
  <c r="D82" i="12"/>
  <c r="E81" i="12"/>
  <c r="F81" i="12" s="1"/>
  <c r="D81" i="12"/>
  <c r="E80" i="12"/>
  <c r="F80" i="12" s="1"/>
  <c r="D80" i="12"/>
  <c r="E79" i="12"/>
  <c r="F79" i="12" s="1"/>
  <c r="D79" i="12"/>
  <c r="E78" i="12"/>
  <c r="F78" i="12" s="1"/>
  <c r="D78" i="12"/>
  <c r="E77" i="12"/>
  <c r="F77" i="12" s="1"/>
  <c r="D77" i="12"/>
  <c r="E75" i="12"/>
  <c r="F75" i="12" s="1"/>
  <c r="D75" i="12"/>
  <c r="E74" i="12"/>
  <c r="F74" i="12" s="1"/>
  <c r="D74" i="12"/>
  <c r="E73" i="12"/>
  <c r="F73" i="12" s="1"/>
  <c r="D73" i="12"/>
  <c r="E72" i="12"/>
  <c r="F72" i="12" s="1"/>
  <c r="D72" i="12"/>
  <c r="E71" i="12"/>
  <c r="F71" i="12" s="1"/>
  <c r="D71" i="12"/>
  <c r="E70" i="12"/>
  <c r="F70" i="12" s="1"/>
  <c r="D70" i="12"/>
  <c r="E69" i="12"/>
  <c r="F69" i="12" s="1"/>
  <c r="D69" i="12"/>
  <c r="E68" i="12"/>
  <c r="F68" i="12" s="1"/>
  <c r="D68" i="12"/>
  <c r="E66" i="12"/>
  <c r="F66" i="12" s="1"/>
  <c r="D66" i="12"/>
  <c r="E65" i="12"/>
  <c r="F65" i="12" s="1"/>
  <c r="D65" i="12"/>
  <c r="E64" i="12"/>
  <c r="F64" i="12" s="1"/>
  <c r="D64" i="12"/>
  <c r="E62" i="12"/>
  <c r="F62" i="12" s="1"/>
  <c r="D62" i="12"/>
  <c r="E61" i="12"/>
  <c r="F61" i="12" s="1"/>
  <c r="D61" i="12"/>
  <c r="E59" i="12"/>
  <c r="F59" i="12" s="1"/>
  <c r="D59" i="12"/>
  <c r="E58" i="12"/>
  <c r="F58" i="12" s="1"/>
  <c r="D58" i="12"/>
  <c r="E56" i="12"/>
  <c r="F56" i="12" s="1"/>
  <c r="D56" i="12"/>
  <c r="E55" i="12"/>
  <c r="F55" i="12" s="1"/>
  <c r="D55" i="12"/>
  <c r="E54" i="12"/>
  <c r="F54" i="12" s="1"/>
  <c r="D54" i="12"/>
  <c r="E53" i="12"/>
  <c r="F53" i="12" s="1"/>
  <c r="D53" i="12"/>
  <c r="E51" i="12"/>
  <c r="F51" i="12" s="1"/>
  <c r="D51" i="12"/>
  <c r="E50" i="12"/>
  <c r="F50" i="12" s="1"/>
  <c r="D50" i="12"/>
  <c r="E49" i="12"/>
  <c r="F49" i="12" s="1"/>
  <c r="D49" i="12"/>
  <c r="E48" i="12"/>
  <c r="F48" i="12" s="1"/>
  <c r="D48" i="12"/>
  <c r="E47" i="12"/>
  <c r="F47" i="12" s="1"/>
  <c r="D47" i="12"/>
  <c r="E46" i="12"/>
  <c r="F46" i="12" s="1"/>
  <c r="D46" i="12"/>
  <c r="E45" i="12"/>
  <c r="F45" i="12" s="1"/>
  <c r="D45" i="12"/>
  <c r="E44" i="12"/>
  <c r="F44" i="12" s="1"/>
  <c r="D44" i="12"/>
  <c r="E43" i="12"/>
  <c r="F43" i="12" s="1"/>
  <c r="D43" i="12"/>
  <c r="E42" i="12"/>
  <c r="F42" i="12" s="1"/>
  <c r="D42" i="12"/>
  <c r="E41" i="12"/>
  <c r="F41" i="12" s="1"/>
  <c r="D41" i="12"/>
  <c r="E40" i="12"/>
  <c r="F40" i="12" s="1"/>
  <c r="D40" i="12"/>
  <c r="E38" i="12"/>
  <c r="F38" i="12" s="1"/>
  <c r="D38" i="12"/>
  <c r="E37" i="12"/>
  <c r="F37" i="12" s="1"/>
  <c r="D37" i="12"/>
  <c r="E36" i="12"/>
  <c r="F36" i="12" s="1"/>
  <c r="D36" i="12"/>
  <c r="E35" i="12"/>
  <c r="F35" i="12" s="1"/>
  <c r="D35" i="12"/>
  <c r="E34" i="12"/>
  <c r="F34" i="12" s="1"/>
  <c r="D34" i="12"/>
  <c r="E33" i="12"/>
  <c r="F33" i="12" s="1"/>
  <c r="D33" i="12"/>
  <c r="E32" i="12"/>
  <c r="F32" i="12" s="1"/>
  <c r="D32" i="12"/>
  <c r="E31" i="12"/>
  <c r="F31" i="12" s="1"/>
  <c r="D31" i="12"/>
  <c r="E30" i="12"/>
  <c r="F30" i="12" s="1"/>
  <c r="D30" i="12"/>
  <c r="E29" i="12"/>
  <c r="F29" i="12" s="1"/>
  <c r="D29" i="12"/>
  <c r="E28" i="12"/>
  <c r="F28" i="12" s="1"/>
  <c r="D28" i="12"/>
  <c r="E27" i="12"/>
  <c r="F27" i="12" s="1"/>
  <c r="D27" i="12"/>
  <c r="E26" i="12"/>
  <c r="F26" i="12" s="1"/>
  <c r="D26" i="12"/>
  <c r="E25" i="12"/>
  <c r="F25" i="12" s="1"/>
  <c r="D25" i="12"/>
  <c r="E23" i="12"/>
  <c r="F23" i="12" s="1"/>
  <c r="D23" i="12"/>
  <c r="E22" i="12"/>
  <c r="F22" i="12" s="1"/>
  <c r="D22" i="12"/>
  <c r="E21" i="12"/>
  <c r="F21" i="12" s="1"/>
  <c r="D21" i="12"/>
  <c r="E20" i="12"/>
  <c r="F20" i="12" s="1"/>
  <c r="D20" i="12"/>
  <c r="E19" i="12"/>
  <c r="F19" i="12" s="1"/>
  <c r="D19" i="12"/>
  <c r="E18" i="12"/>
  <c r="F18" i="12" s="1"/>
  <c r="D18" i="12"/>
  <c r="E17" i="12"/>
  <c r="F17" i="12" s="1"/>
  <c r="D17" i="12"/>
  <c r="E16" i="12"/>
  <c r="F16" i="12" s="1"/>
  <c r="D16" i="12"/>
  <c r="E15" i="12"/>
  <c r="F15" i="12" s="1"/>
  <c r="D15" i="12"/>
  <c r="E14" i="12"/>
  <c r="F14" i="12" s="1"/>
  <c r="D14" i="12"/>
  <c r="E13" i="12"/>
  <c r="F13" i="12" s="1"/>
  <c r="D13" i="12"/>
  <c r="E12" i="12"/>
  <c r="F12" i="12" s="1"/>
  <c r="D12" i="12"/>
  <c r="E11" i="12"/>
  <c r="F11" i="12" s="1"/>
  <c r="D11" i="12"/>
  <c r="E10" i="12"/>
  <c r="F10" i="12" s="1"/>
  <c r="D10" i="12"/>
  <c r="E9" i="12"/>
  <c r="F9" i="12" s="1"/>
  <c r="D9" i="12"/>
  <c r="E8" i="12"/>
  <c r="F8" i="12" s="1"/>
  <c r="D8" i="12"/>
  <c r="E7" i="12"/>
  <c r="F7" i="12" s="1"/>
  <c r="D7" i="12"/>
  <c r="E6" i="12"/>
  <c r="F6" i="12" s="1"/>
  <c r="D6" i="12"/>
  <c r="E5" i="12"/>
  <c r="F5" i="12" s="1"/>
  <c r="D5" i="12"/>
  <c r="I60" i="9"/>
  <c r="I59" i="9"/>
  <c r="I58" i="9"/>
  <c r="I57" i="9"/>
  <c r="I56" i="9"/>
  <c r="I55" i="9"/>
  <c r="I54" i="9"/>
  <c r="I53" i="9"/>
  <c r="I52" i="9"/>
  <c r="I51" i="9"/>
  <c r="I50" i="9"/>
  <c r="I49" i="9"/>
  <c r="I48" i="9"/>
  <c r="I47" i="9"/>
  <c r="I46" i="9"/>
  <c r="I45" i="9"/>
  <c r="I44" i="9"/>
  <c r="I43" i="9"/>
  <c r="I42" i="9"/>
  <c r="I41" i="9"/>
  <c r="I40" i="9"/>
  <c r="I39" i="9"/>
  <c r="E36" i="9"/>
  <c r="F36" i="9" s="1"/>
  <c r="E31" i="9"/>
  <c r="F31" i="9" s="1"/>
  <c r="E30" i="9"/>
  <c r="F30" i="9" s="1"/>
  <c r="E28" i="9"/>
  <c r="F28" i="9" s="1"/>
  <c r="E27" i="9"/>
  <c r="F27" i="9" s="1"/>
  <c r="E25" i="9"/>
  <c r="F25" i="9" s="1"/>
  <c r="E24" i="9"/>
  <c r="F24" i="9" s="1"/>
  <c r="E23" i="9"/>
  <c r="F23" i="9" s="1"/>
  <c r="E17" i="9"/>
  <c r="F17" i="9" s="1"/>
  <c r="E15" i="9"/>
  <c r="F15" i="9" s="1"/>
  <c r="E13" i="9"/>
  <c r="F13" i="9" s="1"/>
  <c r="E11" i="9"/>
  <c r="F11" i="9" s="1"/>
  <c r="E10" i="9"/>
  <c r="F10" i="9" s="1"/>
  <c r="F9" i="147"/>
  <c r="F8" i="147"/>
  <c r="F7" i="147"/>
  <c r="H50" i="10"/>
  <c r="I50" i="10" s="1"/>
  <c r="H49" i="10"/>
  <c r="I49" i="10" s="1"/>
  <c r="H48" i="10"/>
  <c r="I48" i="10" s="1"/>
  <c r="H47" i="10"/>
  <c r="I47" i="10" s="1"/>
  <c r="H46" i="10"/>
  <c r="I46" i="10" s="1"/>
  <c r="H45" i="10"/>
  <c r="I45" i="10" s="1"/>
  <c r="H44" i="10"/>
  <c r="I44" i="10" s="1"/>
  <c r="H43" i="10"/>
  <c r="I43" i="10" s="1"/>
  <c r="H41" i="10"/>
  <c r="I41" i="10" s="1"/>
  <c r="H40" i="10"/>
  <c r="I40" i="10" s="1"/>
  <c r="H38" i="10"/>
  <c r="I38" i="10" s="1"/>
  <c r="H37" i="10"/>
  <c r="I37" i="10" s="1"/>
  <c r="H36" i="10"/>
  <c r="I36" i="10" s="1"/>
  <c r="H35" i="10"/>
  <c r="I35" i="10" s="1"/>
  <c r="H34" i="10"/>
  <c r="I34" i="10" s="1"/>
  <c r="H33" i="10"/>
  <c r="I33" i="10" s="1"/>
  <c r="H32" i="10"/>
  <c r="I32" i="10" s="1"/>
  <c r="H31" i="10"/>
  <c r="I31" i="10" s="1"/>
  <c r="H29" i="10"/>
  <c r="I29" i="10" s="1"/>
  <c r="H28" i="10"/>
  <c r="I28" i="10" s="1"/>
  <c r="H27" i="10"/>
  <c r="I27" i="10" s="1"/>
  <c r="H26" i="10"/>
  <c r="I26" i="10" s="1"/>
  <c r="H25" i="10"/>
  <c r="I25" i="10" s="1"/>
  <c r="H24" i="10"/>
  <c r="I24" i="10" s="1"/>
  <c r="H23" i="10"/>
  <c r="I23" i="10" s="1"/>
  <c r="H22" i="10"/>
  <c r="I22" i="10" s="1"/>
  <c r="H21" i="10"/>
  <c r="I21" i="10" s="1"/>
  <c r="H20" i="10"/>
  <c r="I20" i="10" s="1"/>
  <c r="H18" i="10"/>
  <c r="I18" i="10" s="1"/>
  <c r="H17" i="10"/>
  <c r="I17" i="10" s="1"/>
  <c r="H16" i="10"/>
  <c r="I16" i="10" s="1"/>
  <c r="H15" i="10"/>
  <c r="I15" i="10" s="1"/>
  <c r="H13" i="10"/>
  <c r="I13" i="10" s="1"/>
  <c r="H12" i="10"/>
  <c r="I12" i="10" s="1"/>
  <c r="H11" i="10"/>
  <c r="I11" i="10" s="1"/>
  <c r="H10" i="10"/>
  <c r="I10" i="10" s="1"/>
  <c r="F44" i="236"/>
  <c r="G44" i="236" s="1"/>
  <c r="E44" i="236"/>
  <c r="F43" i="236"/>
  <c r="G43" i="236" s="1"/>
  <c r="E43" i="236"/>
  <c r="F42" i="236"/>
  <c r="G42" i="236" s="1"/>
  <c r="E42" i="236"/>
  <c r="F41" i="236"/>
  <c r="G41" i="236" s="1"/>
  <c r="E41" i="236"/>
  <c r="F40" i="236"/>
  <c r="G40" i="236" s="1"/>
  <c r="E40" i="236"/>
  <c r="F39" i="236"/>
  <c r="G39" i="236" s="1"/>
  <c r="E39" i="236"/>
  <c r="F38" i="236"/>
  <c r="G38" i="236" s="1"/>
  <c r="E38" i="236"/>
  <c r="F37" i="236"/>
  <c r="G37" i="236" s="1"/>
  <c r="E37" i="236"/>
  <c r="F36" i="236"/>
  <c r="G36" i="236" s="1"/>
  <c r="E36" i="236"/>
  <c r="F35" i="236"/>
  <c r="G35" i="236" s="1"/>
  <c r="E35" i="236"/>
  <c r="F34" i="236"/>
  <c r="G34" i="236" s="1"/>
  <c r="E34" i="236"/>
  <c r="F33" i="236"/>
  <c r="G33" i="236" s="1"/>
  <c r="E33" i="236"/>
  <c r="F32" i="236"/>
  <c r="G32" i="236" s="1"/>
  <c r="E32" i="236"/>
  <c r="F31" i="236"/>
  <c r="G31" i="236" s="1"/>
  <c r="E31" i="236"/>
  <c r="F30" i="236"/>
  <c r="G30" i="236" s="1"/>
  <c r="E30" i="236"/>
  <c r="F29" i="236"/>
  <c r="G29" i="236" s="1"/>
  <c r="E29" i="236"/>
  <c r="F28" i="236"/>
  <c r="G28" i="236" s="1"/>
  <c r="E28" i="236"/>
  <c r="F27" i="236"/>
  <c r="G27" i="236" s="1"/>
  <c r="E27" i="236"/>
  <c r="F26" i="236"/>
  <c r="G26" i="236" s="1"/>
  <c r="E26" i="236"/>
  <c r="F25" i="236"/>
  <c r="G25" i="236" s="1"/>
  <c r="E25" i="236"/>
  <c r="F24" i="236"/>
  <c r="G24" i="236" s="1"/>
  <c r="E24" i="236"/>
  <c r="F23" i="236"/>
  <c r="G23" i="236" s="1"/>
  <c r="E23" i="236"/>
  <c r="F22" i="236"/>
  <c r="G22" i="236" s="1"/>
  <c r="E22" i="236"/>
  <c r="F21" i="236"/>
  <c r="G21" i="236" s="1"/>
  <c r="E21" i="236"/>
  <c r="F20" i="236"/>
  <c r="G20" i="236" s="1"/>
  <c r="E20" i="236"/>
  <c r="F19" i="236"/>
  <c r="G19" i="236" s="1"/>
  <c r="E19" i="236"/>
  <c r="F18" i="236"/>
  <c r="G18" i="236" s="1"/>
  <c r="E18" i="236"/>
  <c r="F17" i="236"/>
  <c r="G17" i="236" s="1"/>
  <c r="E17" i="236"/>
  <c r="F16" i="236"/>
  <c r="G16" i="236" s="1"/>
  <c r="E16" i="236"/>
  <c r="F15" i="236"/>
  <c r="G15" i="236" s="1"/>
  <c r="E15" i="236"/>
  <c r="F14" i="236"/>
  <c r="G14" i="236" s="1"/>
  <c r="E14" i="236"/>
  <c r="F13" i="236"/>
  <c r="G13" i="236" s="1"/>
  <c r="E13" i="236"/>
  <c r="F12" i="236"/>
  <c r="G12" i="236" s="1"/>
  <c r="E12" i="236"/>
  <c r="F11" i="236"/>
  <c r="G11" i="236" s="1"/>
  <c r="E11" i="236"/>
  <c r="F10" i="236"/>
  <c r="G10" i="236" s="1"/>
  <c r="E10" i="236"/>
  <c r="F9" i="236"/>
  <c r="G9" i="236" s="1"/>
  <c r="E9" i="236"/>
  <c r="F8" i="236"/>
  <c r="G8" i="236" s="1"/>
  <c r="E8" i="236"/>
  <c r="F7" i="236"/>
  <c r="G7" i="236" s="1"/>
  <c r="E7" i="236"/>
  <c r="F6" i="236"/>
  <c r="G6" i="236" s="1"/>
  <c r="E6" i="236"/>
  <c r="E122" i="8"/>
  <c r="F122" i="8" s="1"/>
  <c r="E120" i="8"/>
  <c r="F120" i="8" s="1"/>
  <c r="E119" i="8"/>
  <c r="F119" i="8" s="1"/>
  <c r="E115" i="8"/>
  <c r="F115" i="8" s="1"/>
  <c r="E114" i="8"/>
  <c r="F114" i="8" s="1"/>
  <c r="E113" i="8"/>
  <c r="F113" i="8" s="1"/>
  <c r="E111" i="8"/>
  <c r="F111" i="8" s="1"/>
  <c r="E110" i="8"/>
  <c r="F110" i="8" s="1"/>
  <c r="E109" i="8"/>
  <c r="F109" i="8" s="1"/>
  <c r="E107" i="8"/>
  <c r="F107" i="8" s="1"/>
  <c r="E106" i="8"/>
  <c r="F106" i="8" s="1"/>
  <c r="E105" i="8"/>
  <c r="F105" i="8" s="1"/>
  <c r="E103" i="8"/>
  <c r="F103" i="8" s="1"/>
  <c r="E102" i="8"/>
  <c r="F102" i="8" s="1"/>
  <c r="E101" i="8"/>
  <c r="F101" i="8" s="1"/>
  <c r="E97" i="8"/>
  <c r="F97" i="8" s="1"/>
  <c r="E96" i="8"/>
  <c r="F96" i="8" s="1"/>
  <c r="E94" i="8"/>
  <c r="F94" i="8" s="1"/>
  <c r="E93" i="8"/>
  <c r="F93" i="8" s="1"/>
  <c r="E91" i="8"/>
  <c r="F91" i="8" s="1"/>
  <c r="E90" i="8"/>
  <c r="F90" i="8" s="1"/>
  <c r="E88" i="8"/>
  <c r="F88" i="8" s="1"/>
  <c r="E87" i="8"/>
  <c r="F87" i="8" s="1"/>
  <c r="E86" i="8"/>
  <c r="F86" i="8" s="1"/>
  <c r="E85" i="8"/>
  <c r="F85" i="8" s="1"/>
  <c r="E83" i="8"/>
  <c r="F83" i="8" s="1"/>
  <c r="E82" i="8"/>
  <c r="F82" i="8" s="1"/>
  <c r="E81" i="8"/>
  <c r="F81" i="8" s="1"/>
  <c r="E80" i="8"/>
  <c r="F80" i="8" s="1"/>
  <c r="E78" i="8"/>
  <c r="F78" i="8" s="1"/>
  <c r="E77" i="8"/>
  <c r="F77" i="8" s="1"/>
  <c r="E76" i="8"/>
  <c r="F76" i="8" s="1"/>
  <c r="E74" i="8"/>
  <c r="F74" i="8" s="1"/>
  <c r="E73" i="8"/>
  <c r="F73" i="8" s="1"/>
  <c r="E72" i="8"/>
  <c r="F72" i="8" s="1"/>
  <c r="E71" i="8"/>
  <c r="F71" i="8" s="1"/>
  <c r="E69" i="8"/>
  <c r="F69" i="8" s="1"/>
  <c r="E68" i="8"/>
  <c r="F68" i="8" s="1"/>
  <c r="E67" i="8"/>
  <c r="F67" i="8" s="1"/>
  <c r="E66" i="8"/>
  <c r="F66" i="8" s="1"/>
  <c r="E64" i="8"/>
  <c r="F64" i="8" s="1"/>
  <c r="E63" i="8"/>
  <c r="F63" i="8" s="1"/>
  <c r="E62" i="8"/>
  <c r="F62" i="8" s="1"/>
  <c r="E61" i="8"/>
  <c r="F61" i="8" s="1"/>
  <c r="E59" i="8"/>
  <c r="F59" i="8" s="1"/>
  <c r="E58" i="8"/>
  <c r="F58" i="8" s="1"/>
  <c r="E57" i="8"/>
  <c r="F57" i="8" s="1"/>
  <c r="E56" i="8"/>
  <c r="F56" i="8" s="1"/>
  <c r="E54" i="8"/>
  <c r="F54" i="8" s="1"/>
  <c r="E53" i="8"/>
  <c r="F53" i="8" s="1"/>
  <c r="E52" i="8"/>
  <c r="F52" i="8" s="1"/>
  <c r="E51" i="8"/>
  <c r="F51" i="8" s="1"/>
  <c r="E50" i="8"/>
  <c r="F50" i="8" s="1"/>
  <c r="E49" i="8"/>
  <c r="F49" i="8" s="1"/>
  <c r="E47" i="8"/>
  <c r="F47" i="8" s="1"/>
  <c r="E46" i="8"/>
  <c r="F46" i="8" s="1"/>
  <c r="E45" i="8"/>
  <c r="F45" i="8" s="1"/>
  <c r="E44" i="8"/>
  <c r="F44" i="8" s="1"/>
  <c r="E43" i="8"/>
  <c r="F43" i="8" s="1"/>
  <c r="E42" i="8"/>
  <c r="F42" i="8" s="1"/>
  <c r="E37" i="8"/>
  <c r="F37" i="8" s="1"/>
  <c r="E36" i="8"/>
  <c r="F36" i="8" s="1"/>
  <c r="E35" i="8"/>
  <c r="F35" i="8" s="1"/>
  <c r="E33" i="8"/>
  <c r="F33" i="8" s="1"/>
  <c r="E32" i="8"/>
  <c r="F32" i="8" s="1"/>
  <c r="E31" i="8"/>
  <c r="F31" i="8" s="1"/>
  <c r="E30" i="8"/>
  <c r="F30" i="8" s="1"/>
  <c r="E25" i="8"/>
  <c r="F25" i="8" s="1"/>
  <c r="E24" i="8"/>
  <c r="F24" i="8" s="1"/>
  <c r="E23" i="8"/>
  <c r="F23" i="8" s="1"/>
  <c r="E21" i="8"/>
  <c r="F21" i="8" s="1"/>
  <c r="E20" i="8"/>
  <c r="F20" i="8" s="1"/>
  <c r="E19" i="8"/>
  <c r="F19" i="8" s="1"/>
  <c r="E17" i="8"/>
  <c r="F17" i="8" s="1"/>
  <c r="E16" i="8"/>
  <c r="F16" i="8" s="1"/>
  <c r="E15" i="8"/>
  <c r="F15" i="8" s="1"/>
  <c r="E13" i="8"/>
  <c r="F13" i="8" s="1"/>
  <c r="E12" i="8"/>
  <c r="F12" i="8" s="1"/>
  <c r="E11" i="8"/>
  <c r="F11" i="8" s="1"/>
  <c r="E10" i="8"/>
  <c r="F10" i="8" s="1"/>
  <c r="E29" i="253"/>
  <c r="E28" i="253"/>
  <c r="E27" i="253"/>
  <c r="E26" i="253"/>
  <c r="E25" i="253"/>
  <c r="E24" i="253"/>
  <c r="E23" i="253"/>
  <c r="E22" i="253"/>
  <c r="E21" i="253"/>
  <c r="E20" i="253"/>
  <c r="E19" i="253"/>
  <c r="E18" i="253"/>
  <c r="E17" i="253"/>
  <c r="E16" i="253"/>
  <c r="E15" i="253"/>
  <c r="E14" i="253"/>
  <c r="E13" i="253"/>
  <c r="E12" i="253"/>
  <c r="E11" i="253"/>
  <c r="E10" i="253"/>
  <c r="E9" i="253"/>
  <c r="E8" i="253"/>
  <c r="E7" i="253"/>
  <c r="E15" i="234"/>
  <c r="E14" i="234"/>
  <c r="E13" i="234"/>
  <c r="E12" i="234"/>
  <c r="E11" i="234"/>
  <c r="E10" i="234"/>
  <c r="E9" i="234"/>
  <c r="E8" i="234"/>
  <c r="E7" i="234"/>
  <c r="E156" i="23"/>
  <c r="E155" i="23"/>
  <c r="E154" i="23"/>
  <c r="E153" i="23"/>
  <c r="E151" i="23"/>
  <c r="E149" i="23"/>
  <c r="E148" i="23"/>
  <c r="E147" i="23"/>
  <c r="E145" i="23"/>
  <c r="E144" i="23"/>
  <c r="E143" i="23"/>
  <c r="E141" i="23"/>
  <c r="E139" i="23"/>
  <c r="E137" i="23"/>
  <c r="E136" i="23"/>
  <c r="E133" i="23"/>
  <c r="E132" i="23"/>
  <c r="E130" i="23"/>
  <c r="E129" i="23"/>
  <c r="E127" i="23"/>
  <c r="E126" i="23"/>
  <c r="E125" i="23"/>
  <c r="E122" i="23"/>
  <c r="E120" i="23"/>
  <c r="E119" i="23"/>
  <c r="E117" i="23"/>
  <c r="E116" i="23"/>
  <c r="E115" i="23"/>
  <c r="E114" i="23"/>
  <c r="E112" i="23"/>
  <c r="E111" i="23"/>
  <c r="E110" i="23"/>
  <c r="E108" i="23"/>
  <c r="E107" i="23"/>
  <c r="E105" i="23"/>
  <c r="E104" i="23"/>
  <c r="E102" i="23"/>
  <c r="E101" i="23"/>
  <c r="E100" i="23"/>
  <c r="E99" i="23"/>
  <c r="E98" i="23"/>
  <c r="E97" i="23"/>
  <c r="E95" i="23"/>
  <c r="E94" i="23"/>
  <c r="E93" i="23"/>
  <c r="E92" i="23"/>
  <c r="E91" i="23"/>
  <c r="E86" i="23"/>
  <c r="E85" i="23"/>
  <c r="E84" i="23"/>
  <c r="E82" i="23"/>
  <c r="E81" i="23"/>
  <c r="E80" i="23"/>
  <c r="E75" i="23"/>
  <c r="E74" i="23"/>
  <c r="E72" i="23"/>
  <c r="E71" i="23"/>
  <c r="E70" i="23"/>
  <c r="E69" i="23"/>
  <c r="E67" i="23"/>
  <c r="E66" i="23"/>
  <c r="E65" i="23"/>
  <c r="E64" i="23"/>
  <c r="E62" i="23"/>
  <c r="E61" i="23"/>
  <c r="E60" i="23"/>
  <c r="E59" i="23"/>
  <c r="E58" i="23"/>
  <c r="E57" i="23"/>
  <c r="E55" i="23"/>
  <c r="E54" i="23"/>
  <c r="E50" i="23"/>
  <c r="E49" i="23"/>
  <c r="E48" i="23"/>
  <c r="E47" i="23"/>
  <c r="E46" i="23"/>
  <c r="E45" i="23"/>
  <c r="E44" i="23"/>
  <c r="E42" i="23"/>
  <c r="E41" i="23"/>
  <c r="E40" i="23"/>
  <c r="E39" i="23"/>
  <c r="E38" i="23"/>
  <c r="E37" i="23"/>
  <c r="E35" i="23"/>
  <c r="E34" i="23"/>
  <c r="E33" i="23"/>
  <c r="E32" i="23"/>
  <c r="E30" i="23"/>
  <c r="E29" i="23"/>
  <c r="E28" i="23"/>
  <c r="E27" i="23"/>
  <c r="E26" i="23"/>
  <c r="E25" i="23"/>
  <c r="E24" i="23"/>
  <c r="E23" i="23"/>
  <c r="E22" i="23"/>
  <c r="E21" i="23"/>
  <c r="E20" i="23"/>
  <c r="E18" i="23"/>
  <c r="E17" i="23"/>
  <c r="E16" i="23"/>
  <c r="E15" i="23"/>
  <c r="E14" i="23"/>
  <c r="E13" i="23"/>
  <c r="E12" i="23"/>
  <c r="E11" i="23"/>
  <c r="E10" i="23"/>
  <c r="E9" i="23"/>
  <c r="E8" i="23"/>
  <c r="E7" i="23"/>
  <c r="E157" i="21"/>
  <c r="F157" i="21" s="1"/>
  <c r="D157" i="21"/>
  <c r="E156" i="21"/>
  <c r="F156" i="21" s="1"/>
  <c r="D156" i="21"/>
  <c r="E153" i="21"/>
  <c r="F153" i="21" s="1"/>
  <c r="D153" i="21"/>
  <c r="E152" i="21"/>
  <c r="F152" i="21" s="1"/>
  <c r="D152" i="21"/>
  <c r="E151" i="21"/>
  <c r="F151" i="21" s="1"/>
  <c r="D151" i="21"/>
  <c r="E150" i="21"/>
  <c r="F150" i="21" s="1"/>
  <c r="D150" i="21"/>
  <c r="E149" i="21"/>
  <c r="F149" i="21" s="1"/>
  <c r="D149" i="21"/>
  <c r="E148" i="21"/>
  <c r="F148" i="21" s="1"/>
  <c r="D148" i="21"/>
  <c r="E147" i="21"/>
  <c r="F147" i="21" s="1"/>
  <c r="D147" i="21"/>
  <c r="E144" i="21"/>
  <c r="F144" i="21" s="1"/>
  <c r="D144" i="21"/>
  <c r="E143" i="21"/>
  <c r="F143" i="21" s="1"/>
  <c r="D143" i="21"/>
  <c r="E142" i="21"/>
  <c r="F142" i="21" s="1"/>
  <c r="D142" i="21"/>
  <c r="E141" i="21"/>
  <c r="F141" i="21" s="1"/>
  <c r="D141" i="21"/>
  <c r="E140" i="21"/>
  <c r="F140" i="21" s="1"/>
  <c r="D140" i="21"/>
  <c r="E139" i="21"/>
  <c r="F139" i="21" s="1"/>
  <c r="D139" i="21"/>
  <c r="E138" i="21"/>
  <c r="F138" i="21" s="1"/>
  <c r="D138" i="21"/>
  <c r="E137" i="21"/>
  <c r="F137" i="21" s="1"/>
  <c r="D137" i="21"/>
  <c r="E136" i="21"/>
  <c r="F136" i="21" s="1"/>
  <c r="D136" i="21"/>
  <c r="E135" i="21"/>
  <c r="F135" i="21" s="1"/>
  <c r="D135" i="21"/>
  <c r="E134" i="21"/>
  <c r="F134" i="21" s="1"/>
  <c r="D134" i="21"/>
  <c r="E133" i="21"/>
  <c r="F133" i="21" s="1"/>
  <c r="D133" i="21"/>
  <c r="E132" i="21"/>
  <c r="F132" i="21" s="1"/>
  <c r="D132" i="21"/>
  <c r="E122" i="21"/>
  <c r="F122" i="21" s="1"/>
  <c r="D122" i="21"/>
  <c r="E121" i="21"/>
  <c r="F121" i="21" s="1"/>
  <c r="D121" i="21"/>
  <c r="E120" i="21"/>
  <c r="F120" i="21" s="1"/>
  <c r="D120" i="21"/>
  <c r="E119" i="21"/>
  <c r="F119" i="21" s="1"/>
  <c r="D119" i="21"/>
  <c r="E116" i="21"/>
  <c r="F116" i="21" s="1"/>
  <c r="D116" i="21"/>
  <c r="E115" i="21"/>
  <c r="F115" i="21" s="1"/>
  <c r="D115" i="21"/>
  <c r="E114" i="21"/>
  <c r="F114" i="21" s="1"/>
  <c r="D114" i="21"/>
  <c r="E113" i="21"/>
  <c r="F113" i="21" s="1"/>
  <c r="D113" i="21"/>
  <c r="E112" i="21"/>
  <c r="F112" i="21" s="1"/>
  <c r="D112" i="21"/>
  <c r="E111" i="21"/>
  <c r="F111" i="21" s="1"/>
  <c r="D111" i="21"/>
  <c r="E110" i="21"/>
  <c r="F110" i="21" s="1"/>
  <c r="D110" i="21"/>
  <c r="E109" i="21"/>
  <c r="F109" i="21" s="1"/>
  <c r="D109" i="21"/>
  <c r="E106" i="21"/>
  <c r="F106" i="21" s="1"/>
  <c r="D106" i="21"/>
  <c r="E105" i="21"/>
  <c r="F105" i="21" s="1"/>
  <c r="D105" i="21"/>
  <c r="E104" i="21"/>
  <c r="F104" i="21" s="1"/>
  <c r="D104" i="21"/>
  <c r="E103" i="21"/>
  <c r="F103" i="21" s="1"/>
  <c r="D103" i="21"/>
  <c r="E102" i="21"/>
  <c r="F102" i="21" s="1"/>
  <c r="D102" i="21"/>
  <c r="E101" i="21"/>
  <c r="F101" i="21" s="1"/>
  <c r="D101" i="21"/>
  <c r="E100" i="21"/>
  <c r="F100" i="21" s="1"/>
  <c r="D100" i="21"/>
  <c r="E99" i="21"/>
  <c r="F99" i="21" s="1"/>
  <c r="D99" i="21"/>
  <c r="E98" i="21"/>
  <c r="F98" i="21" s="1"/>
  <c r="D98" i="21"/>
  <c r="E97" i="21"/>
  <c r="F97" i="21" s="1"/>
  <c r="D97" i="21"/>
  <c r="E96" i="21"/>
  <c r="F96" i="21" s="1"/>
  <c r="D96" i="21"/>
  <c r="E95" i="21"/>
  <c r="F95" i="21" s="1"/>
  <c r="D95" i="21"/>
  <c r="E94" i="21"/>
  <c r="F94" i="21" s="1"/>
  <c r="D94" i="21"/>
  <c r="E93" i="21"/>
  <c r="F93" i="21" s="1"/>
  <c r="D93" i="21"/>
  <c r="E92" i="21"/>
  <c r="F92" i="21" s="1"/>
  <c r="D92" i="21"/>
  <c r="E91" i="21"/>
  <c r="F91" i="21" s="1"/>
  <c r="D91" i="21"/>
  <c r="E90" i="21"/>
  <c r="F90" i="21" s="1"/>
  <c r="D90" i="21"/>
  <c r="E89" i="21"/>
  <c r="F89" i="21" s="1"/>
  <c r="D89" i="21"/>
  <c r="E88" i="21"/>
  <c r="F88" i="21" s="1"/>
  <c r="D88" i="21"/>
  <c r="E87" i="21"/>
  <c r="F87" i="21" s="1"/>
  <c r="D87" i="21"/>
  <c r="E86" i="21"/>
  <c r="F86" i="21" s="1"/>
  <c r="D86" i="21"/>
  <c r="E85" i="21"/>
  <c r="F85" i="21" s="1"/>
  <c r="D85" i="21"/>
  <c r="E84" i="21"/>
  <c r="F84" i="21" s="1"/>
  <c r="D84" i="21"/>
  <c r="E81" i="21"/>
  <c r="F81" i="21" s="1"/>
  <c r="D81" i="21"/>
  <c r="E80" i="21"/>
  <c r="F80" i="21" s="1"/>
  <c r="D80" i="21"/>
  <c r="E79" i="21"/>
  <c r="F79" i="21" s="1"/>
  <c r="D79" i="21"/>
  <c r="E78" i="21"/>
  <c r="F78" i="21" s="1"/>
  <c r="D78" i="21"/>
  <c r="E77" i="21"/>
  <c r="F77" i="21" s="1"/>
  <c r="D77" i="21"/>
  <c r="E76" i="21"/>
  <c r="F76" i="21" s="1"/>
  <c r="D76" i="21"/>
  <c r="E75" i="21"/>
  <c r="F75" i="21" s="1"/>
  <c r="D75" i="21"/>
  <c r="E74" i="21"/>
  <c r="F74" i="21" s="1"/>
  <c r="D74" i="21"/>
  <c r="E73" i="21"/>
  <c r="F73" i="21" s="1"/>
  <c r="D73" i="21"/>
  <c r="E70" i="21"/>
  <c r="F70" i="21" s="1"/>
  <c r="D70" i="21"/>
  <c r="E69" i="21"/>
  <c r="F69" i="21" s="1"/>
  <c r="D69" i="21"/>
  <c r="E68" i="21"/>
  <c r="F68" i="21" s="1"/>
  <c r="D68" i="21"/>
  <c r="E67" i="21"/>
  <c r="F67" i="21" s="1"/>
  <c r="D67" i="21"/>
  <c r="E66" i="21"/>
  <c r="F66" i="21" s="1"/>
  <c r="D66" i="21"/>
  <c r="E65" i="21"/>
  <c r="F65" i="21" s="1"/>
  <c r="D65" i="21"/>
  <c r="E64" i="21"/>
  <c r="F64" i="21" s="1"/>
  <c r="D64" i="21"/>
  <c r="E63" i="21"/>
  <c r="F63" i="21" s="1"/>
  <c r="D63" i="21"/>
  <c r="E62" i="21"/>
  <c r="F62" i="21" s="1"/>
  <c r="D62" i="21"/>
  <c r="E61" i="21"/>
  <c r="F61" i="21" s="1"/>
  <c r="D61" i="21"/>
  <c r="E60" i="21"/>
  <c r="F60" i="21" s="1"/>
  <c r="D60" i="21"/>
  <c r="E59" i="21"/>
  <c r="F59" i="21" s="1"/>
  <c r="D59" i="21"/>
  <c r="E58" i="21"/>
  <c r="F58" i="21" s="1"/>
  <c r="D58" i="21"/>
  <c r="E57" i="21"/>
  <c r="F57" i="21" s="1"/>
  <c r="D57" i="21"/>
  <c r="E54" i="21"/>
  <c r="F54" i="21" s="1"/>
  <c r="D54" i="21"/>
  <c r="E53" i="21"/>
  <c r="F53" i="21" s="1"/>
  <c r="D53" i="21"/>
  <c r="E52" i="21"/>
  <c r="F52" i="21" s="1"/>
  <c r="D52" i="21"/>
  <c r="E51" i="21"/>
  <c r="F51" i="21" s="1"/>
  <c r="D51" i="21"/>
  <c r="E50" i="21"/>
  <c r="F50" i="21" s="1"/>
  <c r="D50" i="21"/>
  <c r="E47" i="21"/>
  <c r="F47" i="21" s="1"/>
  <c r="D47" i="21"/>
  <c r="E46" i="21"/>
  <c r="F46" i="21" s="1"/>
  <c r="D46" i="21"/>
  <c r="E45" i="21"/>
  <c r="F45" i="21" s="1"/>
  <c r="D45" i="21"/>
  <c r="E44" i="21"/>
  <c r="F44" i="21" s="1"/>
  <c r="D44" i="21"/>
  <c r="E43" i="21"/>
  <c r="F43" i="21" s="1"/>
  <c r="D43" i="21"/>
  <c r="E42" i="21"/>
  <c r="F42" i="21" s="1"/>
  <c r="D42" i="21"/>
  <c r="E39" i="21"/>
  <c r="F39" i="21" s="1"/>
  <c r="D39" i="21"/>
  <c r="E38" i="21"/>
  <c r="F38" i="21" s="1"/>
  <c r="D38" i="21"/>
  <c r="E37" i="21"/>
  <c r="F37" i="21" s="1"/>
  <c r="D37" i="21"/>
  <c r="E36" i="21"/>
  <c r="F36" i="21" s="1"/>
  <c r="D36" i="21"/>
  <c r="E35" i="21"/>
  <c r="F35" i="21" s="1"/>
  <c r="D35" i="21"/>
  <c r="E34" i="21"/>
  <c r="F34" i="21" s="1"/>
  <c r="D34" i="21"/>
  <c r="E33" i="21"/>
  <c r="F33" i="21" s="1"/>
  <c r="D33" i="21"/>
  <c r="E32" i="21"/>
  <c r="F32" i="21" s="1"/>
  <c r="D32" i="21"/>
  <c r="E31" i="21"/>
  <c r="F31" i="21" s="1"/>
  <c r="D31" i="21"/>
  <c r="E30" i="21"/>
  <c r="F30" i="21" s="1"/>
  <c r="D30" i="21"/>
  <c r="E29" i="21"/>
  <c r="F29" i="21" s="1"/>
  <c r="D29" i="21"/>
  <c r="E28" i="21"/>
  <c r="F28" i="21" s="1"/>
  <c r="D28" i="21"/>
  <c r="E27" i="21"/>
  <c r="F27" i="21" s="1"/>
  <c r="D27" i="21"/>
  <c r="E26" i="21"/>
  <c r="F26" i="21" s="1"/>
  <c r="D26" i="21"/>
  <c r="E25" i="21"/>
  <c r="F25" i="21" s="1"/>
  <c r="D25" i="21"/>
  <c r="E24" i="21"/>
  <c r="F24" i="21" s="1"/>
  <c r="D24" i="21"/>
  <c r="E23" i="21"/>
  <c r="F23" i="21" s="1"/>
  <c r="D23" i="21"/>
  <c r="E22" i="21"/>
  <c r="F22" i="21" s="1"/>
  <c r="D22" i="21"/>
  <c r="E19" i="21"/>
  <c r="F19" i="21" s="1"/>
  <c r="D19" i="21"/>
  <c r="E18" i="21"/>
  <c r="F18" i="21" s="1"/>
  <c r="D18" i="21"/>
  <c r="E17" i="21"/>
  <c r="F17" i="21" s="1"/>
  <c r="D17" i="21"/>
  <c r="E16" i="21"/>
  <c r="F16" i="21" s="1"/>
  <c r="D16" i="21"/>
  <c r="E13" i="21"/>
  <c r="F13" i="21" s="1"/>
  <c r="D13" i="21"/>
  <c r="E12" i="21"/>
  <c r="F12" i="21" s="1"/>
  <c r="D12" i="21"/>
  <c r="E11" i="21"/>
  <c r="F11" i="21" s="1"/>
  <c r="D11" i="21"/>
  <c r="E10" i="21"/>
  <c r="F10" i="21" s="1"/>
  <c r="D10" i="21"/>
  <c r="E9" i="21"/>
  <c r="F9" i="21" s="1"/>
  <c r="D9" i="21"/>
  <c r="E8" i="21"/>
  <c r="F8" i="21" s="1"/>
  <c r="D8" i="21"/>
  <c r="F43" i="20"/>
  <c r="E43" i="20"/>
  <c r="G43" i="20" s="1"/>
  <c r="F42" i="20"/>
  <c r="E42" i="20"/>
  <c r="G42" i="20" s="1"/>
  <c r="F41" i="20"/>
  <c r="E41" i="20"/>
  <c r="G41" i="20" s="1"/>
  <c r="G40" i="20"/>
  <c r="F40" i="20"/>
  <c r="F39" i="20"/>
  <c r="E39" i="20"/>
  <c r="G39" i="20" s="1"/>
  <c r="F38" i="20"/>
  <c r="E38" i="20"/>
  <c r="G38" i="20" s="1"/>
  <c r="F37" i="20"/>
  <c r="E37" i="20"/>
  <c r="G37" i="20" s="1"/>
  <c r="F36" i="20"/>
  <c r="E36" i="20"/>
  <c r="G36" i="20" s="1"/>
  <c r="F33" i="20"/>
  <c r="E33" i="20"/>
  <c r="G33" i="20" s="1"/>
  <c r="F32" i="20"/>
  <c r="E32" i="20"/>
  <c r="G32" i="20" s="1"/>
  <c r="F31" i="20"/>
  <c r="E31" i="20"/>
  <c r="G31" i="20" s="1"/>
  <c r="F30" i="20"/>
  <c r="E30" i="20"/>
  <c r="G30" i="20" s="1"/>
  <c r="F28" i="20"/>
  <c r="E28" i="20"/>
  <c r="G28" i="20" s="1"/>
  <c r="F26" i="20"/>
  <c r="E26" i="20"/>
  <c r="G26" i="20" s="1"/>
  <c r="F24" i="20"/>
  <c r="E24" i="20"/>
  <c r="G24" i="20" s="1"/>
  <c r="F23" i="20"/>
  <c r="E23" i="20"/>
  <c r="G23" i="20" s="1"/>
  <c r="F21" i="20"/>
  <c r="E21" i="20"/>
  <c r="G21" i="20" s="1"/>
  <c r="F20" i="20"/>
  <c r="E20" i="20"/>
  <c r="G20" i="20" s="1"/>
  <c r="F19" i="20"/>
  <c r="E19" i="20"/>
  <c r="G19" i="20" s="1"/>
  <c r="F18" i="20"/>
  <c r="E18" i="20"/>
  <c r="G18" i="20" s="1"/>
  <c r="F17" i="20"/>
  <c r="E17" i="20"/>
  <c r="G17" i="20" s="1"/>
  <c r="F15" i="20"/>
  <c r="E15" i="20"/>
  <c r="G15" i="20" s="1"/>
  <c r="F14" i="20"/>
  <c r="E14" i="20"/>
  <c r="G14" i="20" s="1"/>
  <c r="F89" i="138"/>
  <c r="G89" i="138" s="1"/>
  <c r="E89" i="138"/>
  <c r="F88" i="138"/>
  <c r="G88" i="138" s="1"/>
  <c r="E88" i="138"/>
  <c r="F87" i="138"/>
  <c r="G87" i="138" s="1"/>
  <c r="E87" i="138"/>
  <c r="F86" i="138"/>
  <c r="G86" i="138" s="1"/>
  <c r="E86" i="138"/>
  <c r="F85" i="138"/>
  <c r="G85" i="138" s="1"/>
  <c r="E85" i="138"/>
  <c r="F84" i="138"/>
  <c r="G84" i="138" s="1"/>
  <c r="E84" i="138"/>
  <c r="F83" i="138"/>
  <c r="G83" i="138" s="1"/>
  <c r="E83" i="138"/>
  <c r="F82" i="138"/>
  <c r="G82" i="138" s="1"/>
  <c r="E82" i="138"/>
  <c r="F81" i="138"/>
  <c r="G81" i="138" s="1"/>
  <c r="E81" i="138"/>
  <c r="F80" i="138"/>
  <c r="G80" i="138" s="1"/>
  <c r="E80" i="138"/>
  <c r="F79" i="138"/>
  <c r="G79" i="138" s="1"/>
  <c r="E79" i="138"/>
  <c r="F77" i="138"/>
  <c r="G77" i="138" s="1"/>
  <c r="E77" i="138"/>
  <c r="F76" i="138"/>
  <c r="G76" i="138" s="1"/>
  <c r="E76" i="138"/>
  <c r="F75" i="138"/>
  <c r="G75" i="138" s="1"/>
  <c r="E75" i="138"/>
  <c r="F74" i="138"/>
  <c r="G74" i="138" s="1"/>
  <c r="E74" i="138"/>
  <c r="F73" i="138"/>
  <c r="G73" i="138" s="1"/>
  <c r="E73" i="138"/>
  <c r="F72" i="138"/>
  <c r="G72" i="138" s="1"/>
  <c r="E72" i="138"/>
  <c r="F71" i="138"/>
  <c r="G71" i="138" s="1"/>
  <c r="E71" i="138"/>
  <c r="F70" i="138"/>
  <c r="G70" i="138" s="1"/>
  <c r="E70" i="138"/>
  <c r="F69" i="138"/>
  <c r="G69" i="138" s="1"/>
  <c r="E69" i="138"/>
  <c r="F68" i="138"/>
  <c r="G68" i="138" s="1"/>
  <c r="E68" i="138"/>
  <c r="F67" i="138"/>
  <c r="G67" i="138" s="1"/>
  <c r="E67" i="138"/>
  <c r="F66" i="138"/>
  <c r="G66" i="138" s="1"/>
  <c r="E66" i="138"/>
  <c r="F65" i="138"/>
  <c r="G65" i="138" s="1"/>
  <c r="E65" i="138"/>
  <c r="F64" i="138"/>
  <c r="G64" i="138" s="1"/>
  <c r="E64" i="138"/>
  <c r="F63" i="138"/>
  <c r="G63" i="138" s="1"/>
  <c r="E63" i="138"/>
  <c r="F61" i="138"/>
  <c r="G61" i="138" s="1"/>
  <c r="E61" i="138"/>
  <c r="F60" i="138"/>
  <c r="G60" i="138" s="1"/>
  <c r="E60" i="138"/>
  <c r="F59" i="138"/>
  <c r="G59" i="138" s="1"/>
  <c r="E59" i="138"/>
  <c r="F58" i="138"/>
  <c r="G58" i="138" s="1"/>
  <c r="E58" i="138"/>
  <c r="F57" i="138"/>
  <c r="G57" i="138" s="1"/>
  <c r="E57" i="138"/>
  <c r="F56" i="138"/>
  <c r="G56" i="138" s="1"/>
  <c r="E56" i="138"/>
  <c r="F55" i="138"/>
  <c r="G55" i="138" s="1"/>
  <c r="E55" i="138"/>
  <c r="F54" i="138"/>
  <c r="G54" i="138" s="1"/>
  <c r="E54" i="138"/>
  <c r="F53" i="138"/>
  <c r="G53" i="138" s="1"/>
  <c r="E53" i="138"/>
  <c r="F52" i="138"/>
  <c r="G52" i="138" s="1"/>
  <c r="E52" i="138"/>
  <c r="F51" i="138"/>
  <c r="G51" i="138" s="1"/>
  <c r="E51" i="138"/>
  <c r="F49" i="138"/>
  <c r="G49" i="138" s="1"/>
  <c r="E49" i="138"/>
  <c r="F48" i="138"/>
  <c r="G48" i="138" s="1"/>
  <c r="E48" i="138"/>
  <c r="F47" i="138"/>
  <c r="G47" i="138" s="1"/>
  <c r="E47" i="138"/>
  <c r="F46" i="138"/>
  <c r="G46" i="138" s="1"/>
  <c r="E46" i="138"/>
  <c r="F45" i="138"/>
  <c r="G45" i="138" s="1"/>
  <c r="E45" i="138"/>
  <c r="F44" i="138"/>
  <c r="G44" i="138" s="1"/>
  <c r="E44" i="138"/>
  <c r="F43" i="138"/>
  <c r="G43" i="138" s="1"/>
  <c r="E43" i="138"/>
  <c r="F42" i="138"/>
  <c r="G42" i="138" s="1"/>
  <c r="E42" i="138"/>
  <c r="F41" i="138"/>
  <c r="G41" i="138" s="1"/>
  <c r="E41" i="138"/>
  <c r="F39" i="138"/>
  <c r="G39" i="138" s="1"/>
  <c r="E39" i="138"/>
  <c r="F38" i="138"/>
  <c r="G38" i="138" s="1"/>
  <c r="E38" i="138"/>
  <c r="F37" i="138"/>
  <c r="G37" i="138" s="1"/>
  <c r="E37" i="138"/>
  <c r="F36" i="138"/>
  <c r="G36" i="138" s="1"/>
  <c r="E36" i="138"/>
  <c r="F35" i="138"/>
  <c r="G35" i="138" s="1"/>
  <c r="E35" i="138"/>
  <c r="F34" i="138"/>
  <c r="G34" i="138" s="1"/>
  <c r="E34" i="138"/>
  <c r="F33" i="138"/>
  <c r="G33" i="138" s="1"/>
  <c r="E33" i="138"/>
  <c r="F32" i="138"/>
  <c r="G32" i="138" s="1"/>
  <c r="E32" i="138"/>
  <c r="F31" i="138"/>
  <c r="G31" i="138" s="1"/>
  <c r="E31" i="138"/>
  <c r="F30" i="138"/>
  <c r="G30" i="138" s="1"/>
  <c r="E30" i="138"/>
  <c r="F29" i="138"/>
  <c r="G29" i="138" s="1"/>
  <c r="E29" i="138"/>
  <c r="F28" i="138"/>
  <c r="G28" i="138" s="1"/>
  <c r="E28" i="138"/>
  <c r="F27" i="138"/>
  <c r="G27" i="138" s="1"/>
  <c r="E27" i="138"/>
  <c r="F26" i="138"/>
  <c r="G26" i="138" s="1"/>
  <c r="E26" i="138"/>
  <c r="F25" i="138"/>
  <c r="G25" i="138" s="1"/>
  <c r="E25" i="138"/>
  <c r="F24" i="138"/>
  <c r="G24" i="138" s="1"/>
  <c r="E24" i="138"/>
  <c r="F23" i="138"/>
  <c r="G23" i="138" s="1"/>
  <c r="E23" i="138"/>
  <c r="F21" i="138"/>
  <c r="G21" i="138" s="1"/>
  <c r="E21" i="138"/>
  <c r="F20" i="138"/>
  <c r="G20" i="138" s="1"/>
  <c r="E20" i="138"/>
  <c r="F19" i="138"/>
  <c r="G19" i="138" s="1"/>
  <c r="E19" i="138"/>
  <c r="F18" i="138"/>
  <c r="G18" i="138" s="1"/>
  <c r="E18" i="138"/>
  <c r="F16" i="138"/>
  <c r="G16" i="138" s="1"/>
  <c r="E16" i="138"/>
  <c r="F15" i="138"/>
  <c r="G15" i="138" s="1"/>
  <c r="E15" i="138"/>
  <c r="F14" i="138"/>
  <c r="G14" i="138" s="1"/>
  <c r="E14" i="138"/>
  <c r="F13" i="138"/>
  <c r="G13" i="138" s="1"/>
  <c r="E13" i="138"/>
  <c r="F12" i="138"/>
  <c r="G12" i="138" s="1"/>
  <c r="E12" i="138"/>
  <c r="F10" i="138"/>
  <c r="G10" i="138" s="1"/>
  <c r="E10" i="138"/>
  <c r="F9" i="138"/>
  <c r="G9" i="138" s="1"/>
  <c r="E9" i="138"/>
  <c r="F8" i="138"/>
  <c r="G8" i="138" s="1"/>
  <c r="E8" i="138"/>
  <c r="H73" i="19"/>
  <c r="I73" i="19" s="1"/>
  <c r="G73" i="19"/>
  <c r="H71" i="19"/>
  <c r="I71" i="19" s="1"/>
  <c r="G71" i="19"/>
  <c r="H70" i="19"/>
  <c r="I70" i="19" s="1"/>
  <c r="G70" i="19"/>
  <c r="H69" i="19"/>
  <c r="I69" i="19" s="1"/>
  <c r="G69" i="19"/>
  <c r="H68" i="19"/>
  <c r="I68" i="19" s="1"/>
  <c r="G68" i="19"/>
  <c r="H67" i="19"/>
  <c r="I67" i="19" s="1"/>
  <c r="G67" i="19"/>
  <c r="H66" i="19"/>
  <c r="I66" i="19" s="1"/>
  <c r="G66" i="19"/>
  <c r="H65" i="19"/>
  <c r="I65" i="19" s="1"/>
  <c r="G65" i="19"/>
  <c r="H64" i="19"/>
  <c r="I64" i="19" s="1"/>
  <c r="G64" i="19"/>
  <c r="H63" i="19"/>
  <c r="I63" i="19" s="1"/>
  <c r="G63" i="19"/>
  <c r="H61" i="19"/>
  <c r="I61" i="19" s="1"/>
  <c r="G61" i="19"/>
  <c r="H60" i="19"/>
  <c r="I60" i="19" s="1"/>
  <c r="G60" i="19"/>
  <c r="H59" i="19"/>
  <c r="I59" i="19" s="1"/>
  <c r="G59" i="19"/>
  <c r="H57" i="19"/>
  <c r="I57" i="19" s="1"/>
  <c r="G57" i="19"/>
  <c r="H54" i="19"/>
  <c r="I54" i="19" s="1"/>
  <c r="G54" i="19"/>
  <c r="H53" i="19"/>
  <c r="I53" i="19" s="1"/>
  <c r="G53" i="19"/>
  <c r="H50" i="19"/>
  <c r="I50" i="19" s="1"/>
  <c r="G50" i="19"/>
  <c r="H49" i="19"/>
  <c r="I49" i="19" s="1"/>
  <c r="G49" i="19"/>
  <c r="H48" i="19"/>
  <c r="I48" i="19" s="1"/>
  <c r="G48" i="19"/>
  <c r="H47" i="19"/>
  <c r="I47" i="19" s="1"/>
  <c r="G47" i="19"/>
  <c r="H46" i="19"/>
  <c r="I46" i="19" s="1"/>
  <c r="G46" i="19"/>
  <c r="H45" i="19"/>
  <c r="I45" i="19" s="1"/>
  <c r="G45" i="19"/>
  <c r="H44" i="19"/>
  <c r="I44" i="19" s="1"/>
  <c r="G44" i="19"/>
  <c r="H43" i="19"/>
  <c r="I43" i="19" s="1"/>
  <c r="G43" i="19"/>
  <c r="H38" i="19"/>
  <c r="I38" i="19" s="1"/>
  <c r="H37" i="19"/>
  <c r="I37" i="19" s="1"/>
  <c r="H36" i="19"/>
  <c r="I36" i="19" s="1"/>
  <c r="H33" i="19"/>
  <c r="I33" i="19" s="1"/>
  <c r="H32" i="19"/>
  <c r="I32" i="19" s="1"/>
  <c r="H31" i="19"/>
  <c r="I31" i="19" s="1"/>
  <c r="H30" i="19"/>
  <c r="I30" i="19" s="1"/>
  <c r="H29" i="19"/>
  <c r="I29" i="19" s="1"/>
  <c r="H28" i="19"/>
  <c r="I28" i="19" s="1"/>
  <c r="H27" i="19"/>
  <c r="I27" i="19" s="1"/>
  <c r="H26" i="19"/>
  <c r="I26" i="19" s="1"/>
  <c r="H23" i="19"/>
  <c r="I23" i="19" s="1"/>
  <c r="H22" i="19"/>
  <c r="I22" i="19" s="1"/>
  <c r="H19" i="19"/>
  <c r="I19" i="19" s="1"/>
  <c r="H16" i="19"/>
  <c r="I16" i="19" s="1"/>
  <c r="H15" i="19"/>
  <c r="I15" i="19" s="1"/>
  <c r="H12" i="19"/>
  <c r="I12" i="19" s="1"/>
  <c r="H11" i="19"/>
  <c r="I11" i="19" s="1"/>
  <c r="H10" i="19"/>
  <c r="I10" i="19" s="1"/>
  <c r="H9" i="19"/>
  <c r="I9" i="19" s="1"/>
  <c r="N22" i="173"/>
  <c r="M22" i="173"/>
  <c r="O22" i="173" s="1"/>
  <c r="N17" i="173"/>
  <c r="M17" i="173"/>
  <c r="O17" i="173" s="1"/>
  <c r="N16" i="173"/>
  <c r="M16" i="173"/>
  <c r="O16" i="173" s="1"/>
  <c r="M11" i="173"/>
  <c r="O11" i="173" s="1"/>
  <c r="M10" i="173"/>
  <c r="O10" i="173" s="1"/>
  <c r="M9" i="173"/>
  <c r="O9" i="173" s="1"/>
  <c r="M8" i="173"/>
  <c r="O8" i="173" s="1"/>
  <c r="M7" i="173"/>
  <c r="O7" i="173" s="1"/>
  <c r="N6" i="173"/>
  <c r="M6" i="173"/>
  <c r="O6" i="173" s="1"/>
  <c r="N18" i="162"/>
  <c r="M18" i="162"/>
  <c r="O18" i="162" s="1"/>
  <c r="N17" i="162"/>
  <c r="M17" i="162"/>
  <c r="O17" i="162" s="1"/>
  <c r="N16" i="162"/>
  <c r="M16" i="162"/>
  <c r="O16" i="162" s="1"/>
  <c r="M11" i="162"/>
  <c r="O11" i="162" s="1"/>
  <c r="M10" i="162"/>
  <c r="O10" i="162" s="1"/>
  <c r="M9" i="162"/>
  <c r="O9" i="162" s="1"/>
  <c r="M8" i="162"/>
  <c r="O8" i="162" s="1"/>
  <c r="M7" i="162"/>
  <c r="N7" i="162" s="1"/>
  <c r="N6" i="162"/>
  <c r="M6" i="162"/>
  <c r="O6" i="162" s="1"/>
  <c r="F9" i="148"/>
  <c r="G9" i="148" s="1"/>
  <c r="E9" i="148"/>
  <c r="F32" i="140"/>
  <c r="G32" i="140" s="1"/>
  <c r="E32" i="140"/>
  <c r="F31" i="140"/>
  <c r="G31" i="140" s="1"/>
  <c r="E31" i="140"/>
  <c r="F28" i="140"/>
  <c r="G28" i="140" s="1"/>
  <c r="E28" i="140"/>
  <c r="F27" i="140"/>
  <c r="G27" i="140" s="1"/>
  <c r="E27" i="140"/>
  <c r="F26" i="140"/>
  <c r="G26" i="140" s="1"/>
  <c r="E26" i="140"/>
  <c r="F25" i="140"/>
  <c r="G25" i="140" s="1"/>
  <c r="E25" i="140"/>
  <c r="F24" i="140"/>
  <c r="G24" i="140" s="1"/>
  <c r="E24" i="140"/>
  <c r="F23" i="140"/>
  <c r="G23" i="140" s="1"/>
  <c r="E23" i="140"/>
  <c r="F21" i="140"/>
  <c r="G21" i="140" s="1"/>
  <c r="E21" i="140"/>
  <c r="F20" i="140"/>
  <c r="G20" i="140" s="1"/>
  <c r="E20" i="140"/>
  <c r="F19" i="140"/>
  <c r="G19" i="140" s="1"/>
  <c r="E19" i="140"/>
  <c r="F18" i="140"/>
  <c r="G18" i="140" s="1"/>
  <c r="E18" i="140"/>
  <c r="F17" i="140"/>
  <c r="G17" i="140" s="1"/>
  <c r="E17" i="140"/>
  <c r="F16" i="140"/>
  <c r="G16" i="140" s="1"/>
  <c r="E16" i="140"/>
  <c r="F13" i="140"/>
  <c r="G13" i="140" s="1"/>
  <c r="E13" i="140"/>
  <c r="F12" i="140"/>
  <c r="G12" i="140" s="1"/>
  <c r="E12" i="140"/>
  <c r="F11" i="140"/>
  <c r="G11" i="140" s="1"/>
  <c r="E11" i="140"/>
  <c r="F10" i="140"/>
  <c r="G10" i="140" s="1"/>
  <c r="E10" i="140"/>
  <c r="F9" i="140"/>
  <c r="G9" i="140" s="1"/>
  <c r="E9" i="140"/>
  <c r="F8" i="140"/>
  <c r="G8" i="140" s="1"/>
  <c r="E8" i="140"/>
  <c r="F7" i="140"/>
  <c r="G7" i="140" s="1"/>
  <c r="E7" i="140"/>
  <c r="G6" i="140"/>
  <c r="H209" i="11"/>
  <c r="I209" i="11" s="1"/>
  <c r="G209" i="11"/>
  <c r="H208" i="11"/>
  <c r="I208" i="11" s="1"/>
  <c r="G208" i="11"/>
  <c r="H207" i="11"/>
  <c r="I207" i="11" s="1"/>
  <c r="G207" i="11"/>
  <c r="H206" i="11"/>
  <c r="I206" i="11" s="1"/>
  <c r="G206" i="11"/>
  <c r="H202" i="11"/>
  <c r="I202" i="11" s="1"/>
  <c r="G202" i="11"/>
  <c r="H201" i="11"/>
  <c r="I201" i="11" s="1"/>
  <c r="G201" i="11"/>
  <c r="H200" i="11"/>
  <c r="I200" i="11" s="1"/>
  <c r="G200" i="11"/>
  <c r="H199" i="11"/>
  <c r="I199" i="11" s="1"/>
  <c r="G199" i="11"/>
  <c r="H198" i="11"/>
  <c r="I198" i="11" s="1"/>
  <c r="G198" i="11"/>
  <c r="H197" i="11"/>
  <c r="I197" i="11" s="1"/>
  <c r="G197" i="11"/>
  <c r="H196" i="11"/>
  <c r="I196" i="11" s="1"/>
  <c r="G196" i="11"/>
  <c r="H195" i="11"/>
  <c r="I195" i="11" s="1"/>
  <c r="G195" i="11"/>
  <c r="H194" i="11"/>
  <c r="I194" i="11" s="1"/>
  <c r="G194" i="11"/>
  <c r="H193" i="11"/>
  <c r="I193" i="11" s="1"/>
  <c r="G193" i="11"/>
  <c r="H187" i="11"/>
  <c r="I187" i="11" s="1"/>
  <c r="G187" i="11"/>
  <c r="H186" i="11"/>
  <c r="I186" i="11" s="1"/>
  <c r="G186" i="11"/>
  <c r="H185" i="11"/>
  <c r="I185" i="11" s="1"/>
  <c r="G185" i="11"/>
  <c r="H184" i="11"/>
  <c r="I184" i="11" s="1"/>
  <c r="G184" i="11"/>
  <c r="H183" i="11"/>
  <c r="I183" i="11" s="1"/>
  <c r="G183" i="11"/>
  <c r="H182" i="11"/>
  <c r="I182" i="11" s="1"/>
  <c r="G182" i="11"/>
  <c r="H181" i="11"/>
  <c r="I181" i="11" s="1"/>
  <c r="G181" i="11"/>
  <c r="H180" i="11"/>
  <c r="I180" i="11" s="1"/>
  <c r="G180" i="11"/>
  <c r="H179" i="11"/>
  <c r="I179" i="11" s="1"/>
  <c r="G179" i="11"/>
  <c r="H178" i="11"/>
  <c r="I178" i="11" s="1"/>
  <c r="G178" i="11"/>
  <c r="H177" i="11"/>
  <c r="I177" i="11" s="1"/>
  <c r="G177" i="11"/>
  <c r="H176" i="11"/>
  <c r="I176" i="11" s="1"/>
  <c r="G176" i="11"/>
  <c r="H175" i="11"/>
  <c r="I175" i="11" s="1"/>
  <c r="G175" i="11"/>
  <c r="H174" i="11"/>
  <c r="I174" i="11" s="1"/>
  <c r="G174" i="11"/>
  <c r="H173" i="11"/>
  <c r="I173" i="11" s="1"/>
  <c r="G173" i="11"/>
  <c r="H172" i="11"/>
  <c r="I172" i="11" s="1"/>
  <c r="G172" i="11"/>
  <c r="H171" i="11"/>
  <c r="I171" i="11" s="1"/>
  <c r="G171" i="11"/>
  <c r="H170" i="11"/>
  <c r="I170" i="11" s="1"/>
  <c r="G170" i="11"/>
  <c r="H164" i="11"/>
  <c r="I164" i="11" s="1"/>
  <c r="G164" i="11"/>
  <c r="H163" i="11"/>
  <c r="I163" i="11" s="1"/>
  <c r="G163" i="11"/>
  <c r="H162" i="11"/>
  <c r="I162" i="11" s="1"/>
  <c r="G162" i="11"/>
  <c r="H161" i="11"/>
  <c r="I161" i="11" s="1"/>
  <c r="G161" i="11"/>
  <c r="H160" i="11"/>
  <c r="I160" i="11" s="1"/>
  <c r="G160" i="11"/>
  <c r="H159" i="11"/>
  <c r="I159" i="11" s="1"/>
  <c r="G159" i="11"/>
  <c r="H158" i="11"/>
  <c r="I158" i="11" s="1"/>
  <c r="G158" i="11"/>
  <c r="H157" i="11"/>
  <c r="I157" i="11" s="1"/>
  <c r="G157" i="11"/>
  <c r="H156" i="11"/>
  <c r="I156" i="11" s="1"/>
  <c r="G156" i="11"/>
  <c r="H155" i="11"/>
  <c r="I155" i="11" s="1"/>
  <c r="G155" i="11"/>
  <c r="H154" i="11"/>
  <c r="I154" i="11" s="1"/>
  <c r="G154" i="11"/>
  <c r="H153" i="11"/>
  <c r="I153" i="11" s="1"/>
  <c r="G153" i="11"/>
  <c r="H152" i="11"/>
  <c r="I152" i="11" s="1"/>
  <c r="G152" i="11"/>
  <c r="H151" i="11"/>
  <c r="I151" i="11" s="1"/>
  <c r="G151" i="11"/>
  <c r="H150" i="11"/>
  <c r="I150" i="11" s="1"/>
  <c r="G150" i="11"/>
  <c r="H149" i="11"/>
  <c r="I149" i="11" s="1"/>
  <c r="G149" i="11"/>
  <c r="H148" i="11"/>
  <c r="I148" i="11" s="1"/>
  <c r="G148" i="11"/>
  <c r="H147" i="11"/>
  <c r="I147" i="11" s="1"/>
  <c r="G147" i="11"/>
  <c r="H138" i="11"/>
  <c r="I138" i="11" s="1"/>
  <c r="G138" i="11"/>
  <c r="H137" i="11"/>
  <c r="I137" i="11" s="1"/>
  <c r="G137" i="11"/>
  <c r="H136" i="11"/>
  <c r="I136" i="11" s="1"/>
  <c r="G136" i="11"/>
  <c r="H135" i="11"/>
  <c r="I135" i="11" s="1"/>
  <c r="G135" i="11"/>
  <c r="H134" i="11"/>
  <c r="I134" i="11" s="1"/>
  <c r="G134" i="11"/>
  <c r="H133" i="11"/>
  <c r="I133" i="11" s="1"/>
  <c r="G133" i="11"/>
  <c r="H131" i="11"/>
  <c r="I131" i="11" s="1"/>
  <c r="G131" i="11"/>
  <c r="H130" i="11"/>
  <c r="I130" i="11" s="1"/>
  <c r="G130" i="11"/>
  <c r="H128" i="11"/>
  <c r="I128" i="11" s="1"/>
  <c r="G128" i="11"/>
  <c r="H127" i="11"/>
  <c r="I127" i="11" s="1"/>
  <c r="G127" i="11"/>
  <c r="H125" i="11"/>
  <c r="I125" i="11" s="1"/>
  <c r="G125" i="11"/>
  <c r="H123" i="11"/>
  <c r="I123" i="11" s="1"/>
  <c r="G123" i="11"/>
  <c r="H122" i="11"/>
  <c r="I122" i="11" s="1"/>
  <c r="G122" i="11"/>
  <c r="H121" i="11"/>
  <c r="I121" i="11" s="1"/>
  <c r="G121" i="11"/>
  <c r="H120" i="11"/>
  <c r="I120" i="11" s="1"/>
  <c r="G120" i="11"/>
  <c r="H119" i="11"/>
  <c r="I119" i="11" s="1"/>
  <c r="G119" i="11"/>
  <c r="H118" i="11"/>
  <c r="I118" i="11" s="1"/>
  <c r="G118" i="11"/>
  <c r="H117" i="11"/>
  <c r="I117" i="11" s="1"/>
  <c r="G117" i="11"/>
  <c r="H116" i="11"/>
  <c r="I116" i="11" s="1"/>
  <c r="G116" i="11"/>
  <c r="H115" i="11"/>
  <c r="I115" i="11" s="1"/>
  <c r="G115" i="11"/>
  <c r="H114" i="11"/>
  <c r="I114" i="11" s="1"/>
  <c r="G114" i="11"/>
  <c r="H109" i="11"/>
  <c r="I109" i="11" s="1"/>
  <c r="G109" i="11"/>
  <c r="H108" i="11"/>
  <c r="I108" i="11" s="1"/>
  <c r="G108" i="11"/>
  <c r="H107" i="11"/>
  <c r="I107" i="11" s="1"/>
  <c r="G107" i="11"/>
  <c r="H106" i="11"/>
  <c r="I106" i="11" s="1"/>
  <c r="G106" i="11"/>
  <c r="H105" i="11"/>
  <c r="I105" i="11" s="1"/>
  <c r="G105" i="11"/>
  <c r="H104" i="11"/>
  <c r="I104" i="11" s="1"/>
  <c r="G104" i="11"/>
  <c r="H103" i="11"/>
  <c r="I103" i="11" s="1"/>
  <c r="G103" i="11"/>
  <c r="H102" i="11"/>
  <c r="I102" i="11" s="1"/>
  <c r="G102" i="11"/>
  <c r="H101" i="11"/>
  <c r="I101" i="11" s="1"/>
  <c r="G101" i="11"/>
  <c r="H100" i="11"/>
  <c r="I100" i="11" s="1"/>
  <c r="G100" i="11"/>
  <c r="H99" i="11"/>
  <c r="I99" i="11" s="1"/>
  <c r="G99" i="11"/>
  <c r="H98" i="11"/>
  <c r="I98" i="11" s="1"/>
  <c r="G98" i="11"/>
  <c r="H97" i="11"/>
  <c r="I97" i="11" s="1"/>
  <c r="G97" i="11"/>
  <c r="H96" i="11"/>
  <c r="I96" i="11" s="1"/>
  <c r="G96" i="11"/>
  <c r="H95" i="11"/>
  <c r="I95" i="11" s="1"/>
  <c r="G95" i="11"/>
  <c r="H94" i="11"/>
  <c r="I94" i="11" s="1"/>
  <c r="G94" i="11"/>
  <c r="H93" i="11"/>
  <c r="I93" i="11" s="1"/>
  <c r="G93" i="11"/>
  <c r="H92" i="11"/>
  <c r="I92" i="11" s="1"/>
  <c r="G92" i="11"/>
  <c r="H91" i="11"/>
  <c r="I91" i="11" s="1"/>
  <c r="G91" i="11"/>
  <c r="H90" i="11"/>
  <c r="I90" i="11" s="1"/>
  <c r="G90" i="11"/>
  <c r="H86" i="11"/>
  <c r="I86" i="11" s="1"/>
  <c r="G86" i="11"/>
  <c r="H85" i="11"/>
  <c r="I85" i="11" s="1"/>
  <c r="G85" i="11"/>
  <c r="H84" i="11"/>
  <c r="I84" i="11" s="1"/>
  <c r="G84" i="11"/>
  <c r="H83" i="11"/>
  <c r="I83" i="11" s="1"/>
  <c r="G83" i="11"/>
  <c r="H82" i="11"/>
  <c r="I82" i="11" s="1"/>
  <c r="G82" i="11"/>
  <c r="H81" i="11"/>
  <c r="I81" i="11" s="1"/>
  <c r="G81" i="11"/>
  <c r="H80" i="11"/>
  <c r="I80" i="11" s="1"/>
  <c r="G80" i="11"/>
  <c r="H79" i="11"/>
  <c r="I79" i="11" s="1"/>
  <c r="G79" i="11"/>
  <c r="H78" i="11"/>
  <c r="I78" i="11" s="1"/>
  <c r="G78" i="11"/>
  <c r="H77" i="11"/>
  <c r="I77" i="11" s="1"/>
  <c r="G77" i="11"/>
  <c r="H76" i="11"/>
  <c r="I76" i="11" s="1"/>
  <c r="G76" i="11"/>
  <c r="H75" i="11"/>
  <c r="I75" i="11" s="1"/>
  <c r="G75" i="11"/>
  <c r="H74" i="11"/>
  <c r="I74" i="11" s="1"/>
  <c r="G74" i="11"/>
  <c r="H73" i="11"/>
  <c r="I73" i="11" s="1"/>
  <c r="G73" i="11"/>
  <c r="H72" i="11"/>
  <c r="I72" i="11" s="1"/>
  <c r="G72" i="11"/>
  <c r="H71" i="11"/>
  <c r="I71" i="11" s="1"/>
  <c r="G71" i="11"/>
  <c r="H70" i="11"/>
  <c r="I70" i="11" s="1"/>
  <c r="G70" i="11"/>
  <c r="H69" i="11"/>
  <c r="I69" i="11" s="1"/>
  <c r="G69" i="11"/>
  <c r="H68" i="11"/>
  <c r="I68" i="11" s="1"/>
  <c r="G68" i="11"/>
  <c r="H67" i="11"/>
  <c r="I67" i="11" s="1"/>
  <c r="G67" i="11"/>
  <c r="H66" i="11"/>
  <c r="I66" i="11" s="1"/>
  <c r="G66" i="11"/>
  <c r="H65" i="11"/>
  <c r="I65" i="11" s="1"/>
  <c r="G65" i="11"/>
  <c r="H64" i="11"/>
  <c r="I64" i="11" s="1"/>
  <c r="G64" i="11"/>
  <c r="H63" i="11"/>
  <c r="I63" i="11" s="1"/>
  <c r="G63" i="11"/>
  <c r="H62" i="11"/>
  <c r="I62" i="11" s="1"/>
  <c r="G62" i="11"/>
  <c r="H61" i="11"/>
  <c r="I61" i="11" s="1"/>
  <c r="G61" i="11"/>
  <c r="H60" i="11"/>
  <c r="I60" i="11" s="1"/>
  <c r="G60" i="11"/>
  <c r="H59" i="11"/>
  <c r="I59" i="11" s="1"/>
  <c r="G59" i="11"/>
  <c r="H58" i="11"/>
  <c r="I58" i="11" s="1"/>
  <c r="G58" i="11"/>
  <c r="H57" i="11"/>
  <c r="I57" i="11" s="1"/>
  <c r="G57" i="11"/>
  <c r="H56" i="11"/>
  <c r="I56" i="11" s="1"/>
  <c r="G56" i="11"/>
  <c r="H55" i="11"/>
  <c r="I55" i="11" s="1"/>
  <c r="G55" i="11"/>
  <c r="H54" i="11"/>
  <c r="I54" i="11" s="1"/>
  <c r="G54" i="11"/>
  <c r="H53" i="11"/>
  <c r="I53" i="11" s="1"/>
  <c r="G53" i="11"/>
  <c r="H52" i="11"/>
  <c r="I52" i="11" s="1"/>
  <c r="G52" i="11"/>
  <c r="H51" i="11"/>
  <c r="I51" i="11" s="1"/>
  <c r="G51" i="11"/>
  <c r="H50" i="11"/>
  <c r="I50" i="11" s="1"/>
  <c r="G50" i="11"/>
  <c r="H49" i="11"/>
  <c r="I49" i="11" s="1"/>
  <c r="G49" i="11"/>
  <c r="H48" i="11"/>
  <c r="I48" i="11" s="1"/>
  <c r="G48" i="11"/>
  <c r="H47" i="11"/>
  <c r="I47" i="11" s="1"/>
  <c r="G47" i="11"/>
  <c r="H46" i="11"/>
  <c r="I46" i="11" s="1"/>
  <c r="G46" i="11"/>
  <c r="H45" i="11"/>
  <c r="I45" i="11" s="1"/>
  <c r="G45" i="11"/>
  <c r="H44" i="11"/>
  <c r="I44" i="11" s="1"/>
  <c r="G44" i="11"/>
  <c r="H43" i="11"/>
  <c r="I43" i="11" s="1"/>
  <c r="G43" i="11"/>
  <c r="H42" i="11"/>
  <c r="I42" i="11" s="1"/>
  <c r="G42" i="11"/>
  <c r="H41" i="11"/>
  <c r="I41" i="11" s="1"/>
  <c r="G41" i="11"/>
  <c r="H40" i="11"/>
  <c r="I40" i="11" s="1"/>
  <c r="G40" i="11"/>
  <c r="H39" i="11"/>
  <c r="I39" i="11" s="1"/>
  <c r="G39" i="11"/>
  <c r="H38" i="11"/>
  <c r="I38" i="11" s="1"/>
  <c r="G38" i="11"/>
  <c r="H37" i="11"/>
  <c r="I37" i="11" s="1"/>
  <c r="G37" i="11"/>
  <c r="H36" i="11"/>
  <c r="I36" i="11" s="1"/>
  <c r="G36" i="11"/>
  <c r="H35" i="11"/>
  <c r="I35" i="11" s="1"/>
  <c r="G35" i="11"/>
  <c r="H34" i="11"/>
  <c r="I34" i="11" s="1"/>
  <c r="G34" i="11"/>
  <c r="H33" i="11"/>
  <c r="I33" i="11" s="1"/>
  <c r="G33" i="11"/>
  <c r="H32" i="11"/>
  <c r="I32" i="11" s="1"/>
  <c r="G32" i="11"/>
  <c r="H31" i="11"/>
  <c r="I31" i="11" s="1"/>
  <c r="G31" i="11"/>
  <c r="H30" i="11"/>
  <c r="I30" i="11" s="1"/>
  <c r="G30" i="11"/>
  <c r="H29" i="11"/>
  <c r="I29" i="11" s="1"/>
  <c r="G29" i="11"/>
  <c r="H28" i="11"/>
  <c r="I28" i="11" s="1"/>
  <c r="G28" i="11"/>
  <c r="H27" i="11"/>
  <c r="I27" i="11" s="1"/>
  <c r="G27" i="11"/>
  <c r="H26" i="11"/>
  <c r="I26" i="11" s="1"/>
  <c r="G26" i="11"/>
  <c r="H25" i="11"/>
  <c r="I25" i="11" s="1"/>
  <c r="G25" i="11"/>
  <c r="H24" i="11"/>
  <c r="I24" i="11" s="1"/>
  <c r="G24" i="11"/>
  <c r="H23" i="11"/>
  <c r="I23" i="11" s="1"/>
  <c r="G23" i="11"/>
  <c r="H22" i="11"/>
  <c r="I22" i="11" s="1"/>
  <c r="G22" i="11"/>
  <c r="H21" i="11"/>
  <c r="I21" i="11" s="1"/>
  <c r="G21" i="11"/>
  <c r="H20" i="11"/>
  <c r="I20" i="11" s="1"/>
  <c r="G20" i="11"/>
  <c r="H19" i="11"/>
  <c r="I19" i="11" s="1"/>
  <c r="G19" i="11"/>
  <c r="H18" i="11"/>
  <c r="I18" i="11" s="1"/>
  <c r="G18" i="11"/>
  <c r="H17" i="11"/>
  <c r="I17" i="11" s="1"/>
  <c r="G17" i="11"/>
  <c r="H16" i="11"/>
  <c r="I16" i="11" s="1"/>
  <c r="G16" i="11"/>
  <c r="H15" i="11"/>
  <c r="I15" i="11" s="1"/>
  <c r="G15" i="11"/>
  <c r="H14" i="11"/>
  <c r="I14" i="11" s="1"/>
  <c r="G14" i="11"/>
  <c r="H13" i="11"/>
  <c r="I13" i="11" s="1"/>
  <c r="G13" i="11"/>
  <c r="H12" i="11"/>
  <c r="I12" i="11" s="1"/>
  <c r="G12" i="11"/>
  <c r="H11" i="11"/>
  <c r="I11" i="11" s="1"/>
  <c r="G11" i="11"/>
  <c r="H10" i="11"/>
  <c r="I10" i="11" s="1"/>
  <c r="G10" i="11"/>
  <c r="H9" i="11"/>
  <c r="I9" i="11" s="1"/>
  <c r="G9" i="11"/>
  <c r="H8" i="11"/>
  <c r="I8" i="11" s="1"/>
  <c r="G8" i="11"/>
  <c r="H7" i="11"/>
  <c r="I7" i="11" s="1"/>
  <c r="G7" i="11"/>
  <c r="H6" i="11"/>
  <c r="I6" i="11" s="1"/>
  <c r="G6" i="11"/>
  <c r="F816" i="7"/>
  <c r="G816" i="7" s="1"/>
  <c r="E816" i="7"/>
  <c r="F815" i="7"/>
  <c r="G815" i="7" s="1"/>
  <c r="E815" i="7"/>
  <c r="F814" i="7"/>
  <c r="G814" i="7" s="1"/>
  <c r="E814" i="7"/>
  <c r="F812" i="7"/>
  <c r="G812" i="7" s="1"/>
  <c r="E812" i="7"/>
  <c r="F811" i="7"/>
  <c r="G811" i="7" s="1"/>
  <c r="E811" i="7"/>
  <c r="F810" i="7"/>
  <c r="G810" i="7" s="1"/>
  <c r="E810" i="7"/>
  <c r="F808" i="7"/>
  <c r="G808" i="7" s="1"/>
  <c r="E808" i="7"/>
  <c r="F807" i="7"/>
  <c r="G807" i="7" s="1"/>
  <c r="E807" i="7"/>
  <c r="F806" i="7"/>
  <c r="G806" i="7" s="1"/>
  <c r="E806" i="7"/>
  <c r="F805" i="7"/>
  <c r="G805" i="7" s="1"/>
  <c r="E805" i="7"/>
  <c r="F804" i="7"/>
  <c r="G804" i="7" s="1"/>
  <c r="E804" i="7"/>
  <c r="F803" i="7"/>
  <c r="G803" i="7" s="1"/>
  <c r="E803" i="7"/>
  <c r="F801" i="7"/>
  <c r="G801" i="7" s="1"/>
  <c r="E801" i="7"/>
  <c r="F800" i="7"/>
  <c r="G800" i="7" s="1"/>
  <c r="E800" i="7"/>
  <c r="F799" i="7"/>
  <c r="G799" i="7" s="1"/>
  <c r="E799" i="7"/>
  <c r="F798" i="7"/>
  <c r="G798" i="7" s="1"/>
  <c r="E798" i="7"/>
  <c r="F797" i="7"/>
  <c r="G797" i="7" s="1"/>
  <c r="E797" i="7"/>
  <c r="F796" i="7"/>
  <c r="G796" i="7" s="1"/>
  <c r="E796" i="7"/>
  <c r="F794" i="7"/>
  <c r="G794" i="7" s="1"/>
  <c r="E794" i="7"/>
  <c r="F793" i="7"/>
  <c r="G793" i="7" s="1"/>
  <c r="E793" i="7"/>
  <c r="F792" i="7"/>
  <c r="G792" i="7" s="1"/>
  <c r="E792" i="7"/>
  <c r="F790" i="7"/>
  <c r="G790" i="7" s="1"/>
  <c r="E790" i="7"/>
  <c r="F789" i="7"/>
  <c r="G789" i="7" s="1"/>
  <c r="E789" i="7"/>
  <c r="F788" i="7"/>
  <c r="G788" i="7" s="1"/>
  <c r="E788" i="7"/>
  <c r="F786" i="7"/>
  <c r="G786" i="7" s="1"/>
  <c r="E786" i="7"/>
  <c r="F785" i="7"/>
  <c r="G785" i="7" s="1"/>
  <c r="E785" i="7"/>
  <c r="F784" i="7"/>
  <c r="G784" i="7" s="1"/>
  <c r="E784" i="7"/>
  <c r="F782" i="7"/>
  <c r="G782" i="7" s="1"/>
  <c r="E782" i="7"/>
  <c r="F781" i="7"/>
  <c r="G781" i="7" s="1"/>
  <c r="E781" i="7"/>
  <c r="F780" i="7"/>
  <c r="G780" i="7" s="1"/>
  <c r="E780" i="7"/>
  <c r="F778" i="7"/>
  <c r="G778" i="7" s="1"/>
  <c r="E778" i="7"/>
  <c r="F777" i="7"/>
  <c r="G777" i="7" s="1"/>
  <c r="E777" i="7"/>
  <c r="F776" i="7"/>
  <c r="G776" i="7" s="1"/>
  <c r="E776" i="7"/>
  <c r="F775" i="7"/>
  <c r="G775" i="7" s="1"/>
  <c r="E775" i="7"/>
  <c r="F774" i="7"/>
  <c r="G774" i="7" s="1"/>
  <c r="E774" i="7"/>
  <c r="F773" i="7"/>
  <c r="G773" i="7" s="1"/>
  <c r="E773" i="7"/>
  <c r="F771" i="7"/>
  <c r="G771" i="7" s="1"/>
  <c r="E771" i="7"/>
  <c r="F770" i="7"/>
  <c r="G770" i="7" s="1"/>
  <c r="E770" i="7"/>
  <c r="F769" i="7"/>
  <c r="G769" i="7" s="1"/>
  <c r="E769" i="7"/>
  <c r="F768" i="7"/>
  <c r="G768" i="7" s="1"/>
  <c r="E768" i="7"/>
  <c r="F767" i="7"/>
  <c r="G767" i="7" s="1"/>
  <c r="E767" i="7"/>
  <c r="F766" i="7"/>
  <c r="G766" i="7" s="1"/>
  <c r="E766" i="7"/>
  <c r="F764" i="7"/>
  <c r="G764" i="7" s="1"/>
  <c r="E764" i="7"/>
  <c r="F763" i="7"/>
  <c r="G763" i="7" s="1"/>
  <c r="E763" i="7"/>
  <c r="F762" i="7"/>
  <c r="G762" i="7" s="1"/>
  <c r="E762" i="7"/>
  <c r="F761" i="7"/>
  <c r="G761" i="7" s="1"/>
  <c r="E761" i="7"/>
  <c r="F760" i="7"/>
  <c r="G760" i="7" s="1"/>
  <c r="E760" i="7"/>
  <c r="F759" i="7"/>
  <c r="G759" i="7" s="1"/>
  <c r="E759" i="7"/>
  <c r="F758" i="7"/>
  <c r="G758" i="7" s="1"/>
  <c r="E758" i="7"/>
  <c r="F756" i="7"/>
  <c r="G756" i="7" s="1"/>
  <c r="E756" i="7"/>
  <c r="F755" i="7"/>
  <c r="G755" i="7" s="1"/>
  <c r="E755" i="7"/>
  <c r="F754" i="7"/>
  <c r="G754" i="7" s="1"/>
  <c r="E754" i="7"/>
  <c r="F753" i="7"/>
  <c r="G753" i="7" s="1"/>
  <c r="E753" i="7"/>
  <c r="F752" i="7"/>
  <c r="G752" i="7" s="1"/>
  <c r="E752" i="7"/>
  <c r="F751" i="7"/>
  <c r="G751" i="7" s="1"/>
  <c r="E751" i="7"/>
  <c r="F750" i="7"/>
  <c r="G750" i="7" s="1"/>
  <c r="E750" i="7"/>
  <c r="F748" i="7"/>
  <c r="G748" i="7" s="1"/>
  <c r="E748" i="7"/>
  <c r="F746" i="7"/>
  <c r="G746" i="7" s="1"/>
  <c r="E746" i="7"/>
  <c r="F744" i="7"/>
  <c r="G744" i="7" s="1"/>
  <c r="E744" i="7"/>
  <c r="F743" i="7"/>
  <c r="G743" i="7" s="1"/>
  <c r="E743" i="7"/>
  <c r="F742" i="7"/>
  <c r="G742" i="7" s="1"/>
  <c r="E742" i="7"/>
  <c r="F741" i="7"/>
  <c r="G741" i="7" s="1"/>
  <c r="E741" i="7"/>
  <c r="F740" i="7"/>
  <c r="G740" i="7" s="1"/>
  <c r="E740" i="7"/>
  <c r="F739" i="7"/>
  <c r="G739" i="7" s="1"/>
  <c r="E739" i="7"/>
  <c r="F738" i="7"/>
  <c r="G738" i="7" s="1"/>
  <c r="E738" i="7"/>
  <c r="F736" i="7"/>
  <c r="G736" i="7" s="1"/>
  <c r="E736" i="7"/>
  <c r="F735" i="7"/>
  <c r="G735" i="7" s="1"/>
  <c r="E735" i="7"/>
  <c r="F734" i="7"/>
  <c r="G734" i="7" s="1"/>
  <c r="E734" i="7"/>
  <c r="F733" i="7"/>
  <c r="G733" i="7" s="1"/>
  <c r="E733" i="7"/>
  <c r="F732" i="7"/>
  <c r="G732" i="7" s="1"/>
  <c r="E732" i="7"/>
  <c r="F731" i="7"/>
  <c r="G731" i="7" s="1"/>
  <c r="E731" i="7"/>
  <c r="F730" i="7"/>
  <c r="G730" i="7" s="1"/>
  <c r="E730" i="7"/>
  <c r="F729" i="7"/>
  <c r="G729" i="7" s="1"/>
  <c r="E729" i="7"/>
  <c r="F728" i="7"/>
  <c r="G728" i="7" s="1"/>
  <c r="E728" i="7"/>
  <c r="F727" i="7"/>
  <c r="G727" i="7" s="1"/>
  <c r="E727" i="7"/>
  <c r="F726" i="7"/>
  <c r="G726" i="7" s="1"/>
  <c r="E726" i="7"/>
  <c r="F725" i="7"/>
  <c r="G725" i="7" s="1"/>
  <c r="E725" i="7"/>
  <c r="F724" i="7"/>
  <c r="G724" i="7" s="1"/>
  <c r="E724" i="7"/>
  <c r="F723" i="7"/>
  <c r="G723" i="7" s="1"/>
  <c r="E723" i="7"/>
  <c r="F722" i="7"/>
  <c r="G722" i="7" s="1"/>
  <c r="E722" i="7"/>
  <c r="F721" i="7"/>
  <c r="G721" i="7" s="1"/>
  <c r="E721" i="7"/>
  <c r="F720" i="7"/>
  <c r="G720" i="7" s="1"/>
  <c r="E720" i="7"/>
  <c r="F719" i="7"/>
  <c r="G719" i="7" s="1"/>
  <c r="E719" i="7"/>
  <c r="F718" i="7"/>
  <c r="G718" i="7" s="1"/>
  <c r="E718" i="7"/>
  <c r="F716" i="7"/>
  <c r="G716" i="7" s="1"/>
  <c r="E716" i="7"/>
  <c r="F715" i="7"/>
  <c r="G715" i="7" s="1"/>
  <c r="E715" i="7"/>
  <c r="F714" i="7"/>
  <c r="G714" i="7" s="1"/>
  <c r="E714" i="7"/>
  <c r="F713" i="7"/>
  <c r="G713" i="7" s="1"/>
  <c r="E713" i="7"/>
  <c r="F712" i="7"/>
  <c r="G712" i="7" s="1"/>
  <c r="E712" i="7"/>
  <c r="F711" i="7"/>
  <c r="G711" i="7" s="1"/>
  <c r="E711" i="7"/>
  <c r="F710" i="7"/>
  <c r="G710" i="7" s="1"/>
  <c r="E710" i="7"/>
  <c r="F709" i="7"/>
  <c r="G709" i="7" s="1"/>
  <c r="E709" i="7"/>
  <c r="F708" i="7"/>
  <c r="G708" i="7" s="1"/>
  <c r="E708" i="7"/>
  <c r="F707" i="7"/>
  <c r="G707" i="7" s="1"/>
  <c r="E707" i="7"/>
  <c r="F706" i="7"/>
  <c r="G706" i="7" s="1"/>
  <c r="E706" i="7"/>
  <c r="F705" i="7"/>
  <c r="G705" i="7" s="1"/>
  <c r="E705" i="7"/>
  <c r="F704" i="7"/>
  <c r="G704" i="7" s="1"/>
  <c r="E704" i="7"/>
  <c r="F703" i="7"/>
  <c r="G703" i="7" s="1"/>
  <c r="E703" i="7"/>
  <c r="F702" i="7"/>
  <c r="G702" i="7" s="1"/>
  <c r="E702" i="7"/>
  <c r="F701" i="7"/>
  <c r="G701" i="7" s="1"/>
  <c r="E701" i="7"/>
  <c r="F700" i="7"/>
  <c r="G700" i="7" s="1"/>
  <c r="E700" i="7"/>
  <c r="F699" i="7"/>
  <c r="G699" i="7" s="1"/>
  <c r="E699" i="7"/>
  <c r="F698" i="7"/>
  <c r="G698" i="7" s="1"/>
  <c r="E698" i="7"/>
  <c r="F697" i="7"/>
  <c r="G697" i="7" s="1"/>
  <c r="E697" i="7"/>
  <c r="F696" i="7"/>
  <c r="G696" i="7" s="1"/>
  <c r="E696" i="7"/>
  <c r="F694" i="7"/>
  <c r="G694" i="7" s="1"/>
  <c r="E694" i="7"/>
  <c r="F693" i="7"/>
  <c r="G693" i="7" s="1"/>
  <c r="E693" i="7"/>
  <c r="F692" i="7"/>
  <c r="G692" i="7" s="1"/>
  <c r="E692" i="7"/>
  <c r="F691" i="7"/>
  <c r="G691" i="7" s="1"/>
  <c r="E691" i="7"/>
  <c r="F690" i="7"/>
  <c r="G690" i="7" s="1"/>
  <c r="E690" i="7"/>
  <c r="F689" i="7"/>
  <c r="G689" i="7" s="1"/>
  <c r="E689" i="7"/>
  <c r="F688" i="7"/>
  <c r="G688" i="7" s="1"/>
  <c r="E688" i="7"/>
  <c r="F687" i="7"/>
  <c r="G687" i="7" s="1"/>
  <c r="E687" i="7"/>
  <c r="F686" i="7"/>
  <c r="G686" i="7" s="1"/>
  <c r="E686" i="7"/>
  <c r="F685" i="7"/>
  <c r="G685" i="7" s="1"/>
  <c r="E685" i="7"/>
  <c r="F684" i="7"/>
  <c r="G684" i="7" s="1"/>
  <c r="E684" i="7"/>
  <c r="F683" i="7"/>
  <c r="G683" i="7" s="1"/>
  <c r="E683" i="7"/>
  <c r="F682" i="7"/>
  <c r="G682" i="7" s="1"/>
  <c r="E682" i="7"/>
  <c r="F681" i="7"/>
  <c r="G681" i="7" s="1"/>
  <c r="E681" i="7"/>
  <c r="F680" i="7"/>
  <c r="G680" i="7" s="1"/>
  <c r="E680" i="7"/>
  <c r="F679" i="7"/>
  <c r="G679" i="7" s="1"/>
  <c r="E679" i="7"/>
  <c r="F678" i="7"/>
  <c r="G678" i="7" s="1"/>
  <c r="E678" i="7"/>
  <c r="F677" i="7"/>
  <c r="G677" i="7" s="1"/>
  <c r="E677" i="7"/>
  <c r="F676" i="7"/>
  <c r="G676" i="7" s="1"/>
  <c r="E676" i="7"/>
  <c r="F675" i="7"/>
  <c r="G675" i="7" s="1"/>
  <c r="E675" i="7"/>
  <c r="F674" i="7"/>
  <c r="G674" i="7" s="1"/>
  <c r="E674" i="7"/>
  <c r="F673" i="7"/>
  <c r="G673" i="7" s="1"/>
  <c r="E673" i="7"/>
  <c r="F672" i="7"/>
  <c r="G672" i="7" s="1"/>
  <c r="E672" i="7"/>
  <c r="F671" i="7"/>
  <c r="G671" i="7" s="1"/>
  <c r="E671" i="7"/>
  <c r="F669" i="7"/>
  <c r="G669" i="7" s="1"/>
  <c r="E669" i="7"/>
  <c r="F668" i="7"/>
  <c r="G668" i="7" s="1"/>
  <c r="E668" i="7"/>
  <c r="F667" i="7"/>
  <c r="G667" i="7" s="1"/>
  <c r="E667" i="7"/>
  <c r="F666" i="7"/>
  <c r="G666" i="7" s="1"/>
  <c r="E666" i="7"/>
  <c r="F665" i="7"/>
  <c r="G665" i="7" s="1"/>
  <c r="E665" i="7"/>
  <c r="F664" i="7"/>
  <c r="G664" i="7" s="1"/>
  <c r="E664" i="7"/>
  <c r="F663" i="7"/>
  <c r="G663" i="7" s="1"/>
  <c r="E663" i="7"/>
  <c r="F662" i="7"/>
  <c r="G662" i="7" s="1"/>
  <c r="E662" i="7"/>
  <c r="F661" i="7"/>
  <c r="G661" i="7" s="1"/>
  <c r="E661" i="7"/>
  <c r="F660" i="7"/>
  <c r="G660" i="7" s="1"/>
  <c r="E660" i="7"/>
  <c r="F659" i="7"/>
  <c r="G659" i="7" s="1"/>
  <c r="E659" i="7"/>
  <c r="F658" i="7"/>
  <c r="G658" i="7" s="1"/>
  <c r="E658" i="7"/>
  <c r="F657" i="7"/>
  <c r="G657" i="7" s="1"/>
  <c r="E657" i="7"/>
  <c r="F656" i="7"/>
  <c r="G656" i="7" s="1"/>
  <c r="E656" i="7"/>
  <c r="F655" i="7"/>
  <c r="G655" i="7" s="1"/>
  <c r="E655" i="7"/>
  <c r="F654" i="7"/>
  <c r="G654" i="7" s="1"/>
  <c r="E654" i="7"/>
  <c r="F653" i="7"/>
  <c r="G653" i="7" s="1"/>
  <c r="E653" i="7"/>
  <c r="F652" i="7"/>
  <c r="G652" i="7" s="1"/>
  <c r="E652" i="7"/>
  <c r="F651" i="7"/>
  <c r="G651" i="7" s="1"/>
  <c r="E651" i="7"/>
  <c r="F650" i="7"/>
  <c r="G650" i="7" s="1"/>
  <c r="E650" i="7"/>
  <c r="F649" i="7"/>
  <c r="G649" i="7" s="1"/>
  <c r="E649" i="7"/>
  <c r="F648" i="7"/>
  <c r="G648" i="7" s="1"/>
  <c r="E648" i="7"/>
  <c r="F647" i="7"/>
  <c r="G647" i="7" s="1"/>
  <c r="E647" i="7"/>
  <c r="F646" i="7"/>
  <c r="G646" i="7" s="1"/>
  <c r="E646" i="7"/>
  <c r="F645" i="7"/>
  <c r="G645" i="7" s="1"/>
  <c r="E645" i="7"/>
  <c r="F644" i="7"/>
  <c r="G644" i="7" s="1"/>
  <c r="E644" i="7"/>
  <c r="F642" i="7"/>
  <c r="G642" i="7" s="1"/>
  <c r="E642" i="7"/>
  <c r="F641" i="7"/>
  <c r="G641" i="7" s="1"/>
  <c r="E641" i="7"/>
  <c r="F640" i="7"/>
  <c r="G640" i="7" s="1"/>
  <c r="E640" i="7"/>
  <c r="F639" i="7"/>
  <c r="G639" i="7" s="1"/>
  <c r="E639" i="7"/>
  <c r="F638" i="7"/>
  <c r="G638" i="7" s="1"/>
  <c r="E638" i="7"/>
  <c r="F637" i="7"/>
  <c r="G637" i="7" s="1"/>
  <c r="E637" i="7"/>
  <c r="F635" i="7"/>
  <c r="G635" i="7" s="1"/>
  <c r="E635" i="7"/>
  <c r="F634" i="7"/>
  <c r="G634" i="7" s="1"/>
  <c r="E634" i="7"/>
  <c r="F633" i="7"/>
  <c r="G633" i="7" s="1"/>
  <c r="E633" i="7"/>
  <c r="F632" i="7"/>
  <c r="G632" i="7" s="1"/>
  <c r="E632" i="7"/>
  <c r="F631" i="7"/>
  <c r="G631" i="7" s="1"/>
  <c r="E631" i="7"/>
  <c r="F630" i="7"/>
  <c r="G630" i="7" s="1"/>
  <c r="E630" i="7"/>
  <c r="F628" i="7"/>
  <c r="G628" i="7" s="1"/>
  <c r="E628" i="7"/>
  <c r="F627" i="7"/>
  <c r="G627" i="7" s="1"/>
  <c r="E627" i="7"/>
  <c r="F626" i="7"/>
  <c r="G626" i="7" s="1"/>
  <c r="E626" i="7"/>
  <c r="F625" i="7"/>
  <c r="G625" i="7" s="1"/>
  <c r="E625" i="7"/>
  <c r="F624" i="7"/>
  <c r="G624" i="7" s="1"/>
  <c r="E624" i="7"/>
  <c r="F623" i="7"/>
  <c r="G623" i="7" s="1"/>
  <c r="E623" i="7"/>
  <c r="F622" i="7"/>
  <c r="G622" i="7" s="1"/>
  <c r="E622" i="7"/>
  <c r="F621" i="7"/>
  <c r="G621" i="7" s="1"/>
  <c r="E621" i="7"/>
  <c r="F620" i="7"/>
  <c r="G620" i="7" s="1"/>
  <c r="E620" i="7"/>
  <c r="F619" i="7"/>
  <c r="G619" i="7" s="1"/>
  <c r="E619" i="7"/>
  <c r="F617" i="7"/>
  <c r="G617" i="7" s="1"/>
  <c r="E617" i="7"/>
  <c r="F616" i="7"/>
  <c r="G616" i="7" s="1"/>
  <c r="E616" i="7"/>
  <c r="F615" i="7"/>
  <c r="G615" i="7" s="1"/>
  <c r="E615" i="7"/>
  <c r="F614" i="7"/>
  <c r="G614" i="7" s="1"/>
  <c r="E614" i="7"/>
  <c r="F613" i="7"/>
  <c r="G613" i="7" s="1"/>
  <c r="E613" i="7"/>
  <c r="F612" i="7"/>
  <c r="G612" i="7" s="1"/>
  <c r="E612" i="7"/>
  <c r="F610" i="7"/>
  <c r="G610" i="7" s="1"/>
  <c r="E610" i="7"/>
  <c r="F609" i="7"/>
  <c r="G609" i="7" s="1"/>
  <c r="E609" i="7"/>
  <c r="F608" i="7"/>
  <c r="G608" i="7" s="1"/>
  <c r="E608" i="7"/>
  <c r="F607" i="7"/>
  <c r="G607" i="7" s="1"/>
  <c r="E607" i="7"/>
  <c r="F606" i="7"/>
  <c r="G606" i="7" s="1"/>
  <c r="E606" i="7"/>
  <c r="F605" i="7"/>
  <c r="G605" i="7" s="1"/>
  <c r="E605" i="7"/>
  <c r="F603" i="7"/>
  <c r="G603" i="7" s="1"/>
  <c r="E603" i="7"/>
  <c r="F602" i="7"/>
  <c r="G602" i="7" s="1"/>
  <c r="E602" i="7"/>
  <c r="F601" i="7"/>
  <c r="G601" i="7" s="1"/>
  <c r="E601" i="7"/>
  <c r="F600" i="7"/>
  <c r="G600" i="7" s="1"/>
  <c r="E600" i="7"/>
  <c r="F599" i="7"/>
  <c r="G599" i="7" s="1"/>
  <c r="E599" i="7"/>
  <c r="F598" i="7"/>
  <c r="G598" i="7" s="1"/>
  <c r="E598" i="7"/>
  <c r="F597" i="7"/>
  <c r="G597" i="7" s="1"/>
  <c r="E597" i="7"/>
  <c r="F596" i="7"/>
  <c r="G596" i="7" s="1"/>
  <c r="E596" i="7"/>
  <c r="F595" i="7"/>
  <c r="G595" i="7" s="1"/>
  <c r="E595" i="7"/>
  <c r="F594" i="7"/>
  <c r="G594" i="7" s="1"/>
  <c r="E594" i="7"/>
  <c r="F593" i="7"/>
  <c r="G593" i="7" s="1"/>
  <c r="E593" i="7"/>
  <c r="F592" i="7"/>
  <c r="G592" i="7" s="1"/>
  <c r="E592" i="7"/>
  <c r="F591" i="7"/>
  <c r="G591" i="7" s="1"/>
  <c r="E591" i="7"/>
  <c r="F590" i="7"/>
  <c r="G590" i="7" s="1"/>
  <c r="E590" i="7"/>
  <c r="F589" i="7"/>
  <c r="G589" i="7" s="1"/>
  <c r="E589" i="7"/>
  <c r="F588" i="7"/>
  <c r="G588" i="7" s="1"/>
  <c r="E588" i="7"/>
  <c r="F587" i="7"/>
  <c r="G587" i="7" s="1"/>
  <c r="E587" i="7"/>
  <c r="F586" i="7"/>
  <c r="G586" i="7" s="1"/>
  <c r="E586" i="7"/>
  <c r="F585" i="7"/>
  <c r="G585" i="7" s="1"/>
  <c r="E585" i="7"/>
  <c r="F584" i="7"/>
  <c r="G584" i="7" s="1"/>
  <c r="E584" i="7"/>
  <c r="F583" i="7"/>
  <c r="G583" i="7" s="1"/>
  <c r="E583" i="7"/>
  <c r="F582" i="7"/>
  <c r="G582" i="7" s="1"/>
  <c r="E582" i="7"/>
  <c r="F581" i="7"/>
  <c r="G581" i="7" s="1"/>
  <c r="E581" i="7"/>
  <c r="F579" i="7"/>
  <c r="G579" i="7" s="1"/>
  <c r="E579" i="7"/>
  <c r="F578" i="7"/>
  <c r="G578" i="7" s="1"/>
  <c r="E578" i="7"/>
  <c r="F577" i="7"/>
  <c r="G577" i="7" s="1"/>
  <c r="E577" i="7"/>
  <c r="F576" i="7"/>
  <c r="G576" i="7" s="1"/>
  <c r="E576" i="7"/>
  <c r="F575" i="7"/>
  <c r="G575" i="7" s="1"/>
  <c r="E575" i="7"/>
  <c r="F574" i="7"/>
  <c r="G574" i="7" s="1"/>
  <c r="E574" i="7"/>
  <c r="F573" i="7"/>
  <c r="G573" i="7" s="1"/>
  <c r="E573" i="7"/>
  <c r="F572" i="7"/>
  <c r="G572" i="7" s="1"/>
  <c r="E572" i="7"/>
  <c r="F571" i="7"/>
  <c r="G571" i="7" s="1"/>
  <c r="E571" i="7"/>
  <c r="F570" i="7"/>
  <c r="G570" i="7" s="1"/>
  <c r="E570" i="7"/>
  <c r="F569" i="7"/>
  <c r="G569" i="7" s="1"/>
  <c r="E569" i="7"/>
  <c r="F568" i="7"/>
  <c r="G568" i="7" s="1"/>
  <c r="E568" i="7"/>
  <c r="F567" i="7"/>
  <c r="G567" i="7" s="1"/>
  <c r="E567" i="7"/>
  <c r="F566" i="7"/>
  <c r="G566" i="7" s="1"/>
  <c r="E566" i="7"/>
  <c r="F565" i="7"/>
  <c r="G565" i="7" s="1"/>
  <c r="E565" i="7"/>
  <c r="F564" i="7"/>
  <c r="G564" i="7" s="1"/>
  <c r="E564" i="7"/>
  <c r="F563" i="7"/>
  <c r="G563" i="7" s="1"/>
  <c r="E563" i="7"/>
  <c r="F562" i="7"/>
  <c r="G562" i="7" s="1"/>
  <c r="E562" i="7"/>
  <c r="F561" i="7"/>
  <c r="G561" i="7" s="1"/>
  <c r="E561" i="7"/>
  <c r="F560" i="7"/>
  <c r="G560" i="7" s="1"/>
  <c r="E560" i="7"/>
  <c r="F559" i="7"/>
  <c r="G559" i="7" s="1"/>
  <c r="E559" i="7"/>
  <c r="F558" i="7"/>
  <c r="G558" i="7" s="1"/>
  <c r="E558" i="7"/>
  <c r="F557" i="7"/>
  <c r="G557" i="7" s="1"/>
  <c r="E557" i="7"/>
  <c r="F556" i="7"/>
  <c r="G556" i="7" s="1"/>
  <c r="E556" i="7"/>
  <c r="F555" i="7"/>
  <c r="G555" i="7" s="1"/>
  <c r="E555" i="7"/>
  <c r="F553" i="7"/>
  <c r="G553" i="7" s="1"/>
  <c r="E553" i="7"/>
  <c r="F552" i="7"/>
  <c r="G552" i="7" s="1"/>
  <c r="E552" i="7"/>
  <c r="F551" i="7"/>
  <c r="G551" i="7" s="1"/>
  <c r="E551" i="7"/>
  <c r="F550" i="7"/>
  <c r="G550" i="7" s="1"/>
  <c r="E550" i="7"/>
  <c r="F549" i="7"/>
  <c r="G549" i="7" s="1"/>
  <c r="E549" i="7"/>
  <c r="F548" i="7"/>
  <c r="G548" i="7" s="1"/>
  <c r="E548" i="7"/>
  <c r="F547" i="7"/>
  <c r="G547" i="7" s="1"/>
  <c r="E547" i="7"/>
  <c r="F546" i="7"/>
  <c r="G546" i="7" s="1"/>
  <c r="E546" i="7"/>
  <c r="F545" i="7"/>
  <c r="G545" i="7" s="1"/>
  <c r="E545" i="7"/>
  <c r="F543" i="7"/>
  <c r="G543" i="7" s="1"/>
  <c r="E543" i="7"/>
  <c r="F542" i="7"/>
  <c r="G542" i="7" s="1"/>
  <c r="E542" i="7"/>
  <c r="F541" i="7"/>
  <c r="G541" i="7" s="1"/>
  <c r="E541" i="7"/>
  <c r="F540" i="7"/>
  <c r="G540" i="7" s="1"/>
  <c r="E540" i="7"/>
  <c r="F539" i="7"/>
  <c r="G539" i="7" s="1"/>
  <c r="E539" i="7"/>
  <c r="F538" i="7"/>
  <c r="G538" i="7" s="1"/>
  <c r="E538" i="7"/>
  <c r="F537" i="7"/>
  <c r="G537" i="7" s="1"/>
  <c r="E537" i="7"/>
  <c r="F536" i="7"/>
  <c r="G536" i="7" s="1"/>
  <c r="E536" i="7"/>
  <c r="F535" i="7"/>
  <c r="G535" i="7" s="1"/>
  <c r="E535" i="7"/>
  <c r="F534" i="7"/>
  <c r="G534" i="7" s="1"/>
  <c r="E534" i="7"/>
  <c r="F532" i="7"/>
  <c r="G532" i="7" s="1"/>
  <c r="E532" i="7"/>
  <c r="F531" i="7"/>
  <c r="G531" i="7" s="1"/>
  <c r="E531" i="7"/>
  <c r="F530" i="7"/>
  <c r="G530" i="7" s="1"/>
  <c r="E530" i="7"/>
  <c r="F529" i="7"/>
  <c r="G529" i="7" s="1"/>
  <c r="E529" i="7"/>
  <c r="F528" i="7"/>
  <c r="G528" i="7" s="1"/>
  <c r="E528" i="7"/>
  <c r="F527" i="7"/>
  <c r="G527" i="7" s="1"/>
  <c r="E527" i="7"/>
  <c r="F525" i="7"/>
  <c r="G525" i="7" s="1"/>
  <c r="E525" i="7"/>
  <c r="F524" i="7"/>
  <c r="G524" i="7" s="1"/>
  <c r="E524" i="7"/>
  <c r="F523" i="7"/>
  <c r="G523" i="7" s="1"/>
  <c r="E523" i="7"/>
  <c r="F522" i="7"/>
  <c r="G522" i="7" s="1"/>
  <c r="E522" i="7"/>
  <c r="F521" i="7"/>
  <c r="G521" i="7" s="1"/>
  <c r="E521" i="7"/>
  <c r="F520" i="7"/>
  <c r="G520" i="7" s="1"/>
  <c r="E520" i="7"/>
  <c r="F519" i="7"/>
  <c r="G519" i="7" s="1"/>
  <c r="E519" i="7"/>
  <c r="F518" i="7"/>
  <c r="G518" i="7" s="1"/>
  <c r="E518" i="7"/>
  <c r="F517" i="7"/>
  <c r="G517" i="7" s="1"/>
  <c r="E517" i="7"/>
  <c r="F515" i="7"/>
  <c r="G515" i="7" s="1"/>
  <c r="E515" i="7"/>
  <c r="F514" i="7"/>
  <c r="G514" i="7" s="1"/>
  <c r="E514" i="7"/>
  <c r="F513" i="7"/>
  <c r="G513" i="7" s="1"/>
  <c r="E513" i="7"/>
  <c r="F512" i="7"/>
  <c r="G512" i="7" s="1"/>
  <c r="E512" i="7"/>
  <c r="F511" i="7"/>
  <c r="G511" i="7" s="1"/>
  <c r="E511" i="7"/>
  <c r="F510" i="7"/>
  <c r="G510" i="7" s="1"/>
  <c r="E510" i="7"/>
  <c r="F508" i="7"/>
  <c r="G508" i="7" s="1"/>
  <c r="E508" i="7"/>
  <c r="F507" i="7"/>
  <c r="G507" i="7" s="1"/>
  <c r="E507" i="7"/>
  <c r="F506" i="7"/>
  <c r="G506" i="7" s="1"/>
  <c r="E506" i="7"/>
  <c r="F505" i="7"/>
  <c r="G505" i="7" s="1"/>
  <c r="E505" i="7"/>
  <c r="F504" i="7"/>
  <c r="G504" i="7" s="1"/>
  <c r="E504" i="7"/>
  <c r="F503" i="7"/>
  <c r="G503" i="7" s="1"/>
  <c r="E503" i="7"/>
  <c r="F501" i="7"/>
  <c r="G501" i="7" s="1"/>
  <c r="E501" i="7"/>
  <c r="F500" i="7"/>
  <c r="G500" i="7" s="1"/>
  <c r="E500" i="7"/>
  <c r="F499" i="7"/>
  <c r="G499" i="7" s="1"/>
  <c r="E499" i="7"/>
  <c r="F497" i="7"/>
  <c r="G497" i="7" s="1"/>
  <c r="E497" i="7"/>
  <c r="F496" i="7"/>
  <c r="G496" i="7" s="1"/>
  <c r="E496" i="7"/>
  <c r="F495" i="7"/>
  <c r="G495" i="7" s="1"/>
  <c r="E495" i="7"/>
  <c r="F493" i="7"/>
  <c r="G493" i="7" s="1"/>
  <c r="E493" i="7"/>
  <c r="F492" i="7"/>
  <c r="G492" i="7" s="1"/>
  <c r="E492" i="7"/>
  <c r="F491" i="7"/>
  <c r="G491" i="7" s="1"/>
  <c r="E491" i="7"/>
  <c r="F489" i="7"/>
  <c r="G489" i="7" s="1"/>
  <c r="E489" i="7"/>
  <c r="F488" i="7"/>
  <c r="G488" i="7" s="1"/>
  <c r="E488" i="7"/>
  <c r="F487" i="7"/>
  <c r="G487" i="7" s="1"/>
  <c r="E487" i="7"/>
  <c r="F485" i="7"/>
  <c r="G485" i="7" s="1"/>
  <c r="E485" i="7"/>
  <c r="F484" i="7"/>
  <c r="G484" i="7" s="1"/>
  <c r="E484" i="7"/>
  <c r="F483" i="7"/>
  <c r="G483" i="7" s="1"/>
  <c r="E483" i="7"/>
  <c r="F482" i="7"/>
  <c r="G482" i="7" s="1"/>
  <c r="E482" i="7"/>
  <c r="F481" i="7"/>
  <c r="G481" i="7" s="1"/>
  <c r="E481" i="7"/>
  <c r="F480" i="7"/>
  <c r="G480" i="7" s="1"/>
  <c r="E480" i="7"/>
  <c r="F479" i="7"/>
  <c r="G479" i="7" s="1"/>
  <c r="E479" i="7"/>
  <c r="F478" i="7"/>
  <c r="G478" i="7" s="1"/>
  <c r="E478" i="7"/>
  <c r="F476" i="7"/>
  <c r="G476" i="7" s="1"/>
  <c r="E476" i="7"/>
  <c r="F475" i="7"/>
  <c r="G475" i="7" s="1"/>
  <c r="E475" i="7"/>
  <c r="F474" i="7"/>
  <c r="G474" i="7" s="1"/>
  <c r="E474" i="7"/>
  <c r="F473" i="7"/>
  <c r="G473" i="7" s="1"/>
  <c r="E473" i="7"/>
  <c r="F472" i="7"/>
  <c r="G472" i="7" s="1"/>
  <c r="E472" i="7"/>
  <c r="F471" i="7"/>
  <c r="G471" i="7" s="1"/>
  <c r="E471" i="7"/>
  <c r="F470" i="7"/>
  <c r="G470" i="7" s="1"/>
  <c r="E470" i="7"/>
  <c r="F469" i="7"/>
  <c r="G469" i="7" s="1"/>
  <c r="E469" i="7"/>
  <c r="F468" i="7"/>
  <c r="G468" i="7" s="1"/>
  <c r="E468" i="7"/>
  <c r="F467" i="7"/>
  <c r="G467" i="7" s="1"/>
  <c r="E467" i="7"/>
  <c r="F466" i="7"/>
  <c r="G466" i="7" s="1"/>
  <c r="E466" i="7"/>
  <c r="F464" i="7"/>
  <c r="G464" i="7" s="1"/>
  <c r="E464" i="7"/>
  <c r="F463" i="7"/>
  <c r="G463" i="7" s="1"/>
  <c r="E463" i="7"/>
  <c r="F462" i="7"/>
  <c r="G462" i="7" s="1"/>
  <c r="E462" i="7"/>
  <c r="F460" i="7"/>
  <c r="G460" i="7" s="1"/>
  <c r="E460" i="7"/>
  <c r="F459" i="7"/>
  <c r="G459" i="7" s="1"/>
  <c r="E459" i="7"/>
  <c r="F458" i="7"/>
  <c r="G458" i="7" s="1"/>
  <c r="E458" i="7"/>
  <c r="F456" i="7"/>
  <c r="G456" i="7" s="1"/>
  <c r="E456" i="7"/>
  <c r="F455" i="7"/>
  <c r="G455" i="7" s="1"/>
  <c r="E455" i="7"/>
  <c r="F454" i="7"/>
  <c r="G454" i="7" s="1"/>
  <c r="E454" i="7"/>
  <c r="F453" i="7"/>
  <c r="G453" i="7" s="1"/>
  <c r="E453" i="7"/>
  <c r="F452" i="7"/>
  <c r="G452" i="7" s="1"/>
  <c r="E452" i="7"/>
  <c r="F451" i="7"/>
  <c r="G451" i="7" s="1"/>
  <c r="E451" i="7"/>
  <c r="F450" i="7"/>
  <c r="G450" i="7" s="1"/>
  <c r="E450" i="7"/>
  <c r="F449" i="7"/>
  <c r="G449" i="7" s="1"/>
  <c r="E449" i="7"/>
  <c r="F447" i="7"/>
  <c r="G447" i="7" s="1"/>
  <c r="E447" i="7"/>
  <c r="F446" i="7"/>
  <c r="G446" i="7" s="1"/>
  <c r="E446" i="7"/>
  <c r="F445" i="7"/>
  <c r="G445" i="7" s="1"/>
  <c r="E445" i="7"/>
  <c r="F444" i="7"/>
  <c r="G444" i="7" s="1"/>
  <c r="E444" i="7"/>
  <c r="F443" i="7"/>
  <c r="G443" i="7" s="1"/>
  <c r="E443" i="7"/>
  <c r="F442" i="7"/>
  <c r="G442" i="7" s="1"/>
  <c r="E442" i="7"/>
  <c r="F441" i="7"/>
  <c r="G441" i="7" s="1"/>
  <c r="E441" i="7"/>
  <c r="F440" i="7"/>
  <c r="G440" i="7" s="1"/>
  <c r="E440" i="7"/>
  <c r="F439" i="7"/>
  <c r="G439" i="7" s="1"/>
  <c r="E439" i="7"/>
  <c r="F438" i="7"/>
  <c r="G438" i="7" s="1"/>
  <c r="E438" i="7"/>
  <c r="F436" i="7"/>
  <c r="G436" i="7" s="1"/>
  <c r="E436" i="7"/>
  <c r="F435" i="7"/>
  <c r="G435" i="7" s="1"/>
  <c r="E435" i="7"/>
  <c r="F434" i="7"/>
  <c r="G434" i="7" s="1"/>
  <c r="E434" i="7"/>
  <c r="F433" i="7"/>
  <c r="G433" i="7" s="1"/>
  <c r="E433" i="7"/>
  <c r="F432" i="7"/>
  <c r="G432" i="7" s="1"/>
  <c r="E432" i="7"/>
  <c r="F431" i="7"/>
  <c r="G431" i="7" s="1"/>
  <c r="E431" i="7"/>
  <c r="F430" i="7"/>
  <c r="G430" i="7" s="1"/>
  <c r="E430" i="7"/>
  <c r="F429" i="7"/>
  <c r="G429" i="7" s="1"/>
  <c r="E429" i="7"/>
  <c r="F428" i="7"/>
  <c r="G428" i="7" s="1"/>
  <c r="E428" i="7"/>
  <c r="F427" i="7"/>
  <c r="G427" i="7" s="1"/>
  <c r="E427" i="7"/>
  <c r="F426" i="7"/>
  <c r="G426" i="7" s="1"/>
  <c r="E426" i="7"/>
  <c r="F425" i="7"/>
  <c r="G425" i="7" s="1"/>
  <c r="E425" i="7"/>
  <c r="F423" i="7"/>
  <c r="G423" i="7" s="1"/>
  <c r="E423" i="7"/>
  <c r="F422" i="7"/>
  <c r="G422" i="7" s="1"/>
  <c r="E422" i="7"/>
  <c r="F421" i="7"/>
  <c r="G421" i="7" s="1"/>
  <c r="E421" i="7"/>
  <c r="F420" i="7"/>
  <c r="G420" i="7" s="1"/>
  <c r="E420" i="7"/>
  <c r="F419" i="7"/>
  <c r="G419" i="7" s="1"/>
  <c r="E419" i="7"/>
  <c r="F418" i="7"/>
  <c r="G418" i="7" s="1"/>
  <c r="E418" i="7"/>
  <c r="F417" i="7"/>
  <c r="G417" i="7" s="1"/>
  <c r="E417" i="7"/>
  <c r="F416" i="7"/>
  <c r="G416" i="7" s="1"/>
  <c r="E416" i="7"/>
  <c r="F415" i="7"/>
  <c r="G415" i="7" s="1"/>
  <c r="E415" i="7"/>
  <c r="F414" i="7"/>
  <c r="G414" i="7" s="1"/>
  <c r="E414" i="7"/>
  <c r="F413" i="7"/>
  <c r="G413" i="7" s="1"/>
  <c r="E413" i="7"/>
  <c r="F411" i="7"/>
  <c r="G411" i="7" s="1"/>
  <c r="E411" i="7"/>
  <c r="F410" i="7"/>
  <c r="G410" i="7" s="1"/>
  <c r="E410" i="7"/>
  <c r="F409" i="7"/>
  <c r="G409" i="7" s="1"/>
  <c r="E409" i="7"/>
  <c r="F408" i="7"/>
  <c r="G408" i="7" s="1"/>
  <c r="E408" i="7"/>
  <c r="F407" i="7"/>
  <c r="G407" i="7" s="1"/>
  <c r="E407" i="7"/>
  <c r="F405" i="7"/>
  <c r="G405" i="7" s="1"/>
  <c r="E405" i="7"/>
  <c r="F404" i="7"/>
  <c r="G404" i="7" s="1"/>
  <c r="E404" i="7"/>
  <c r="F403" i="7"/>
  <c r="G403" i="7" s="1"/>
  <c r="E403" i="7"/>
  <c r="F402" i="7"/>
  <c r="G402" i="7" s="1"/>
  <c r="E402" i="7"/>
  <c r="F401" i="7"/>
  <c r="G401" i="7" s="1"/>
  <c r="E401" i="7"/>
  <c r="F400" i="7"/>
  <c r="G400" i="7" s="1"/>
  <c r="E400" i="7"/>
  <c r="F399" i="7"/>
  <c r="G399" i="7" s="1"/>
  <c r="E399" i="7"/>
  <c r="F397" i="7"/>
  <c r="G397" i="7" s="1"/>
  <c r="E397" i="7"/>
  <c r="F396" i="7"/>
  <c r="G396" i="7" s="1"/>
  <c r="E396" i="7"/>
  <c r="F395" i="7"/>
  <c r="G395" i="7" s="1"/>
  <c r="E395" i="7"/>
  <c r="F393" i="7"/>
  <c r="G393" i="7" s="1"/>
  <c r="E393" i="7"/>
  <c r="F392" i="7"/>
  <c r="G392" i="7" s="1"/>
  <c r="E392" i="7"/>
  <c r="F391" i="7"/>
  <c r="G391" i="7" s="1"/>
  <c r="E391" i="7"/>
  <c r="F389" i="7"/>
  <c r="G389" i="7" s="1"/>
  <c r="E389" i="7"/>
  <c r="F388" i="7"/>
  <c r="G388" i="7" s="1"/>
  <c r="E388" i="7"/>
  <c r="F387" i="7"/>
  <c r="G387" i="7" s="1"/>
  <c r="E387" i="7"/>
  <c r="F386" i="7"/>
  <c r="G386" i="7" s="1"/>
  <c r="E386" i="7"/>
  <c r="F385" i="7"/>
  <c r="G385" i="7" s="1"/>
  <c r="E385" i="7"/>
  <c r="F384" i="7"/>
  <c r="G384" i="7" s="1"/>
  <c r="E384" i="7"/>
  <c r="F383" i="7"/>
  <c r="G383" i="7" s="1"/>
  <c r="E383" i="7"/>
  <c r="F382" i="7"/>
  <c r="G382" i="7" s="1"/>
  <c r="E382" i="7"/>
  <c r="F381" i="7"/>
  <c r="G381" i="7" s="1"/>
  <c r="E381" i="7"/>
  <c r="F380" i="7"/>
  <c r="G380" i="7" s="1"/>
  <c r="E380" i="7"/>
  <c r="F379" i="7"/>
  <c r="G379" i="7" s="1"/>
  <c r="E379" i="7"/>
  <c r="F378" i="7"/>
  <c r="G378" i="7" s="1"/>
  <c r="E378" i="7"/>
  <c r="F377" i="7"/>
  <c r="G377" i="7" s="1"/>
  <c r="E377" i="7"/>
  <c r="F376" i="7"/>
  <c r="G376" i="7" s="1"/>
  <c r="E376" i="7"/>
  <c r="F375" i="7"/>
  <c r="G375" i="7" s="1"/>
  <c r="E375" i="7"/>
  <c r="F374" i="7"/>
  <c r="G374" i="7" s="1"/>
  <c r="E374" i="7"/>
  <c r="F373" i="7"/>
  <c r="G373" i="7" s="1"/>
  <c r="E373" i="7"/>
  <c r="F372" i="7"/>
  <c r="G372" i="7" s="1"/>
  <c r="E372" i="7"/>
  <c r="F370" i="7"/>
  <c r="G370" i="7" s="1"/>
  <c r="E370" i="7"/>
  <c r="F369" i="7"/>
  <c r="G369" i="7" s="1"/>
  <c r="E369" i="7"/>
  <c r="F367" i="7"/>
  <c r="G367" i="7" s="1"/>
  <c r="E367" i="7"/>
  <c r="F366" i="7"/>
  <c r="G366" i="7" s="1"/>
  <c r="E366" i="7"/>
  <c r="F364" i="7"/>
  <c r="G364" i="7" s="1"/>
  <c r="E364" i="7"/>
  <c r="F363" i="7"/>
  <c r="G363" i="7" s="1"/>
  <c r="E363" i="7"/>
  <c r="F362" i="7"/>
  <c r="G362" i="7" s="1"/>
  <c r="E362" i="7"/>
  <c r="F361" i="7"/>
  <c r="G361" i="7" s="1"/>
  <c r="E361" i="7"/>
  <c r="F360" i="7"/>
  <c r="G360" i="7" s="1"/>
  <c r="E360" i="7"/>
  <c r="F359" i="7"/>
  <c r="G359" i="7" s="1"/>
  <c r="E359" i="7"/>
  <c r="F358" i="7"/>
  <c r="G358" i="7" s="1"/>
  <c r="E358" i="7"/>
  <c r="F357" i="7"/>
  <c r="G357" i="7" s="1"/>
  <c r="E357" i="7"/>
  <c r="F356" i="7"/>
  <c r="G356" i="7" s="1"/>
  <c r="E356" i="7"/>
  <c r="F355" i="7"/>
  <c r="G355" i="7" s="1"/>
  <c r="E355" i="7"/>
  <c r="F354" i="7"/>
  <c r="G354" i="7" s="1"/>
  <c r="E354" i="7"/>
  <c r="F353" i="7"/>
  <c r="G353" i="7" s="1"/>
  <c r="E353" i="7"/>
  <c r="F352" i="7"/>
  <c r="G352" i="7" s="1"/>
  <c r="E352" i="7"/>
  <c r="F351" i="7"/>
  <c r="G351" i="7" s="1"/>
  <c r="E351" i="7"/>
  <c r="F350" i="7"/>
  <c r="G350" i="7" s="1"/>
  <c r="E350" i="7"/>
  <c r="F349" i="7"/>
  <c r="G349" i="7" s="1"/>
  <c r="E349" i="7"/>
  <c r="F348" i="7"/>
  <c r="G348" i="7" s="1"/>
  <c r="E348" i="7"/>
  <c r="F347" i="7"/>
  <c r="G347" i="7" s="1"/>
  <c r="E347" i="7"/>
  <c r="F345" i="7"/>
  <c r="G345" i="7" s="1"/>
  <c r="E345" i="7"/>
  <c r="F344" i="7"/>
  <c r="G344" i="7" s="1"/>
  <c r="E344" i="7"/>
  <c r="F343" i="7"/>
  <c r="G343" i="7" s="1"/>
  <c r="E343" i="7"/>
  <c r="F342" i="7"/>
  <c r="G342" i="7" s="1"/>
  <c r="E342" i="7"/>
  <c r="F341" i="7"/>
  <c r="G341" i="7" s="1"/>
  <c r="E341" i="7"/>
  <c r="F340" i="7"/>
  <c r="G340" i="7" s="1"/>
  <c r="E340" i="7"/>
  <c r="F339" i="7"/>
  <c r="G339" i="7" s="1"/>
  <c r="E339" i="7"/>
  <c r="F338" i="7"/>
  <c r="G338" i="7" s="1"/>
  <c r="E338" i="7"/>
  <c r="F336" i="7"/>
  <c r="G336" i="7" s="1"/>
  <c r="E336" i="7"/>
  <c r="F335" i="7"/>
  <c r="G335" i="7" s="1"/>
  <c r="E335" i="7"/>
  <c r="F334" i="7"/>
  <c r="G334" i="7" s="1"/>
  <c r="E334" i="7"/>
  <c r="F333" i="7"/>
  <c r="G333" i="7" s="1"/>
  <c r="E333" i="7"/>
  <c r="F332" i="7"/>
  <c r="G332" i="7" s="1"/>
  <c r="E332" i="7"/>
  <c r="F331" i="7"/>
  <c r="G331" i="7" s="1"/>
  <c r="E331" i="7"/>
  <c r="F330" i="7"/>
  <c r="G330" i="7" s="1"/>
  <c r="E330" i="7"/>
  <c r="F329" i="7"/>
  <c r="G329" i="7" s="1"/>
  <c r="E329" i="7"/>
  <c r="F327" i="7"/>
  <c r="G327" i="7" s="1"/>
  <c r="E327" i="7"/>
  <c r="F326" i="7"/>
  <c r="G326" i="7" s="1"/>
  <c r="E326" i="7"/>
  <c r="F325" i="7"/>
  <c r="G325" i="7" s="1"/>
  <c r="E325" i="7"/>
  <c r="F324" i="7"/>
  <c r="G324" i="7" s="1"/>
  <c r="E324" i="7"/>
  <c r="F323" i="7"/>
  <c r="G323" i="7" s="1"/>
  <c r="E323" i="7"/>
  <c r="F322" i="7"/>
  <c r="G322" i="7" s="1"/>
  <c r="E322" i="7"/>
  <c r="F321" i="7"/>
  <c r="G321" i="7" s="1"/>
  <c r="E321" i="7"/>
  <c r="F320" i="7"/>
  <c r="G320" i="7" s="1"/>
  <c r="E320" i="7"/>
  <c r="F319" i="7"/>
  <c r="G319" i="7" s="1"/>
  <c r="E319" i="7"/>
  <c r="F318" i="7"/>
  <c r="G318" i="7" s="1"/>
  <c r="E318" i="7"/>
  <c r="F317" i="7"/>
  <c r="G317" i="7" s="1"/>
  <c r="E317" i="7"/>
  <c r="F316" i="7"/>
  <c r="G316" i="7" s="1"/>
  <c r="E316" i="7"/>
  <c r="F315" i="7"/>
  <c r="G315" i="7" s="1"/>
  <c r="E315" i="7"/>
  <c r="F314" i="7"/>
  <c r="G314" i="7" s="1"/>
  <c r="E314" i="7"/>
  <c r="F313" i="7"/>
  <c r="G313" i="7" s="1"/>
  <c r="E313" i="7"/>
  <c r="F311" i="7"/>
  <c r="G311" i="7" s="1"/>
  <c r="E311" i="7"/>
  <c r="F310" i="7"/>
  <c r="G310" i="7" s="1"/>
  <c r="E310" i="7"/>
  <c r="F309" i="7"/>
  <c r="G309" i="7" s="1"/>
  <c r="E309" i="7"/>
  <c r="F308" i="7"/>
  <c r="G308" i="7" s="1"/>
  <c r="E308" i="7"/>
  <c r="F307" i="7"/>
  <c r="G307" i="7" s="1"/>
  <c r="E307" i="7"/>
  <c r="F306" i="7"/>
  <c r="G306" i="7" s="1"/>
  <c r="E306" i="7"/>
  <c r="F305" i="7"/>
  <c r="G305" i="7" s="1"/>
  <c r="E305" i="7"/>
  <c r="F304" i="7"/>
  <c r="G304" i="7" s="1"/>
  <c r="E304" i="7"/>
  <c r="F303" i="7"/>
  <c r="G303" i="7" s="1"/>
  <c r="E303" i="7"/>
  <c r="F301" i="7"/>
  <c r="G301" i="7" s="1"/>
  <c r="E301" i="7"/>
  <c r="F300" i="7"/>
  <c r="G300" i="7" s="1"/>
  <c r="E300" i="7"/>
  <c r="F299" i="7"/>
  <c r="G299" i="7" s="1"/>
  <c r="E299" i="7"/>
  <c r="F298" i="7"/>
  <c r="G298" i="7" s="1"/>
  <c r="E298" i="7"/>
  <c r="F297" i="7"/>
  <c r="G297" i="7" s="1"/>
  <c r="E297" i="7"/>
  <c r="F296" i="7"/>
  <c r="G296" i="7" s="1"/>
  <c r="E296" i="7"/>
  <c r="F295" i="7"/>
  <c r="G295" i="7" s="1"/>
  <c r="E295" i="7"/>
  <c r="F294" i="7"/>
  <c r="G294" i="7" s="1"/>
  <c r="E294" i="7"/>
  <c r="F293" i="7"/>
  <c r="G293" i="7" s="1"/>
  <c r="E293" i="7"/>
  <c r="F292" i="7"/>
  <c r="G292" i="7" s="1"/>
  <c r="E292" i="7"/>
  <c r="F291" i="7"/>
  <c r="G291" i="7" s="1"/>
  <c r="E291" i="7"/>
  <c r="F290" i="7"/>
  <c r="G290" i="7" s="1"/>
  <c r="E290" i="7"/>
  <c r="F289" i="7"/>
  <c r="G289" i="7" s="1"/>
  <c r="E289" i="7"/>
  <c r="F288" i="7"/>
  <c r="G288" i="7" s="1"/>
  <c r="E288" i="7"/>
  <c r="F287" i="7"/>
  <c r="G287" i="7" s="1"/>
  <c r="E287" i="7"/>
  <c r="F286" i="7"/>
  <c r="G286" i="7" s="1"/>
  <c r="E286" i="7"/>
  <c r="F285" i="7"/>
  <c r="G285" i="7" s="1"/>
  <c r="E285" i="7"/>
  <c r="F284" i="7"/>
  <c r="G284" i="7" s="1"/>
  <c r="E284" i="7"/>
  <c r="F282" i="7"/>
  <c r="G282" i="7" s="1"/>
  <c r="E282" i="7"/>
  <c r="F281" i="7"/>
  <c r="G281" i="7" s="1"/>
  <c r="E281" i="7"/>
  <c r="F280" i="7"/>
  <c r="G280" i="7" s="1"/>
  <c r="E280" i="7"/>
  <c r="F279" i="7"/>
  <c r="G279" i="7" s="1"/>
  <c r="E279" i="7"/>
  <c r="F278" i="7"/>
  <c r="G278" i="7" s="1"/>
  <c r="E278" i="7"/>
  <c r="F277" i="7"/>
  <c r="G277" i="7" s="1"/>
  <c r="E277" i="7"/>
  <c r="F276" i="7"/>
  <c r="G276" i="7" s="1"/>
  <c r="E276" i="7"/>
  <c r="F275" i="7"/>
  <c r="G275" i="7" s="1"/>
  <c r="E275" i="7"/>
  <c r="F274" i="7"/>
  <c r="G274" i="7" s="1"/>
  <c r="E274" i="7"/>
  <c r="F273" i="7"/>
  <c r="G273" i="7" s="1"/>
  <c r="E273" i="7"/>
  <c r="F272" i="7"/>
  <c r="G272" i="7" s="1"/>
  <c r="E272" i="7"/>
  <c r="F270" i="7"/>
  <c r="G270" i="7" s="1"/>
  <c r="E270" i="7"/>
  <c r="F269" i="7"/>
  <c r="G269" i="7" s="1"/>
  <c r="E269" i="7"/>
  <c r="F268" i="7"/>
  <c r="G268" i="7" s="1"/>
  <c r="E268" i="7"/>
  <c r="F267" i="7"/>
  <c r="G267" i="7" s="1"/>
  <c r="E267" i="7"/>
  <c r="F266" i="7"/>
  <c r="G266" i="7" s="1"/>
  <c r="E266" i="7"/>
  <c r="F265" i="7"/>
  <c r="G265" i="7" s="1"/>
  <c r="E265" i="7"/>
  <c r="F264" i="7"/>
  <c r="G264" i="7" s="1"/>
  <c r="E264" i="7"/>
  <c r="F263" i="7"/>
  <c r="G263" i="7" s="1"/>
  <c r="E263" i="7"/>
  <c r="F262" i="7"/>
  <c r="G262" i="7" s="1"/>
  <c r="E262" i="7"/>
  <c r="F261" i="7"/>
  <c r="G261" i="7" s="1"/>
  <c r="E261" i="7"/>
  <c r="F260" i="7"/>
  <c r="G260" i="7" s="1"/>
  <c r="E260" i="7"/>
  <c r="F259" i="7"/>
  <c r="G259" i="7" s="1"/>
  <c r="E259" i="7"/>
  <c r="F258" i="7"/>
  <c r="G258" i="7" s="1"/>
  <c r="E258" i="7"/>
  <c r="F257" i="7"/>
  <c r="G257" i="7" s="1"/>
  <c r="E257" i="7"/>
  <c r="F256" i="7"/>
  <c r="G256" i="7" s="1"/>
  <c r="E256" i="7"/>
  <c r="F255" i="7"/>
  <c r="G255" i="7" s="1"/>
  <c r="E255" i="7"/>
  <c r="F254" i="7"/>
  <c r="G254" i="7" s="1"/>
  <c r="E254" i="7"/>
  <c r="F253" i="7"/>
  <c r="G253" i="7" s="1"/>
  <c r="E253" i="7"/>
  <c r="F252" i="7"/>
  <c r="G252" i="7" s="1"/>
  <c r="E252" i="7"/>
  <c r="F251" i="7"/>
  <c r="G251" i="7" s="1"/>
  <c r="E251" i="7"/>
  <c r="F250" i="7"/>
  <c r="G250" i="7" s="1"/>
  <c r="E250" i="7"/>
  <c r="F249" i="7"/>
  <c r="G249" i="7" s="1"/>
  <c r="E249" i="7"/>
  <c r="F247" i="7"/>
  <c r="G247" i="7" s="1"/>
  <c r="E247" i="7"/>
  <c r="F246" i="7"/>
  <c r="G246" i="7" s="1"/>
  <c r="E246" i="7"/>
  <c r="F245" i="7"/>
  <c r="G245" i="7" s="1"/>
  <c r="E245" i="7"/>
  <c r="F244" i="7"/>
  <c r="G244" i="7" s="1"/>
  <c r="E244" i="7"/>
  <c r="F243" i="7"/>
  <c r="G243" i="7" s="1"/>
  <c r="E243" i="7"/>
  <c r="F242" i="7"/>
  <c r="G242" i="7" s="1"/>
  <c r="E242" i="7"/>
  <c r="F241" i="7"/>
  <c r="G241" i="7" s="1"/>
  <c r="E241" i="7"/>
  <c r="F240" i="7"/>
  <c r="G240" i="7" s="1"/>
  <c r="E240" i="7"/>
  <c r="F239" i="7"/>
  <c r="G239" i="7" s="1"/>
  <c r="E239" i="7"/>
  <c r="F238" i="7"/>
  <c r="G238" i="7" s="1"/>
  <c r="E238" i="7"/>
  <c r="F237" i="7"/>
  <c r="G237" i="7" s="1"/>
  <c r="E237" i="7"/>
  <c r="F236" i="7"/>
  <c r="G236" i="7" s="1"/>
  <c r="E236" i="7"/>
  <c r="F234" i="7"/>
  <c r="G234" i="7" s="1"/>
  <c r="E234" i="7"/>
  <c r="F233" i="7"/>
  <c r="G233" i="7" s="1"/>
  <c r="E233" i="7"/>
  <c r="F232" i="7"/>
  <c r="G232" i="7" s="1"/>
  <c r="E232" i="7"/>
  <c r="F231" i="7"/>
  <c r="G231" i="7" s="1"/>
  <c r="E231" i="7"/>
  <c r="F230" i="7"/>
  <c r="G230" i="7" s="1"/>
  <c r="E230" i="7"/>
  <c r="F229" i="7"/>
  <c r="G229" i="7" s="1"/>
  <c r="E229" i="7"/>
  <c r="F228" i="7"/>
  <c r="G228" i="7" s="1"/>
  <c r="E228" i="7"/>
  <c r="F227" i="7"/>
  <c r="G227" i="7" s="1"/>
  <c r="E227" i="7"/>
  <c r="F226" i="7"/>
  <c r="G226" i="7" s="1"/>
  <c r="E226" i="7"/>
  <c r="F225" i="7"/>
  <c r="G225" i="7" s="1"/>
  <c r="E225" i="7"/>
  <c r="F224" i="7"/>
  <c r="G224" i="7" s="1"/>
  <c r="E224" i="7"/>
  <c r="F223" i="7"/>
  <c r="G223" i="7" s="1"/>
  <c r="E223" i="7"/>
  <c r="F222" i="7"/>
  <c r="G222" i="7" s="1"/>
  <c r="E222" i="7"/>
  <c r="F221" i="7"/>
  <c r="G221" i="7" s="1"/>
  <c r="E221" i="7"/>
  <c r="F220" i="7"/>
  <c r="G220" i="7" s="1"/>
  <c r="E220" i="7"/>
  <c r="F219" i="7"/>
  <c r="G219" i="7" s="1"/>
  <c r="E219" i="7"/>
  <c r="F218" i="7"/>
  <c r="G218" i="7" s="1"/>
  <c r="E218" i="7"/>
  <c r="F217" i="7"/>
  <c r="G217" i="7" s="1"/>
  <c r="E217" i="7"/>
  <c r="F216" i="7"/>
  <c r="G216" i="7" s="1"/>
  <c r="E216" i="7"/>
  <c r="F215" i="7"/>
  <c r="G215" i="7" s="1"/>
  <c r="E215" i="7"/>
  <c r="F214" i="7"/>
  <c r="G214" i="7" s="1"/>
  <c r="E214" i="7"/>
  <c r="F213" i="7"/>
  <c r="G213" i="7" s="1"/>
  <c r="E213" i="7"/>
  <c r="F211" i="7"/>
  <c r="G211" i="7" s="1"/>
  <c r="E211" i="7"/>
  <c r="F210" i="7"/>
  <c r="G210" i="7" s="1"/>
  <c r="E210" i="7"/>
  <c r="F209" i="7"/>
  <c r="G209" i="7" s="1"/>
  <c r="E209" i="7"/>
  <c r="F208" i="7"/>
  <c r="G208" i="7" s="1"/>
  <c r="E208" i="7"/>
  <c r="F207" i="7"/>
  <c r="G207" i="7" s="1"/>
  <c r="E207" i="7"/>
  <c r="F206" i="7"/>
  <c r="G206" i="7" s="1"/>
  <c r="E206" i="7"/>
  <c r="F205" i="7"/>
  <c r="G205" i="7" s="1"/>
  <c r="E205" i="7"/>
  <c r="F204" i="7"/>
  <c r="G204" i="7" s="1"/>
  <c r="E204" i="7"/>
  <c r="F203" i="7"/>
  <c r="G203" i="7" s="1"/>
  <c r="E203" i="7"/>
  <c r="F202" i="7"/>
  <c r="G202" i="7" s="1"/>
  <c r="E202" i="7"/>
  <c r="F201" i="7"/>
  <c r="G201" i="7" s="1"/>
  <c r="E201" i="7"/>
  <c r="F200" i="7"/>
  <c r="G200" i="7" s="1"/>
  <c r="E200" i="7"/>
  <c r="F198" i="7"/>
  <c r="G198" i="7" s="1"/>
  <c r="E198" i="7"/>
  <c r="F197" i="7"/>
  <c r="G197" i="7" s="1"/>
  <c r="E197" i="7"/>
  <c r="F196" i="7"/>
  <c r="G196" i="7" s="1"/>
  <c r="E196" i="7"/>
  <c r="F195" i="7"/>
  <c r="G195" i="7" s="1"/>
  <c r="E195" i="7"/>
  <c r="F193" i="7"/>
  <c r="G193" i="7" s="1"/>
  <c r="E193" i="7"/>
  <c r="F192" i="7"/>
  <c r="G192" i="7" s="1"/>
  <c r="E192" i="7"/>
  <c r="F191" i="7"/>
  <c r="G191" i="7" s="1"/>
  <c r="E191" i="7"/>
  <c r="F190" i="7"/>
  <c r="G190" i="7" s="1"/>
  <c r="E190" i="7"/>
  <c r="F189" i="7"/>
  <c r="G189" i="7" s="1"/>
  <c r="E189" i="7"/>
  <c r="F188" i="7"/>
  <c r="G188" i="7" s="1"/>
  <c r="E188" i="7"/>
  <c r="F187" i="7"/>
  <c r="G187" i="7" s="1"/>
  <c r="E187" i="7"/>
  <c r="F186" i="7"/>
  <c r="G186" i="7" s="1"/>
  <c r="E186" i="7"/>
  <c r="F185" i="7"/>
  <c r="G185" i="7" s="1"/>
  <c r="E185" i="7"/>
  <c r="F184" i="7"/>
  <c r="G184" i="7" s="1"/>
  <c r="E184" i="7"/>
  <c r="F183" i="7"/>
  <c r="G183" i="7" s="1"/>
  <c r="E183" i="7"/>
  <c r="F182" i="7"/>
  <c r="G182" i="7" s="1"/>
  <c r="E182" i="7"/>
  <c r="F181" i="7"/>
  <c r="G181" i="7" s="1"/>
  <c r="E181" i="7"/>
  <c r="F180" i="7"/>
  <c r="G180" i="7" s="1"/>
  <c r="E180" i="7"/>
  <c r="F179" i="7"/>
  <c r="G179" i="7" s="1"/>
  <c r="E179" i="7"/>
  <c r="F178" i="7"/>
  <c r="G178" i="7" s="1"/>
  <c r="E178" i="7"/>
  <c r="F177" i="7"/>
  <c r="G177" i="7" s="1"/>
  <c r="E177" i="7"/>
  <c r="F176" i="7"/>
  <c r="G176" i="7" s="1"/>
  <c r="E176" i="7"/>
  <c r="F175" i="7"/>
  <c r="G175" i="7" s="1"/>
  <c r="E175" i="7"/>
  <c r="F174" i="7"/>
  <c r="G174" i="7" s="1"/>
  <c r="E174" i="7"/>
  <c r="F173" i="7"/>
  <c r="G173" i="7" s="1"/>
  <c r="E173" i="7"/>
  <c r="F172" i="7"/>
  <c r="G172" i="7" s="1"/>
  <c r="E172" i="7"/>
  <c r="F171" i="7"/>
  <c r="G171" i="7" s="1"/>
  <c r="E171" i="7"/>
  <c r="F170" i="7"/>
  <c r="G170" i="7" s="1"/>
  <c r="E170" i="7"/>
  <c r="F169" i="7"/>
  <c r="G169" i="7" s="1"/>
  <c r="E169" i="7"/>
  <c r="F168" i="7"/>
  <c r="G168" i="7" s="1"/>
  <c r="E168" i="7"/>
  <c r="F167" i="7"/>
  <c r="G167" i="7" s="1"/>
  <c r="E167" i="7"/>
  <c r="F166" i="7"/>
  <c r="G166" i="7" s="1"/>
  <c r="E166" i="7"/>
  <c r="F165" i="7"/>
  <c r="G165" i="7" s="1"/>
  <c r="E165" i="7"/>
  <c r="F164" i="7"/>
  <c r="G164" i="7" s="1"/>
  <c r="E164" i="7"/>
  <c r="F163" i="7"/>
  <c r="G163" i="7" s="1"/>
  <c r="E163" i="7"/>
  <c r="F162" i="7"/>
  <c r="G162" i="7" s="1"/>
  <c r="E162" i="7"/>
  <c r="F160" i="7"/>
  <c r="G160" i="7" s="1"/>
  <c r="E160" i="7"/>
  <c r="F159" i="7"/>
  <c r="G159" i="7" s="1"/>
  <c r="E159" i="7"/>
  <c r="F158" i="7"/>
  <c r="G158" i="7" s="1"/>
  <c r="E158" i="7"/>
  <c r="F157" i="7"/>
  <c r="G157" i="7" s="1"/>
  <c r="E157" i="7"/>
  <c r="F156" i="7"/>
  <c r="G156" i="7" s="1"/>
  <c r="E156" i="7"/>
  <c r="F155" i="7"/>
  <c r="G155" i="7" s="1"/>
  <c r="E155" i="7"/>
  <c r="F154" i="7"/>
  <c r="G154" i="7" s="1"/>
  <c r="E154" i="7"/>
  <c r="F153" i="7"/>
  <c r="G153" i="7" s="1"/>
  <c r="E153" i="7"/>
  <c r="F152" i="7"/>
  <c r="G152" i="7" s="1"/>
  <c r="E152" i="7"/>
  <c r="F151" i="7"/>
  <c r="G151" i="7" s="1"/>
  <c r="E151" i="7"/>
  <c r="F150" i="7"/>
  <c r="G150" i="7" s="1"/>
  <c r="E150" i="7"/>
  <c r="F149" i="7"/>
  <c r="G149" i="7" s="1"/>
  <c r="E149" i="7"/>
  <c r="F148" i="7"/>
  <c r="G148" i="7" s="1"/>
  <c r="E148" i="7"/>
  <c r="F147" i="7"/>
  <c r="G147" i="7" s="1"/>
  <c r="E147" i="7"/>
  <c r="F146" i="7"/>
  <c r="G146" i="7" s="1"/>
  <c r="E146" i="7"/>
  <c r="F145" i="7"/>
  <c r="G145" i="7" s="1"/>
  <c r="E145" i="7"/>
  <c r="F144" i="7"/>
  <c r="G144" i="7" s="1"/>
  <c r="E144" i="7"/>
  <c r="F143" i="7"/>
  <c r="G143" i="7" s="1"/>
  <c r="E143" i="7"/>
  <c r="F142" i="7"/>
  <c r="G142" i="7" s="1"/>
  <c r="E142" i="7"/>
  <c r="F141" i="7"/>
  <c r="G141" i="7" s="1"/>
  <c r="E141" i="7"/>
  <c r="F140" i="7"/>
  <c r="G140" i="7" s="1"/>
  <c r="E140" i="7"/>
  <c r="F139" i="7"/>
  <c r="G139" i="7" s="1"/>
  <c r="E139" i="7"/>
  <c r="F138" i="7"/>
  <c r="G138" i="7" s="1"/>
  <c r="E138" i="7"/>
  <c r="F137" i="7"/>
  <c r="G137" i="7" s="1"/>
  <c r="E137" i="7"/>
  <c r="F136" i="7"/>
  <c r="G136" i="7" s="1"/>
  <c r="E136" i="7"/>
  <c r="F135" i="7"/>
  <c r="G135" i="7" s="1"/>
  <c r="E135" i="7"/>
  <c r="F134" i="7"/>
  <c r="G134" i="7" s="1"/>
  <c r="E134" i="7"/>
  <c r="F133" i="7"/>
  <c r="G133" i="7" s="1"/>
  <c r="E133" i="7"/>
  <c r="F132" i="7"/>
  <c r="G132" i="7" s="1"/>
  <c r="E132" i="7"/>
  <c r="F131" i="7"/>
  <c r="G131" i="7" s="1"/>
  <c r="E131" i="7"/>
  <c r="F130" i="7"/>
  <c r="G130" i="7" s="1"/>
  <c r="E130" i="7"/>
  <c r="F129" i="7"/>
  <c r="G129" i="7" s="1"/>
  <c r="E129" i="7"/>
  <c r="F128" i="7"/>
  <c r="G128" i="7" s="1"/>
  <c r="E128" i="7"/>
  <c r="F127" i="7"/>
  <c r="G127" i="7" s="1"/>
  <c r="E127" i="7"/>
  <c r="F126" i="7"/>
  <c r="G126" i="7" s="1"/>
  <c r="E126" i="7"/>
  <c r="F125" i="7"/>
  <c r="G125" i="7" s="1"/>
  <c r="E125" i="7"/>
  <c r="F124" i="7"/>
  <c r="G124" i="7" s="1"/>
  <c r="E124" i="7"/>
  <c r="F123" i="7"/>
  <c r="G123" i="7" s="1"/>
  <c r="E123" i="7"/>
  <c r="F122" i="7"/>
  <c r="G122" i="7" s="1"/>
  <c r="E122" i="7"/>
  <c r="F121" i="7"/>
  <c r="G121" i="7" s="1"/>
  <c r="E121" i="7"/>
  <c r="F120" i="7"/>
  <c r="G120" i="7" s="1"/>
  <c r="E120" i="7"/>
  <c r="F119" i="7"/>
  <c r="G119" i="7" s="1"/>
  <c r="E119" i="7"/>
  <c r="F118" i="7"/>
  <c r="G118" i="7" s="1"/>
  <c r="E118" i="7"/>
  <c r="F117" i="7"/>
  <c r="G117" i="7" s="1"/>
  <c r="E117" i="7"/>
  <c r="F116" i="7"/>
  <c r="G116" i="7" s="1"/>
  <c r="E116" i="7"/>
  <c r="F115" i="7"/>
  <c r="G115" i="7" s="1"/>
  <c r="E115" i="7"/>
  <c r="F114" i="7"/>
  <c r="G114" i="7" s="1"/>
  <c r="E114" i="7"/>
  <c r="F113" i="7"/>
  <c r="G113" i="7" s="1"/>
  <c r="E113" i="7"/>
  <c r="F112" i="7"/>
  <c r="G112" i="7" s="1"/>
  <c r="E112" i="7"/>
  <c r="F111" i="7"/>
  <c r="G111" i="7" s="1"/>
  <c r="E111" i="7"/>
  <c r="F110" i="7"/>
  <c r="G110" i="7" s="1"/>
  <c r="E110" i="7"/>
  <c r="F109" i="7"/>
  <c r="G109" i="7" s="1"/>
  <c r="E109" i="7"/>
  <c r="F108" i="7"/>
  <c r="G108" i="7" s="1"/>
  <c r="E108" i="7"/>
  <c r="F107" i="7"/>
  <c r="G107" i="7" s="1"/>
  <c r="E107" i="7"/>
  <c r="F106" i="7"/>
  <c r="G106" i="7" s="1"/>
  <c r="E106" i="7"/>
  <c r="F105" i="7"/>
  <c r="G105" i="7" s="1"/>
  <c r="E105" i="7"/>
  <c r="F104" i="7"/>
  <c r="G104" i="7" s="1"/>
  <c r="E104" i="7"/>
  <c r="F103" i="7"/>
  <c r="G103" i="7" s="1"/>
  <c r="E103" i="7"/>
  <c r="F102" i="7"/>
  <c r="G102" i="7" s="1"/>
  <c r="E102" i="7"/>
  <c r="F101" i="7"/>
  <c r="G101" i="7" s="1"/>
  <c r="E101" i="7"/>
  <c r="F100" i="7"/>
  <c r="G100" i="7" s="1"/>
  <c r="E100" i="7"/>
  <c r="F99" i="7"/>
  <c r="G99" i="7" s="1"/>
  <c r="E99" i="7"/>
  <c r="F98" i="7"/>
  <c r="G98" i="7" s="1"/>
  <c r="E98" i="7"/>
  <c r="F97" i="7"/>
  <c r="G97" i="7" s="1"/>
  <c r="E97" i="7"/>
  <c r="F96" i="7"/>
  <c r="G96" i="7" s="1"/>
  <c r="E96" i="7"/>
  <c r="F95" i="7"/>
  <c r="G95" i="7" s="1"/>
  <c r="E95" i="7"/>
  <c r="F94" i="7"/>
  <c r="G94" i="7" s="1"/>
  <c r="E94" i="7"/>
  <c r="F93" i="7"/>
  <c r="G93" i="7" s="1"/>
  <c r="E93" i="7"/>
  <c r="F92" i="7"/>
  <c r="G92" i="7" s="1"/>
  <c r="E92" i="7"/>
  <c r="F91" i="7"/>
  <c r="G91" i="7" s="1"/>
  <c r="E91" i="7"/>
  <c r="F90" i="7"/>
  <c r="G90" i="7" s="1"/>
  <c r="E90" i="7"/>
  <c r="F89" i="7"/>
  <c r="G89" i="7" s="1"/>
  <c r="E89" i="7"/>
  <c r="F88" i="7"/>
  <c r="G88" i="7" s="1"/>
  <c r="E88" i="7"/>
  <c r="F87" i="7"/>
  <c r="G87" i="7" s="1"/>
  <c r="E87" i="7"/>
  <c r="F86" i="7"/>
  <c r="G86" i="7" s="1"/>
  <c r="E86" i="7"/>
  <c r="F85" i="7"/>
  <c r="G85" i="7" s="1"/>
  <c r="E85" i="7"/>
  <c r="F84" i="7"/>
  <c r="G84" i="7" s="1"/>
  <c r="E84" i="7"/>
  <c r="F83" i="7"/>
  <c r="G83" i="7" s="1"/>
  <c r="E83" i="7"/>
  <c r="F82" i="7"/>
  <c r="G82" i="7" s="1"/>
  <c r="E82" i="7"/>
  <c r="F81" i="7"/>
  <c r="G81" i="7" s="1"/>
  <c r="E81" i="7"/>
  <c r="F80" i="7"/>
  <c r="G80" i="7" s="1"/>
  <c r="E80" i="7"/>
  <c r="F79" i="7"/>
  <c r="G79" i="7" s="1"/>
  <c r="E79" i="7"/>
  <c r="F78" i="7"/>
  <c r="G78" i="7" s="1"/>
  <c r="E78" i="7"/>
  <c r="F77" i="7"/>
  <c r="G77" i="7" s="1"/>
  <c r="E77" i="7"/>
  <c r="F76" i="7"/>
  <c r="G76" i="7" s="1"/>
  <c r="E76" i="7"/>
  <c r="F75" i="7"/>
  <c r="G75" i="7" s="1"/>
  <c r="E75" i="7"/>
  <c r="F74" i="7"/>
  <c r="G74" i="7" s="1"/>
  <c r="E74" i="7"/>
  <c r="F73" i="7"/>
  <c r="G73" i="7" s="1"/>
  <c r="E73" i="7"/>
  <c r="F72" i="7"/>
  <c r="G72" i="7" s="1"/>
  <c r="E72" i="7"/>
  <c r="F71" i="7"/>
  <c r="G71" i="7" s="1"/>
  <c r="E71" i="7"/>
  <c r="F70" i="7"/>
  <c r="G70" i="7" s="1"/>
  <c r="E70" i="7"/>
  <c r="F69" i="7"/>
  <c r="G69" i="7" s="1"/>
  <c r="E69" i="7"/>
  <c r="F68" i="7"/>
  <c r="G68" i="7" s="1"/>
  <c r="E68" i="7"/>
  <c r="F67" i="7"/>
  <c r="G67" i="7" s="1"/>
  <c r="E67" i="7"/>
  <c r="F66" i="7"/>
  <c r="G66" i="7" s="1"/>
  <c r="E66" i="7"/>
  <c r="F65" i="7"/>
  <c r="G65" i="7" s="1"/>
  <c r="E65" i="7"/>
  <c r="F63" i="7"/>
  <c r="G63" i="7" s="1"/>
  <c r="E63" i="7"/>
  <c r="F62" i="7"/>
  <c r="G62" i="7" s="1"/>
  <c r="E62" i="7"/>
  <c r="F61" i="7"/>
  <c r="G61" i="7" s="1"/>
  <c r="E61" i="7"/>
  <c r="F60" i="7"/>
  <c r="G60" i="7" s="1"/>
  <c r="E60" i="7"/>
  <c r="F59" i="7"/>
  <c r="G59" i="7" s="1"/>
  <c r="E59" i="7"/>
  <c r="F58" i="7"/>
  <c r="G58" i="7" s="1"/>
  <c r="E58" i="7"/>
  <c r="F57" i="7"/>
  <c r="G57" i="7" s="1"/>
  <c r="E57" i="7"/>
  <c r="F56" i="7"/>
  <c r="G56" i="7" s="1"/>
  <c r="E56" i="7"/>
  <c r="F55" i="7"/>
  <c r="G55" i="7" s="1"/>
  <c r="E55" i="7"/>
  <c r="F54" i="7"/>
  <c r="G54" i="7" s="1"/>
  <c r="E54" i="7"/>
  <c r="F53" i="7"/>
  <c r="G53" i="7" s="1"/>
  <c r="E53" i="7"/>
  <c r="F52" i="7"/>
  <c r="G52" i="7" s="1"/>
  <c r="E52" i="7"/>
  <c r="F51" i="7"/>
  <c r="G51" i="7" s="1"/>
  <c r="E51" i="7"/>
  <c r="F50" i="7"/>
  <c r="G50" i="7" s="1"/>
  <c r="E50" i="7"/>
  <c r="F49" i="7"/>
  <c r="G49" i="7" s="1"/>
  <c r="E49" i="7"/>
  <c r="F48" i="7"/>
  <c r="G48" i="7" s="1"/>
  <c r="E48" i="7"/>
  <c r="F47" i="7"/>
  <c r="G47" i="7" s="1"/>
  <c r="E47" i="7"/>
  <c r="F46" i="7"/>
  <c r="G46" i="7" s="1"/>
  <c r="E46" i="7"/>
  <c r="F45" i="7"/>
  <c r="G45" i="7" s="1"/>
  <c r="E45" i="7"/>
  <c r="F44" i="7"/>
  <c r="G44" i="7" s="1"/>
  <c r="E44" i="7"/>
  <c r="F43" i="7"/>
  <c r="G43" i="7" s="1"/>
  <c r="E43" i="7"/>
  <c r="F42" i="7"/>
  <c r="G42" i="7" s="1"/>
  <c r="E42" i="7"/>
  <c r="F41" i="7"/>
  <c r="G41" i="7" s="1"/>
  <c r="E41" i="7"/>
  <c r="F40" i="7"/>
  <c r="G40" i="7" s="1"/>
  <c r="E40" i="7"/>
  <c r="F39" i="7"/>
  <c r="G39" i="7" s="1"/>
  <c r="E39" i="7"/>
  <c r="F38" i="7"/>
  <c r="G38" i="7" s="1"/>
  <c r="E38" i="7"/>
  <c r="F37" i="7"/>
  <c r="G37" i="7" s="1"/>
  <c r="E37" i="7"/>
  <c r="F36" i="7"/>
  <c r="G36" i="7" s="1"/>
  <c r="E36" i="7"/>
  <c r="F35" i="7"/>
  <c r="G35" i="7" s="1"/>
  <c r="E35" i="7"/>
  <c r="F34" i="7"/>
  <c r="G34" i="7" s="1"/>
  <c r="E34" i="7"/>
  <c r="F33" i="7"/>
  <c r="G33" i="7" s="1"/>
  <c r="E33" i="7"/>
  <c r="F31" i="7"/>
  <c r="G31" i="7" s="1"/>
  <c r="E31" i="7"/>
  <c r="F30" i="7"/>
  <c r="G30" i="7" s="1"/>
  <c r="E30" i="7"/>
  <c r="F29" i="7"/>
  <c r="G29" i="7" s="1"/>
  <c r="E29" i="7"/>
  <c r="F28" i="7"/>
  <c r="G28" i="7" s="1"/>
  <c r="E28" i="7"/>
  <c r="F27" i="7"/>
  <c r="G27" i="7" s="1"/>
  <c r="E27" i="7"/>
  <c r="F26" i="7"/>
  <c r="G26" i="7" s="1"/>
  <c r="E26" i="7"/>
  <c r="F25" i="7"/>
  <c r="G25" i="7" s="1"/>
  <c r="E25" i="7"/>
  <c r="F24" i="7"/>
  <c r="G24" i="7" s="1"/>
  <c r="E24" i="7"/>
  <c r="F23" i="7"/>
  <c r="G23" i="7" s="1"/>
  <c r="E23" i="7"/>
  <c r="F22" i="7"/>
  <c r="G22" i="7" s="1"/>
  <c r="E22" i="7"/>
  <c r="F21" i="7"/>
  <c r="G21" i="7" s="1"/>
  <c r="E21" i="7"/>
  <c r="F20" i="7"/>
  <c r="G20" i="7" s="1"/>
  <c r="E20" i="7"/>
  <c r="F19" i="7"/>
  <c r="G19" i="7" s="1"/>
  <c r="E19" i="7"/>
  <c r="F18" i="7"/>
  <c r="G18" i="7" s="1"/>
  <c r="E18" i="7"/>
  <c r="F17" i="7"/>
  <c r="G17" i="7" s="1"/>
  <c r="E17" i="7"/>
  <c r="F16" i="7"/>
  <c r="G16" i="7" s="1"/>
  <c r="E16" i="7"/>
  <c r="F15" i="7"/>
  <c r="G15" i="7" s="1"/>
  <c r="E15" i="7"/>
  <c r="F14" i="7"/>
  <c r="G14" i="7" s="1"/>
  <c r="E14" i="7"/>
  <c r="F13" i="7"/>
  <c r="G13" i="7" s="1"/>
  <c r="E13" i="7"/>
  <c r="F12" i="7"/>
  <c r="G12" i="7" s="1"/>
  <c r="E12" i="7"/>
  <c r="F11" i="7"/>
  <c r="G11" i="7" s="1"/>
  <c r="E11" i="7"/>
  <c r="F10" i="7"/>
  <c r="G10" i="7" s="1"/>
  <c r="E10" i="7"/>
  <c r="F9" i="7"/>
  <c r="G9" i="7" s="1"/>
  <c r="E9" i="7"/>
  <c r="F8" i="7"/>
  <c r="G8" i="7" s="1"/>
  <c r="E8" i="7"/>
  <c r="F107" i="6"/>
  <c r="G107" i="6" s="1"/>
  <c r="E107" i="6"/>
  <c r="F106" i="6"/>
  <c r="G106" i="6" s="1"/>
  <c r="E106" i="6"/>
  <c r="F105" i="6"/>
  <c r="G105" i="6" s="1"/>
  <c r="E105" i="6"/>
  <c r="F104" i="6"/>
  <c r="G104" i="6" s="1"/>
  <c r="E104" i="6"/>
  <c r="F102" i="6"/>
  <c r="G102" i="6" s="1"/>
  <c r="E102" i="6"/>
  <c r="F101" i="6"/>
  <c r="G101" i="6" s="1"/>
  <c r="E101" i="6"/>
  <c r="F100" i="6"/>
  <c r="G100" i="6" s="1"/>
  <c r="E100" i="6"/>
  <c r="F99" i="6"/>
  <c r="G99" i="6" s="1"/>
  <c r="E99" i="6"/>
  <c r="F97" i="6"/>
  <c r="G97" i="6" s="1"/>
  <c r="E97" i="6"/>
  <c r="F96" i="6"/>
  <c r="G96" i="6" s="1"/>
  <c r="E96" i="6"/>
  <c r="F94" i="6"/>
  <c r="G94" i="6" s="1"/>
  <c r="E94" i="6"/>
  <c r="F93" i="6"/>
  <c r="G93" i="6" s="1"/>
  <c r="E93" i="6"/>
  <c r="F91" i="6"/>
  <c r="G91" i="6" s="1"/>
  <c r="E91" i="6"/>
  <c r="F90" i="6"/>
  <c r="G90" i="6" s="1"/>
  <c r="E90" i="6"/>
  <c r="F88" i="6"/>
  <c r="G88" i="6" s="1"/>
  <c r="E88" i="6"/>
  <c r="F87" i="6"/>
  <c r="G87" i="6" s="1"/>
  <c r="E87" i="6"/>
  <c r="F85" i="6"/>
  <c r="G85" i="6" s="1"/>
  <c r="E85" i="6"/>
  <c r="F84" i="6"/>
  <c r="G84" i="6" s="1"/>
  <c r="E84" i="6"/>
  <c r="F83" i="6"/>
  <c r="G83" i="6" s="1"/>
  <c r="E83" i="6"/>
  <c r="F82" i="6"/>
  <c r="G82" i="6" s="1"/>
  <c r="E82" i="6"/>
  <c r="F81" i="6"/>
  <c r="G81" i="6" s="1"/>
  <c r="E81" i="6"/>
  <c r="F80" i="6"/>
  <c r="G80" i="6" s="1"/>
  <c r="E80" i="6"/>
  <c r="F78" i="6"/>
  <c r="G78" i="6" s="1"/>
  <c r="E78" i="6"/>
  <c r="F77" i="6"/>
  <c r="G77" i="6" s="1"/>
  <c r="E77" i="6"/>
  <c r="F76" i="6"/>
  <c r="G76" i="6" s="1"/>
  <c r="E76" i="6"/>
  <c r="F75" i="6"/>
  <c r="G75" i="6" s="1"/>
  <c r="E75" i="6"/>
  <c r="F74" i="6"/>
  <c r="G74" i="6" s="1"/>
  <c r="E74" i="6"/>
  <c r="F73" i="6"/>
  <c r="G73" i="6" s="1"/>
  <c r="E73" i="6"/>
  <c r="F71" i="6"/>
  <c r="G71" i="6" s="1"/>
  <c r="E71" i="6"/>
  <c r="F70" i="6"/>
  <c r="G70" i="6" s="1"/>
  <c r="E70" i="6"/>
  <c r="F69" i="6"/>
  <c r="G69" i="6" s="1"/>
  <c r="E69" i="6"/>
  <c r="F68" i="6"/>
  <c r="G68" i="6" s="1"/>
  <c r="E68" i="6"/>
  <c r="F66" i="6"/>
  <c r="G66" i="6" s="1"/>
  <c r="E66" i="6"/>
  <c r="F65" i="6"/>
  <c r="G65" i="6" s="1"/>
  <c r="E65" i="6"/>
  <c r="F64" i="6"/>
  <c r="G64" i="6" s="1"/>
  <c r="E64" i="6"/>
  <c r="F63" i="6"/>
  <c r="G63" i="6" s="1"/>
  <c r="E63" i="6"/>
  <c r="F62" i="6"/>
  <c r="G62" i="6" s="1"/>
  <c r="E62" i="6"/>
  <c r="F60" i="6"/>
  <c r="G60" i="6" s="1"/>
  <c r="E60" i="6"/>
  <c r="F59" i="6"/>
  <c r="G59" i="6" s="1"/>
  <c r="E59" i="6"/>
  <c r="F58" i="6"/>
  <c r="G58" i="6" s="1"/>
  <c r="E58" i="6"/>
  <c r="F57" i="6"/>
  <c r="G57" i="6" s="1"/>
  <c r="E57" i="6"/>
  <c r="F56" i="6"/>
  <c r="G56" i="6" s="1"/>
  <c r="E56" i="6"/>
  <c r="F54" i="6"/>
  <c r="G54" i="6" s="1"/>
  <c r="E54" i="6"/>
  <c r="F53" i="6"/>
  <c r="G53" i="6" s="1"/>
  <c r="E53" i="6"/>
  <c r="F52" i="6"/>
  <c r="G52" i="6" s="1"/>
  <c r="E52" i="6"/>
  <c r="F51" i="6"/>
  <c r="G51" i="6" s="1"/>
  <c r="E51" i="6"/>
  <c r="F49" i="6"/>
  <c r="G49" i="6" s="1"/>
  <c r="E49" i="6"/>
  <c r="F48" i="6"/>
  <c r="G48" i="6" s="1"/>
  <c r="E48" i="6"/>
  <c r="F47" i="6"/>
  <c r="G47" i="6" s="1"/>
  <c r="E47" i="6"/>
  <c r="F46" i="6"/>
  <c r="G46" i="6" s="1"/>
  <c r="E46" i="6"/>
  <c r="F45" i="6"/>
  <c r="G45" i="6" s="1"/>
  <c r="E45" i="6"/>
  <c r="F44" i="6"/>
  <c r="G44" i="6" s="1"/>
  <c r="E44" i="6"/>
  <c r="F43" i="6"/>
  <c r="G43" i="6" s="1"/>
  <c r="E43" i="6"/>
  <c r="F42" i="6"/>
  <c r="G42" i="6" s="1"/>
  <c r="E42" i="6"/>
  <c r="F41" i="6"/>
  <c r="G41" i="6" s="1"/>
  <c r="E41" i="6"/>
  <c r="F40" i="6"/>
  <c r="G40" i="6" s="1"/>
  <c r="E40" i="6"/>
  <c r="F39" i="6"/>
  <c r="G39" i="6" s="1"/>
  <c r="E39" i="6"/>
  <c r="F38" i="6"/>
  <c r="G38" i="6" s="1"/>
  <c r="E38" i="6"/>
  <c r="F37" i="6"/>
  <c r="G37" i="6" s="1"/>
  <c r="E37" i="6"/>
  <c r="F36" i="6"/>
  <c r="G36" i="6" s="1"/>
  <c r="E36" i="6"/>
  <c r="F35" i="6"/>
  <c r="G35" i="6" s="1"/>
  <c r="E35" i="6"/>
  <c r="F34" i="6"/>
  <c r="G34" i="6" s="1"/>
  <c r="E34" i="6"/>
  <c r="F33" i="6"/>
  <c r="G33" i="6" s="1"/>
  <c r="E33" i="6"/>
  <c r="F32" i="6"/>
  <c r="G32" i="6" s="1"/>
  <c r="E32" i="6"/>
  <c r="F30" i="6"/>
  <c r="G30" i="6" s="1"/>
  <c r="E30" i="6"/>
  <c r="F29" i="6"/>
  <c r="G29" i="6" s="1"/>
  <c r="E29" i="6"/>
  <c r="F28" i="6"/>
  <c r="G28" i="6" s="1"/>
  <c r="E28" i="6"/>
  <c r="F26" i="6"/>
  <c r="G26" i="6" s="1"/>
  <c r="E26" i="6"/>
  <c r="F25" i="6"/>
  <c r="G25" i="6" s="1"/>
  <c r="E25" i="6"/>
  <c r="F24" i="6"/>
  <c r="G24" i="6" s="1"/>
  <c r="E24" i="6"/>
  <c r="F23" i="6"/>
  <c r="G23" i="6" s="1"/>
  <c r="E23" i="6"/>
  <c r="F21" i="6"/>
  <c r="G21" i="6" s="1"/>
  <c r="E21" i="6"/>
  <c r="F20" i="6"/>
  <c r="G20" i="6" s="1"/>
  <c r="E20" i="6"/>
  <c r="F19" i="6"/>
  <c r="G19" i="6" s="1"/>
  <c r="E19" i="6"/>
  <c r="F18" i="6"/>
  <c r="G18" i="6" s="1"/>
  <c r="E18" i="6"/>
  <c r="F17" i="6"/>
  <c r="G17" i="6" s="1"/>
  <c r="E17" i="6"/>
  <c r="F16" i="6"/>
  <c r="G16" i="6" s="1"/>
  <c r="E16" i="6"/>
  <c r="F14" i="6"/>
  <c r="G14" i="6" s="1"/>
  <c r="E14" i="6"/>
  <c r="F13" i="6"/>
  <c r="G13" i="6" s="1"/>
  <c r="E13" i="6"/>
  <c r="F12" i="6"/>
  <c r="G12" i="6" s="1"/>
  <c r="E12" i="6"/>
  <c r="F11" i="6"/>
  <c r="G11" i="6" s="1"/>
  <c r="E11" i="6"/>
  <c r="F10" i="6"/>
  <c r="G10" i="6" s="1"/>
  <c r="E10" i="6"/>
  <c r="F9" i="6"/>
  <c r="G9" i="6" s="1"/>
  <c r="E9" i="6"/>
  <c r="F8" i="6"/>
  <c r="G8" i="6" s="1"/>
  <c r="E8" i="6"/>
  <c r="F83" i="5"/>
  <c r="G83" i="5" s="1"/>
  <c r="E83" i="5"/>
  <c r="F81" i="5"/>
  <c r="G81" i="5" s="1"/>
  <c r="E81" i="5"/>
  <c r="F80" i="5"/>
  <c r="G80" i="5" s="1"/>
  <c r="E80" i="5"/>
  <c r="F79" i="5"/>
  <c r="G79" i="5" s="1"/>
  <c r="E79" i="5"/>
  <c r="F78" i="5"/>
  <c r="G78" i="5" s="1"/>
  <c r="E78" i="5"/>
  <c r="F77" i="5"/>
  <c r="G77" i="5" s="1"/>
  <c r="E77" i="5"/>
  <c r="F75" i="5"/>
  <c r="G75" i="5" s="1"/>
  <c r="E75" i="5"/>
  <c r="F74" i="5"/>
  <c r="G74" i="5" s="1"/>
  <c r="E74" i="5"/>
  <c r="F73" i="5"/>
  <c r="G73" i="5" s="1"/>
  <c r="E73" i="5"/>
  <c r="F72" i="5"/>
  <c r="G72" i="5" s="1"/>
  <c r="E72" i="5"/>
  <c r="F71" i="5"/>
  <c r="G71" i="5" s="1"/>
  <c r="E71" i="5"/>
  <c r="F69" i="5"/>
  <c r="G69" i="5" s="1"/>
  <c r="E69" i="5"/>
  <c r="F68" i="5"/>
  <c r="G68" i="5" s="1"/>
  <c r="E68" i="5"/>
  <c r="F67" i="5"/>
  <c r="G67" i="5" s="1"/>
  <c r="E67" i="5"/>
  <c r="F66" i="5"/>
  <c r="G66" i="5" s="1"/>
  <c r="E66" i="5"/>
  <c r="F65" i="5"/>
  <c r="G65" i="5" s="1"/>
  <c r="E65" i="5"/>
  <c r="F64" i="5"/>
  <c r="G64" i="5" s="1"/>
  <c r="E64" i="5"/>
  <c r="F63" i="5"/>
  <c r="G63" i="5" s="1"/>
  <c r="E63" i="5"/>
  <c r="F62" i="5"/>
  <c r="G62" i="5" s="1"/>
  <c r="E62" i="5"/>
  <c r="F60" i="5"/>
  <c r="G60" i="5" s="1"/>
  <c r="E60" i="5"/>
  <c r="F59" i="5"/>
  <c r="G59" i="5" s="1"/>
  <c r="E59" i="5"/>
  <c r="F58" i="5"/>
  <c r="G58" i="5" s="1"/>
  <c r="E58" i="5"/>
  <c r="F57" i="5"/>
  <c r="G57" i="5" s="1"/>
  <c r="E57" i="5"/>
  <c r="F55" i="5"/>
  <c r="G55" i="5" s="1"/>
  <c r="E55" i="5"/>
  <c r="F54" i="5"/>
  <c r="G54" i="5" s="1"/>
  <c r="E54" i="5"/>
  <c r="F52" i="5"/>
  <c r="G52" i="5" s="1"/>
  <c r="E52" i="5"/>
  <c r="F51" i="5"/>
  <c r="G51" i="5" s="1"/>
  <c r="E51" i="5"/>
  <c r="F50" i="5"/>
  <c r="G50" i="5" s="1"/>
  <c r="E50" i="5"/>
  <c r="F49" i="5"/>
  <c r="G49" i="5" s="1"/>
  <c r="E49" i="5"/>
  <c r="F48" i="5"/>
  <c r="G48" i="5" s="1"/>
  <c r="E48" i="5"/>
  <c r="F47" i="5"/>
  <c r="G47" i="5" s="1"/>
  <c r="E47" i="5"/>
  <c r="F45" i="5"/>
  <c r="G45" i="5" s="1"/>
  <c r="E45" i="5"/>
  <c r="F44" i="5"/>
  <c r="G44" i="5" s="1"/>
  <c r="E44" i="5"/>
  <c r="F43" i="5"/>
  <c r="G43" i="5" s="1"/>
  <c r="E43" i="5"/>
  <c r="F42" i="5"/>
  <c r="G42" i="5" s="1"/>
  <c r="E42" i="5"/>
  <c r="F41" i="5"/>
  <c r="G41" i="5" s="1"/>
  <c r="E41" i="5"/>
  <c r="F40" i="5"/>
  <c r="G40" i="5" s="1"/>
  <c r="E40" i="5"/>
  <c r="F39" i="5"/>
  <c r="G39" i="5" s="1"/>
  <c r="E39" i="5"/>
  <c r="F37" i="5"/>
  <c r="G37" i="5" s="1"/>
  <c r="E37" i="5"/>
  <c r="F36" i="5"/>
  <c r="G36" i="5" s="1"/>
  <c r="E36" i="5"/>
  <c r="F35" i="5"/>
  <c r="G35" i="5" s="1"/>
  <c r="E35" i="5"/>
  <c r="F34" i="5"/>
  <c r="G34" i="5" s="1"/>
  <c r="E34" i="5"/>
  <c r="F32" i="5"/>
  <c r="G32" i="5" s="1"/>
  <c r="E32" i="5"/>
  <c r="F31" i="5"/>
  <c r="G31" i="5" s="1"/>
  <c r="E31" i="5"/>
  <c r="F30" i="5"/>
  <c r="G30" i="5" s="1"/>
  <c r="E30" i="5"/>
  <c r="F28" i="5"/>
  <c r="G28" i="5" s="1"/>
  <c r="E28" i="5"/>
  <c r="F27" i="5"/>
  <c r="G27" i="5" s="1"/>
  <c r="E27" i="5"/>
  <c r="F26" i="5"/>
  <c r="G26" i="5" s="1"/>
  <c r="E26" i="5"/>
  <c r="F25" i="5"/>
  <c r="G25" i="5" s="1"/>
  <c r="E25" i="5"/>
  <c r="F23" i="5"/>
  <c r="G23" i="5" s="1"/>
  <c r="E23" i="5"/>
  <c r="F22" i="5"/>
  <c r="G22" i="5" s="1"/>
  <c r="E22" i="5"/>
  <c r="F21" i="5"/>
  <c r="G21" i="5" s="1"/>
  <c r="E21" i="5"/>
  <c r="F20" i="5"/>
  <c r="G20" i="5" s="1"/>
  <c r="E20" i="5"/>
  <c r="F19" i="5"/>
  <c r="G19" i="5" s="1"/>
  <c r="E19" i="5"/>
  <c r="F18" i="5"/>
  <c r="G18" i="5" s="1"/>
  <c r="E18" i="5"/>
  <c r="F17" i="5"/>
  <c r="G17" i="5" s="1"/>
  <c r="E17" i="5"/>
  <c r="F15" i="5"/>
  <c r="G15" i="5" s="1"/>
  <c r="E15" i="5"/>
  <c r="F14" i="5"/>
  <c r="G14" i="5" s="1"/>
  <c r="E14" i="5"/>
  <c r="F13" i="5"/>
  <c r="G13" i="5" s="1"/>
  <c r="E13" i="5"/>
  <c r="F12" i="5"/>
  <c r="G12" i="5" s="1"/>
  <c r="E12" i="5"/>
  <c r="F11" i="5"/>
  <c r="G11" i="5" s="1"/>
  <c r="E11" i="5"/>
  <c r="F10" i="5"/>
  <c r="G10" i="5" s="1"/>
  <c r="E10" i="5"/>
  <c r="F9" i="5"/>
  <c r="G9" i="5" s="1"/>
  <c r="E9" i="5"/>
  <c r="F8" i="5"/>
  <c r="G8" i="5" s="1"/>
  <c r="E8" i="5"/>
  <c r="G335" i="126"/>
  <c r="H335" i="126" s="1"/>
  <c r="F335" i="126"/>
  <c r="G333" i="126"/>
  <c r="H333" i="126" s="1"/>
  <c r="F333" i="126"/>
  <c r="G332" i="126"/>
  <c r="H332" i="126" s="1"/>
  <c r="F332" i="126"/>
  <c r="G331" i="126"/>
  <c r="H331" i="126" s="1"/>
  <c r="F331" i="126"/>
  <c r="G329" i="126"/>
  <c r="H329" i="126" s="1"/>
  <c r="F329" i="126"/>
  <c r="G328" i="126"/>
  <c r="H328" i="126" s="1"/>
  <c r="F328" i="126"/>
  <c r="G327" i="126"/>
  <c r="H327" i="126" s="1"/>
  <c r="F327" i="126"/>
  <c r="G325" i="126"/>
  <c r="H325" i="126" s="1"/>
  <c r="F325" i="126"/>
  <c r="G324" i="126"/>
  <c r="H324" i="126" s="1"/>
  <c r="F324" i="126"/>
  <c r="G323" i="126"/>
  <c r="H323" i="126" s="1"/>
  <c r="F323" i="126"/>
  <c r="G322" i="126"/>
  <c r="H322" i="126" s="1"/>
  <c r="F322" i="126"/>
  <c r="G321" i="126"/>
  <c r="H321" i="126" s="1"/>
  <c r="F321" i="126"/>
  <c r="G320" i="126"/>
  <c r="H320" i="126" s="1"/>
  <c r="F320" i="126"/>
  <c r="H315" i="126"/>
  <c r="H313" i="126"/>
  <c r="H311" i="126"/>
  <c r="H309" i="126"/>
  <c r="H308" i="126"/>
  <c r="H306" i="126"/>
  <c r="H305" i="126"/>
  <c r="H303" i="126"/>
  <c r="H301" i="126"/>
  <c r="H299" i="126"/>
  <c r="H297" i="126"/>
  <c r="H295" i="126"/>
  <c r="H293" i="126"/>
  <c r="H291" i="126"/>
  <c r="H289" i="126"/>
  <c r="H285" i="126"/>
  <c r="H283" i="126"/>
  <c r="H279" i="126"/>
  <c r="H277" i="126"/>
  <c r="H276" i="126"/>
  <c r="H274" i="126"/>
  <c r="H272" i="126"/>
  <c r="H270" i="126"/>
  <c r="H269" i="126"/>
  <c r="G265" i="126"/>
  <c r="H265" i="126" s="1"/>
  <c r="F265" i="126"/>
  <c r="G264" i="126"/>
  <c r="H264" i="126" s="1"/>
  <c r="F264" i="126"/>
  <c r="G263" i="126"/>
  <c r="H263" i="126" s="1"/>
  <c r="F263" i="126"/>
  <c r="G261" i="126"/>
  <c r="H261" i="126" s="1"/>
  <c r="F261" i="126"/>
  <c r="G260" i="126"/>
  <c r="H260" i="126" s="1"/>
  <c r="F260" i="126"/>
  <c r="G259" i="126"/>
  <c r="H259" i="126" s="1"/>
  <c r="F259" i="126"/>
  <c r="G257" i="126"/>
  <c r="H257" i="126" s="1"/>
  <c r="F257" i="126"/>
  <c r="G255" i="126"/>
  <c r="H255" i="126" s="1"/>
  <c r="F255" i="126"/>
  <c r="H250" i="126"/>
  <c r="H249" i="126"/>
  <c r="H245" i="126"/>
  <c r="H244" i="126"/>
  <c r="H243" i="126"/>
  <c r="H242" i="126"/>
  <c r="H240" i="126"/>
  <c r="H239" i="126"/>
  <c r="H238" i="126"/>
  <c r="H237" i="126"/>
  <c r="H233" i="126"/>
  <c r="H232" i="126"/>
  <c r="H231" i="126"/>
  <c r="H230" i="126"/>
  <c r="H228" i="126"/>
  <c r="H227" i="126"/>
  <c r="H226" i="126"/>
  <c r="H225" i="126"/>
  <c r="G220" i="126"/>
  <c r="H220" i="126" s="1"/>
  <c r="F220" i="126"/>
  <c r="G219" i="126"/>
  <c r="H219" i="126" s="1"/>
  <c r="F219" i="126"/>
  <c r="G218" i="126"/>
  <c r="H218" i="126" s="1"/>
  <c r="F218" i="126"/>
  <c r="G217" i="126"/>
  <c r="H217" i="126" s="1"/>
  <c r="F217" i="126"/>
  <c r="G216" i="126"/>
  <c r="H216" i="126" s="1"/>
  <c r="F216" i="126"/>
  <c r="G215" i="126"/>
  <c r="H215" i="126" s="1"/>
  <c r="F215" i="126"/>
  <c r="G214" i="126"/>
  <c r="H214" i="126" s="1"/>
  <c r="F214" i="126"/>
  <c r="G213" i="126"/>
  <c r="H213" i="126" s="1"/>
  <c r="F213" i="126"/>
  <c r="G212" i="126"/>
  <c r="H212" i="126" s="1"/>
  <c r="F212" i="126"/>
  <c r="G211" i="126"/>
  <c r="H211" i="126" s="1"/>
  <c r="F211" i="126"/>
  <c r="G210" i="126"/>
  <c r="H210" i="126" s="1"/>
  <c r="F210" i="126"/>
  <c r="G209" i="126"/>
  <c r="H209" i="126" s="1"/>
  <c r="F209" i="126"/>
  <c r="G208" i="126"/>
  <c r="H208" i="126" s="1"/>
  <c r="F208" i="126"/>
  <c r="G206" i="126"/>
  <c r="H206" i="126" s="1"/>
  <c r="F206" i="126"/>
  <c r="G205" i="126"/>
  <c r="H205" i="126" s="1"/>
  <c r="F205" i="126"/>
  <c r="G204" i="126"/>
  <c r="H204" i="126" s="1"/>
  <c r="F204" i="126"/>
  <c r="G203" i="126"/>
  <c r="H203" i="126" s="1"/>
  <c r="F203" i="126"/>
  <c r="G202" i="126"/>
  <c r="H202" i="126" s="1"/>
  <c r="F202" i="126"/>
  <c r="G198" i="126"/>
  <c r="H198" i="126" s="1"/>
  <c r="F198" i="126"/>
  <c r="G196" i="126"/>
  <c r="H196" i="126" s="1"/>
  <c r="F196" i="126"/>
  <c r="G194" i="126"/>
  <c r="H194" i="126" s="1"/>
  <c r="F194" i="126"/>
  <c r="G193" i="126"/>
  <c r="H193" i="126" s="1"/>
  <c r="F193" i="126"/>
  <c r="G191" i="126"/>
  <c r="H191" i="126" s="1"/>
  <c r="F191" i="126"/>
  <c r="G190" i="126"/>
  <c r="H190" i="126" s="1"/>
  <c r="F190" i="126"/>
  <c r="G189" i="126"/>
  <c r="H189" i="126" s="1"/>
  <c r="F189" i="126"/>
  <c r="G188" i="126"/>
  <c r="H188" i="126" s="1"/>
  <c r="F188" i="126"/>
  <c r="G187" i="126"/>
  <c r="H187" i="126" s="1"/>
  <c r="F187" i="126"/>
  <c r="G186" i="126"/>
  <c r="H186" i="126" s="1"/>
  <c r="F186" i="126"/>
  <c r="G185" i="126"/>
  <c r="H185" i="126" s="1"/>
  <c r="F185" i="126"/>
  <c r="G183" i="126"/>
  <c r="H183" i="126" s="1"/>
  <c r="F183" i="126"/>
  <c r="G181" i="126"/>
  <c r="H181" i="126" s="1"/>
  <c r="F181" i="126"/>
  <c r="G176" i="126"/>
  <c r="H176" i="126" s="1"/>
  <c r="F176" i="126"/>
  <c r="G174" i="126"/>
  <c r="H174" i="126" s="1"/>
  <c r="F174" i="126"/>
  <c r="G173" i="126"/>
  <c r="H173" i="126" s="1"/>
  <c r="F173" i="126"/>
  <c r="G172" i="126"/>
  <c r="H172" i="126" s="1"/>
  <c r="F172" i="126"/>
  <c r="G171" i="126"/>
  <c r="H171" i="126" s="1"/>
  <c r="F171" i="126"/>
  <c r="G170" i="126"/>
  <c r="H170" i="126" s="1"/>
  <c r="F170" i="126"/>
  <c r="G169" i="126"/>
  <c r="H169" i="126" s="1"/>
  <c r="F169" i="126"/>
  <c r="G168" i="126"/>
  <c r="H168" i="126" s="1"/>
  <c r="F168" i="126"/>
  <c r="G167" i="126"/>
  <c r="H167" i="126" s="1"/>
  <c r="F167" i="126"/>
  <c r="G166" i="126"/>
  <c r="H166" i="126" s="1"/>
  <c r="F166" i="126"/>
  <c r="G165" i="126"/>
  <c r="H165" i="126" s="1"/>
  <c r="F165" i="126"/>
  <c r="G164" i="126"/>
  <c r="H164" i="126" s="1"/>
  <c r="F164" i="126"/>
  <c r="G163" i="126"/>
  <c r="H163" i="126" s="1"/>
  <c r="F163" i="126"/>
  <c r="G162" i="126"/>
  <c r="H162" i="126" s="1"/>
  <c r="F162" i="126"/>
  <c r="G160" i="126"/>
  <c r="H160" i="126" s="1"/>
  <c r="F160" i="126"/>
  <c r="G159" i="126"/>
  <c r="H159" i="126" s="1"/>
  <c r="F159" i="126"/>
  <c r="G158" i="126"/>
  <c r="H158" i="126" s="1"/>
  <c r="F158" i="126"/>
  <c r="G157" i="126"/>
  <c r="H157" i="126" s="1"/>
  <c r="F157" i="126"/>
  <c r="G155" i="126"/>
  <c r="H155" i="126" s="1"/>
  <c r="F155" i="126"/>
  <c r="G154" i="126"/>
  <c r="H154" i="126" s="1"/>
  <c r="F154" i="126"/>
  <c r="G153" i="126"/>
  <c r="H153" i="126" s="1"/>
  <c r="F153" i="126"/>
  <c r="G151" i="126"/>
  <c r="H151" i="126" s="1"/>
  <c r="F151" i="126"/>
  <c r="G150" i="126"/>
  <c r="H150" i="126" s="1"/>
  <c r="F150" i="126"/>
  <c r="G148" i="126"/>
  <c r="H148" i="126" s="1"/>
  <c r="F148" i="126"/>
  <c r="G147" i="126"/>
  <c r="H147" i="126" s="1"/>
  <c r="F147" i="126"/>
  <c r="G146" i="126"/>
  <c r="H146" i="126" s="1"/>
  <c r="F146" i="126"/>
  <c r="G145" i="126"/>
  <c r="H145" i="126" s="1"/>
  <c r="F145" i="126"/>
  <c r="G144" i="126"/>
  <c r="H144" i="126" s="1"/>
  <c r="F144" i="126"/>
  <c r="G143" i="126"/>
  <c r="H143" i="126" s="1"/>
  <c r="F143" i="126"/>
  <c r="G142" i="126"/>
  <c r="H142" i="126" s="1"/>
  <c r="F142" i="126"/>
  <c r="G140" i="126"/>
  <c r="H140" i="126" s="1"/>
  <c r="F140" i="126"/>
  <c r="G139" i="126"/>
  <c r="H139" i="126" s="1"/>
  <c r="F139" i="126"/>
  <c r="G137" i="126"/>
  <c r="H137" i="126" s="1"/>
  <c r="F137" i="126"/>
  <c r="G136" i="126"/>
  <c r="H136" i="126" s="1"/>
  <c r="F136" i="126"/>
  <c r="G135" i="126"/>
  <c r="H135" i="126" s="1"/>
  <c r="F135" i="126"/>
  <c r="G134" i="126"/>
  <c r="H134" i="126" s="1"/>
  <c r="F134" i="126"/>
  <c r="G132" i="126"/>
  <c r="H132" i="126" s="1"/>
  <c r="F132" i="126"/>
  <c r="G131" i="126"/>
  <c r="H131" i="126" s="1"/>
  <c r="F131" i="126"/>
  <c r="G130" i="126"/>
  <c r="H130" i="126" s="1"/>
  <c r="F130" i="126"/>
  <c r="G129" i="126"/>
  <c r="H129" i="126" s="1"/>
  <c r="F129" i="126"/>
  <c r="G128" i="126"/>
  <c r="H128" i="126" s="1"/>
  <c r="F128" i="126"/>
  <c r="G127" i="126"/>
  <c r="H127" i="126" s="1"/>
  <c r="F127" i="126"/>
  <c r="G126" i="126"/>
  <c r="H126" i="126" s="1"/>
  <c r="F126" i="126"/>
  <c r="G124" i="126"/>
  <c r="H124" i="126" s="1"/>
  <c r="F124" i="126"/>
  <c r="G123" i="126"/>
  <c r="H123" i="126" s="1"/>
  <c r="F123" i="126"/>
  <c r="G121" i="126"/>
  <c r="H121" i="126" s="1"/>
  <c r="F121" i="126"/>
  <c r="G120" i="126"/>
  <c r="H120" i="126" s="1"/>
  <c r="F120" i="126"/>
  <c r="G118" i="126"/>
  <c r="H118" i="126" s="1"/>
  <c r="F118" i="126"/>
  <c r="G117" i="126"/>
  <c r="H117" i="126" s="1"/>
  <c r="F117" i="126"/>
  <c r="G116" i="126"/>
  <c r="H116" i="126" s="1"/>
  <c r="F116" i="126"/>
  <c r="G115" i="126"/>
  <c r="H115" i="126" s="1"/>
  <c r="F115" i="126"/>
  <c r="G114" i="126"/>
  <c r="H114" i="126" s="1"/>
  <c r="F114" i="126"/>
  <c r="G112" i="126"/>
  <c r="H112" i="126" s="1"/>
  <c r="F112" i="126"/>
  <c r="G110" i="126"/>
  <c r="H110" i="126" s="1"/>
  <c r="F110" i="126"/>
  <c r="G109" i="126"/>
  <c r="H109" i="126" s="1"/>
  <c r="F109" i="126"/>
  <c r="G108" i="126"/>
  <c r="H108" i="126" s="1"/>
  <c r="F108" i="126"/>
  <c r="G107" i="126"/>
  <c r="H107" i="126" s="1"/>
  <c r="F107" i="126"/>
  <c r="G105" i="126"/>
  <c r="H105" i="126" s="1"/>
  <c r="F105" i="126"/>
  <c r="G104" i="126"/>
  <c r="H104" i="126" s="1"/>
  <c r="F104" i="126"/>
  <c r="G103" i="126"/>
  <c r="H103" i="126" s="1"/>
  <c r="F103" i="126"/>
  <c r="G102" i="126"/>
  <c r="H102" i="126" s="1"/>
  <c r="F102" i="126"/>
  <c r="G101" i="126"/>
  <c r="H101" i="126" s="1"/>
  <c r="F101" i="126"/>
  <c r="G100" i="126"/>
  <c r="H100" i="126" s="1"/>
  <c r="F100" i="126"/>
  <c r="G99" i="126"/>
  <c r="H99" i="126" s="1"/>
  <c r="F99" i="126"/>
  <c r="G98" i="126"/>
  <c r="H98" i="126" s="1"/>
  <c r="F98" i="126"/>
  <c r="G97" i="126"/>
  <c r="H97" i="126" s="1"/>
  <c r="F97" i="126"/>
  <c r="G96" i="126"/>
  <c r="H96" i="126" s="1"/>
  <c r="F96" i="126"/>
  <c r="G95" i="126"/>
  <c r="H95" i="126" s="1"/>
  <c r="F95" i="126"/>
  <c r="G94" i="126"/>
  <c r="H94" i="126" s="1"/>
  <c r="F94" i="126"/>
  <c r="G93" i="126"/>
  <c r="H93" i="126" s="1"/>
  <c r="F93" i="126"/>
  <c r="G92" i="126"/>
  <c r="H92" i="126" s="1"/>
  <c r="F92" i="126"/>
  <c r="G91" i="126"/>
  <c r="H91" i="126" s="1"/>
  <c r="F91" i="126"/>
  <c r="G90" i="126"/>
  <c r="H90" i="126" s="1"/>
  <c r="F90" i="126"/>
  <c r="G89" i="126"/>
  <c r="H89" i="126" s="1"/>
  <c r="F89" i="126"/>
  <c r="G88" i="126"/>
  <c r="H88" i="126" s="1"/>
  <c r="F88" i="126"/>
  <c r="G87" i="126"/>
  <c r="H87" i="126" s="1"/>
  <c r="F87" i="126"/>
  <c r="G85" i="126"/>
  <c r="H85" i="126" s="1"/>
  <c r="F85" i="126"/>
  <c r="G84" i="126"/>
  <c r="H84" i="126" s="1"/>
  <c r="F84" i="126"/>
  <c r="G83" i="126"/>
  <c r="H83" i="126" s="1"/>
  <c r="F83" i="126"/>
  <c r="G82" i="126"/>
  <c r="H82" i="126" s="1"/>
  <c r="F82" i="126"/>
  <c r="G81" i="126"/>
  <c r="H81" i="126" s="1"/>
  <c r="F81" i="126"/>
  <c r="G79" i="126"/>
  <c r="H79" i="126" s="1"/>
  <c r="F79" i="126"/>
  <c r="G78" i="126"/>
  <c r="H78" i="126" s="1"/>
  <c r="F78" i="126"/>
  <c r="G77" i="126"/>
  <c r="H77" i="126" s="1"/>
  <c r="F77" i="126"/>
  <c r="G76" i="126"/>
  <c r="H76" i="126" s="1"/>
  <c r="F76" i="126"/>
  <c r="G74" i="126"/>
  <c r="H74" i="126" s="1"/>
  <c r="F74" i="126"/>
  <c r="G73" i="126"/>
  <c r="H73" i="126" s="1"/>
  <c r="F73" i="126"/>
  <c r="G72" i="126"/>
  <c r="H72" i="126" s="1"/>
  <c r="F72" i="126"/>
  <c r="G71" i="126"/>
  <c r="H71" i="126" s="1"/>
  <c r="F71" i="126"/>
  <c r="G70" i="126"/>
  <c r="H70" i="126" s="1"/>
  <c r="F70" i="126"/>
  <c r="G69" i="126"/>
  <c r="H69" i="126" s="1"/>
  <c r="F69" i="126"/>
  <c r="G67" i="126"/>
  <c r="H67" i="126" s="1"/>
  <c r="F67" i="126"/>
  <c r="G66" i="126"/>
  <c r="H66" i="126" s="1"/>
  <c r="F66" i="126"/>
  <c r="G65" i="126"/>
  <c r="H65" i="126" s="1"/>
  <c r="F65" i="126"/>
  <c r="G64" i="126"/>
  <c r="H64" i="126" s="1"/>
  <c r="F64" i="126"/>
  <c r="G63" i="126"/>
  <c r="H63" i="126" s="1"/>
  <c r="F63" i="126"/>
  <c r="G62" i="126"/>
  <c r="H62" i="126" s="1"/>
  <c r="F62" i="126"/>
  <c r="G61" i="126"/>
  <c r="H61" i="126" s="1"/>
  <c r="F61" i="126"/>
  <c r="G60" i="126"/>
  <c r="H60" i="126" s="1"/>
  <c r="F60" i="126"/>
  <c r="G59" i="126"/>
  <c r="H59" i="126" s="1"/>
  <c r="F59" i="126"/>
  <c r="G58" i="126"/>
  <c r="H58" i="126" s="1"/>
  <c r="F58" i="126"/>
  <c r="G56" i="126"/>
  <c r="H56" i="126" s="1"/>
  <c r="F56" i="126"/>
  <c r="G55" i="126"/>
  <c r="H55" i="126" s="1"/>
  <c r="F55" i="126"/>
  <c r="G54" i="126"/>
  <c r="H54" i="126" s="1"/>
  <c r="F54" i="126"/>
  <c r="G53" i="126"/>
  <c r="H53" i="126" s="1"/>
  <c r="F53" i="126"/>
  <c r="G51" i="126"/>
  <c r="H51" i="126" s="1"/>
  <c r="F51" i="126"/>
  <c r="G50" i="126"/>
  <c r="H50" i="126" s="1"/>
  <c r="F50" i="126"/>
  <c r="G49" i="126"/>
  <c r="H49" i="126" s="1"/>
  <c r="F49" i="126"/>
  <c r="G48" i="126"/>
  <c r="H48" i="126" s="1"/>
  <c r="F48" i="126"/>
  <c r="G47" i="126"/>
  <c r="H47" i="126" s="1"/>
  <c r="F47" i="126"/>
  <c r="G45" i="126"/>
  <c r="H45" i="126" s="1"/>
  <c r="F45" i="126"/>
  <c r="G44" i="126"/>
  <c r="H44" i="126" s="1"/>
  <c r="F44" i="126"/>
  <c r="G43" i="126"/>
  <c r="H43" i="126" s="1"/>
  <c r="F43" i="126"/>
  <c r="G42" i="126"/>
  <c r="H42" i="126" s="1"/>
  <c r="F42" i="126"/>
  <c r="G41" i="126"/>
  <c r="H41" i="126" s="1"/>
  <c r="F41" i="126"/>
  <c r="H38" i="126"/>
  <c r="H37" i="126"/>
  <c r="H36" i="126"/>
  <c r="H35" i="126"/>
  <c r="H33" i="126"/>
  <c r="H32" i="126"/>
  <c r="H31" i="126"/>
  <c r="H30" i="126"/>
  <c r="H27" i="126"/>
  <c r="F27" i="126"/>
  <c r="H26" i="126"/>
  <c r="F26" i="126"/>
  <c r="H25" i="126"/>
  <c r="F25" i="126"/>
  <c r="H24" i="126"/>
  <c r="F24" i="126"/>
  <c r="H23" i="126"/>
  <c r="F23" i="126"/>
  <c r="H22" i="126"/>
  <c r="F22" i="126"/>
  <c r="H20" i="126"/>
  <c r="F20" i="126"/>
  <c r="H19" i="126"/>
  <c r="F19" i="126"/>
  <c r="H18" i="126"/>
  <c r="F18" i="126"/>
  <c r="H17" i="126"/>
  <c r="F17" i="126"/>
  <c r="H16" i="126"/>
  <c r="F16" i="126"/>
  <c r="H15" i="126"/>
  <c r="F15" i="126"/>
  <c r="H323" i="3"/>
  <c r="H322" i="3"/>
  <c r="H321" i="3"/>
  <c r="H320" i="3"/>
  <c r="H319" i="3"/>
  <c r="H318" i="3"/>
  <c r="H317" i="3"/>
  <c r="H316" i="3"/>
  <c r="H315" i="3"/>
  <c r="H314" i="3"/>
  <c r="H313" i="3"/>
  <c r="H312" i="3"/>
  <c r="H311" i="3"/>
  <c r="H310" i="3"/>
  <c r="H309" i="3"/>
  <c r="H308" i="3"/>
  <c r="H307" i="3"/>
  <c r="H306" i="3"/>
  <c r="H305" i="3"/>
  <c r="H304" i="3"/>
  <c r="H303" i="3"/>
  <c r="H302" i="3"/>
  <c r="H301" i="3"/>
  <c r="H300" i="3"/>
  <c r="H299" i="3"/>
  <c r="H298" i="3"/>
  <c r="H297" i="3"/>
  <c r="H296" i="3"/>
  <c r="H295" i="3"/>
  <c r="H294" i="3"/>
  <c r="H293" i="3"/>
  <c r="H292" i="3"/>
  <c r="H291" i="3"/>
  <c r="H290" i="3"/>
  <c r="H289" i="3"/>
  <c r="H288" i="3"/>
  <c r="H287" i="3"/>
  <c r="H286" i="3"/>
  <c r="H285" i="3"/>
  <c r="H284" i="3"/>
  <c r="H283" i="3"/>
  <c r="H282" i="3"/>
  <c r="H281" i="3"/>
  <c r="H280" i="3"/>
  <c r="H279" i="3"/>
  <c r="H278" i="3"/>
  <c r="H277" i="3"/>
  <c r="H276" i="3"/>
  <c r="H275" i="3"/>
  <c r="H274" i="3"/>
  <c r="H273" i="3"/>
  <c r="H272" i="3"/>
  <c r="H271" i="3"/>
  <c r="H270" i="3"/>
  <c r="H269" i="3"/>
  <c r="H268" i="3"/>
  <c r="H267" i="3"/>
  <c r="H266" i="3"/>
  <c r="H265" i="3"/>
  <c r="H264" i="3"/>
  <c r="H263" i="3"/>
  <c r="H262" i="3"/>
  <c r="H261" i="3"/>
  <c r="H260" i="3"/>
  <c r="H259" i="3"/>
  <c r="H258" i="3"/>
  <c r="H257" i="3"/>
  <c r="H256" i="3"/>
  <c r="H255" i="3"/>
  <c r="H254" i="3"/>
  <c r="H253" i="3"/>
  <c r="H252" i="3"/>
  <c r="H251" i="3"/>
  <c r="H250" i="3"/>
  <c r="H249" i="3"/>
  <c r="H248" i="3"/>
  <c r="H247" i="3"/>
  <c r="H246" i="3"/>
  <c r="H245" i="3"/>
  <c r="H244" i="3"/>
  <c r="H243" i="3"/>
  <c r="H242" i="3"/>
  <c r="H241" i="3"/>
  <c r="H240" i="3"/>
  <c r="H239" i="3"/>
  <c r="H238" i="3"/>
  <c r="H237" i="3"/>
  <c r="H236" i="3"/>
  <c r="H235" i="3"/>
  <c r="H234" i="3"/>
  <c r="H233" i="3"/>
  <c r="H232" i="3"/>
  <c r="H231" i="3"/>
  <c r="H230" i="3"/>
  <c r="H229" i="3"/>
  <c r="H228" i="3"/>
  <c r="H227" i="3"/>
  <c r="H226" i="3"/>
  <c r="H225" i="3"/>
  <c r="H224" i="3"/>
  <c r="H223" i="3"/>
  <c r="H222" i="3"/>
  <c r="H221" i="3"/>
  <c r="H220" i="3"/>
  <c r="H219" i="3"/>
  <c r="H218" i="3"/>
  <c r="H217" i="3"/>
  <c r="H216" i="3"/>
  <c r="H215" i="3"/>
  <c r="H214" i="3"/>
  <c r="H213" i="3"/>
  <c r="H212" i="3"/>
  <c r="H211" i="3"/>
  <c r="H210" i="3"/>
  <c r="H209" i="3"/>
  <c r="H208" i="3"/>
  <c r="H207" i="3"/>
  <c r="H206" i="3"/>
  <c r="H205" i="3"/>
  <c r="H204" i="3"/>
  <c r="H202" i="3"/>
  <c r="H201" i="3"/>
  <c r="H200" i="3"/>
  <c r="H199" i="3"/>
  <c r="H198" i="3"/>
  <c r="H197" i="3"/>
  <c r="H196" i="3"/>
  <c r="H195" i="3"/>
  <c r="H194" i="3"/>
  <c r="H193" i="3"/>
  <c r="H192" i="3"/>
  <c r="H191" i="3"/>
  <c r="H190" i="3"/>
  <c r="H189" i="3"/>
  <c r="H188" i="3"/>
  <c r="H187" i="3"/>
  <c r="H186" i="3"/>
  <c r="H185" i="3"/>
  <c r="H184" i="3"/>
  <c r="H183" i="3"/>
  <c r="H182" i="3"/>
  <c r="H181" i="3"/>
  <c r="H180" i="3"/>
  <c r="H179" i="3"/>
  <c r="H178" i="3"/>
  <c r="H177" i="3"/>
  <c r="H176" i="3"/>
  <c r="H175" i="3"/>
  <c r="H174" i="3"/>
  <c r="H173" i="3"/>
  <c r="H172" i="3"/>
  <c r="H171" i="3"/>
  <c r="H170" i="3"/>
  <c r="H169" i="3"/>
  <c r="H168" i="3"/>
  <c r="H167" i="3"/>
  <c r="H166" i="3"/>
  <c r="H165" i="3"/>
  <c r="H164" i="3"/>
  <c r="H163" i="3"/>
  <c r="H162" i="3"/>
  <c r="H161" i="3"/>
  <c r="H160" i="3"/>
  <c r="H159" i="3"/>
  <c r="H158" i="3"/>
  <c r="H157" i="3"/>
  <c r="H156" i="3"/>
  <c r="H155" i="3"/>
  <c r="H154" i="3"/>
  <c r="H153" i="3"/>
  <c r="H152" i="3"/>
  <c r="H151" i="3"/>
  <c r="H150" i="3"/>
  <c r="H149" i="3"/>
  <c r="H148" i="3"/>
  <c r="H147" i="3"/>
  <c r="H146" i="3"/>
  <c r="H145" i="3"/>
  <c r="H144" i="3"/>
  <c r="H143" i="3"/>
  <c r="H142" i="3"/>
  <c r="H141" i="3"/>
  <c r="H140" i="3"/>
  <c r="H139" i="3"/>
  <c r="H138" i="3"/>
  <c r="H137" i="3"/>
  <c r="H136" i="3"/>
  <c r="H135" i="3"/>
  <c r="H134" i="3"/>
  <c r="H133" i="3"/>
  <c r="H132" i="3"/>
  <c r="H131" i="3"/>
  <c r="H130" i="3"/>
  <c r="H129" i="3"/>
  <c r="H128" i="3"/>
  <c r="H127" i="3"/>
  <c r="H126" i="3"/>
  <c r="H125" i="3"/>
  <c r="H124" i="3"/>
  <c r="H123" i="3"/>
  <c r="H122" i="3"/>
  <c r="H121" i="3"/>
  <c r="H120" i="3"/>
  <c r="H119" i="3"/>
  <c r="H118" i="3"/>
  <c r="H117" i="3"/>
  <c r="H116" i="3"/>
  <c r="H115" i="3"/>
  <c r="H114" i="3"/>
  <c r="H113" i="3"/>
  <c r="H112" i="3"/>
  <c r="H111" i="3"/>
  <c r="H110" i="3"/>
  <c r="H109" i="3"/>
  <c r="H108" i="3"/>
  <c r="H107" i="3"/>
  <c r="H106" i="3"/>
  <c r="H105" i="3"/>
  <c r="H104" i="3"/>
  <c r="H103" i="3"/>
  <c r="H102" i="3"/>
  <c r="H101" i="3"/>
  <c r="H100" i="3"/>
  <c r="H99" i="3"/>
  <c r="H98" i="3"/>
  <c r="H97" i="3"/>
  <c r="H96" i="3"/>
  <c r="H95" i="3"/>
  <c r="H94" i="3"/>
  <c r="H93" i="3"/>
  <c r="H92" i="3"/>
  <c r="H91" i="3"/>
  <c r="H90" i="3"/>
  <c r="H89" i="3"/>
  <c r="H88" i="3"/>
  <c r="H87" i="3"/>
  <c r="H86" i="3"/>
  <c r="H85" i="3"/>
  <c r="H84" i="3"/>
  <c r="H83" i="3"/>
  <c r="H82" i="3"/>
  <c r="H81" i="3"/>
  <c r="H80" i="3"/>
  <c r="H79" i="3"/>
  <c r="H78" i="3"/>
  <c r="H77" i="3"/>
  <c r="H76" i="3"/>
  <c r="H75" i="3"/>
  <c r="H74" i="3"/>
  <c r="H73" i="3"/>
  <c r="H72" i="3"/>
  <c r="H71" i="3"/>
  <c r="H70" i="3"/>
  <c r="H69" i="3"/>
  <c r="H68" i="3"/>
  <c r="H67" i="3"/>
  <c r="H66" i="3"/>
  <c r="H65" i="3"/>
  <c r="H64" i="3"/>
  <c r="H63" i="3"/>
  <c r="H62" i="3"/>
  <c r="H61" i="3"/>
  <c r="H60" i="3"/>
  <c r="H59" i="3"/>
  <c r="H58" i="3"/>
  <c r="H57" i="3"/>
  <c r="H56" i="3"/>
  <c r="H55" i="3"/>
  <c r="H54" i="3"/>
  <c r="H53" i="3"/>
  <c r="H52" i="3"/>
  <c r="H51" i="3"/>
  <c r="H50" i="3"/>
  <c r="H49" i="3"/>
  <c r="H48" i="3"/>
  <c r="H47" i="3"/>
  <c r="H46" i="3"/>
  <c r="H45" i="3"/>
  <c r="H44" i="3"/>
  <c r="H43" i="3"/>
  <c r="H42" i="3"/>
  <c r="H41" i="3"/>
  <c r="H40" i="3"/>
  <c r="H39" i="3"/>
  <c r="H38" i="3"/>
  <c r="H37" i="3"/>
  <c r="H36" i="3"/>
  <c r="H35" i="3"/>
  <c r="H34" i="3"/>
  <c r="H33" i="3"/>
  <c r="H32" i="3"/>
  <c r="H31" i="3"/>
  <c r="H30" i="3"/>
  <c r="H29" i="3"/>
  <c r="H28" i="3"/>
  <c r="H27" i="3"/>
  <c r="H26" i="3"/>
  <c r="H25" i="3"/>
  <c r="H24" i="3"/>
  <c r="H23" i="3"/>
  <c r="H22" i="3"/>
  <c r="H21" i="3"/>
  <c r="H20" i="3"/>
  <c r="H19" i="3"/>
  <c r="H18" i="3"/>
  <c r="H17" i="3"/>
  <c r="H16" i="3"/>
  <c r="H15" i="3"/>
  <c r="H14" i="3"/>
  <c r="H13" i="3"/>
  <c r="H12" i="3"/>
  <c r="H11" i="3"/>
  <c r="I321" i="2"/>
  <c r="I320" i="2"/>
  <c r="I319" i="2"/>
  <c r="I316" i="2"/>
  <c r="I314" i="2"/>
  <c r="J314" i="2" s="1"/>
  <c r="I313" i="2"/>
  <c r="J313" i="2" s="1"/>
  <c r="J201" i="2"/>
  <c r="J200" i="2"/>
  <c r="J199" i="2"/>
  <c r="J198" i="2"/>
  <c r="J197" i="2"/>
  <c r="J190" i="2"/>
  <c r="J189" i="2"/>
  <c r="J188" i="2"/>
  <c r="J187" i="2"/>
  <c r="J186" i="2"/>
  <c r="J185" i="2"/>
  <c r="J184" i="2"/>
  <c r="J183" i="2"/>
  <c r="J182" i="2"/>
  <c r="J181" i="2"/>
  <c r="J150" i="2"/>
  <c r="J149" i="2"/>
  <c r="J148" i="2"/>
  <c r="J147" i="2"/>
  <c r="J146" i="2"/>
  <c r="J145" i="2"/>
  <c r="J144" i="2"/>
  <c r="J143" i="2"/>
  <c r="J142" i="2"/>
  <c r="J141" i="2"/>
  <c r="J140" i="2"/>
  <c r="J139" i="2"/>
  <c r="J138" i="2"/>
  <c r="J137" i="2"/>
  <c r="J136" i="2"/>
  <c r="J135" i="2"/>
  <c r="J134" i="2"/>
  <c r="J133" i="2"/>
  <c r="J132" i="2"/>
  <c r="J131" i="2"/>
  <c r="J130" i="2"/>
  <c r="J129" i="2"/>
  <c r="J122" i="2"/>
  <c r="J121" i="2"/>
  <c r="J120" i="2"/>
  <c r="J119" i="2"/>
  <c r="J118" i="2"/>
  <c r="J117" i="2"/>
  <c r="J116" i="2"/>
  <c r="J115" i="2"/>
  <c r="J114" i="2"/>
  <c r="J113" i="2"/>
  <c r="J112" i="2"/>
  <c r="J111" i="2"/>
  <c r="J110" i="2"/>
  <c r="J109" i="2"/>
  <c r="J108" i="2"/>
  <c r="J107" i="2"/>
  <c r="J106" i="2"/>
  <c r="J105" i="2"/>
  <c r="J104" i="2"/>
  <c r="J103" i="2"/>
  <c r="J102" i="2"/>
  <c r="J101" i="2"/>
  <c r="J100" i="2"/>
  <c r="J99" i="2"/>
  <c r="J98" i="2"/>
  <c r="J97" i="2"/>
  <c r="J96" i="2"/>
  <c r="J95" i="2"/>
  <c r="J94" i="2"/>
  <c r="J93" i="2"/>
  <c r="J92" i="2"/>
  <c r="J91" i="2"/>
  <c r="J90" i="2"/>
  <c r="J82" i="2"/>
  <c r="J81" i="2"/>
  <c r="J80" i="2"/>
  <c r="J79" i="2"/>
  <c r="J78" i="2"/>
  <c r="J77" i="2"/>
  <c r="J76" i="2"/>
  <c r="J75" i="2"/>
  <c r="J74" i="2"/>
  <c r="J73" i="2"/>
  <c r="J66" i="2"/>
  <c r="J65" i="2"/>
  <c r="J64" i="2"/>
  <c r="J63" i="2"/>
  <c r="J62" i="2"/>
  <c r="J61" i="2"/>
  <c r="J60" i="2"/>
  <c r="J59" i="2"/>
  <c r="J58" i="2"/>
  <c r="J57" i="2"/>
  <c r="J56" i="2"/>
  <c r="J39" i="2"/>
  <c r="J38" i="2"/>
  <c r="J37" i="2"/>
  <c r="J36" i="2"/>
  <c r="J35" i="2"/>
  <c r="J28" i="2"/>
  <c r="J27" i="2"/>
  <c r="J26" i="2"/>
  <c r="J25" i="2"/>
  <c r="J24" i="2"/>
  <c r="J23" i="2"/>
  <c r="J22" i="2"/>
  <c r="J21" i="2"/>
  <c r="J20" i="2"/>
  <c r="J19" i="2"/>
  <c r="J18" i="2"/>
  <c r="J17" i="2"/>
  <c r="J16" i="2"/>
  <c r="J15" i="2"/>
  <c r="J14" i="2"/>
  <c r="J13" i="2"/>
  <c r="J12" i="2"/>
  <c r="N9" i="173" l="1"/>
  <c r="N7" i="173"/>
  <c r="O7" i="162"/>
  <c r="N10" i="162"/>
  <c r="N8" i="162"/>
  <c r="N11" i="162"/>
  <c r="N10" i="173"/>
  <c r="N9" i="162"/>
  <c r="N8" i="173"/>
  <c r="N11" i="173"/>
  <c r="J156" i="2" l="1"/>
  <c r="G184" i="126"/>
  <c r="H184" i="126" s="1"/>
  <c r="F184" i="126" l="1"/>
</calcChain>
</file>

<file path=xl/sharedStrings.xml><?xml version="1.0" encoding="utf-8"?>
<sst xmlns="http://schemas.openxmlformats.org/spreadsheetml/2006/main" count="13108" uniqueCount="8266">
  <si>
    <t>РОЗНИЧНЫЙ ПРАЙС ЛИСТ</t>
  </si>
  <si>
    <t>ТЕПЛОТЕХНИЧЕСКОЕ ОБОРУДОВАНИЕ</t>
  </si>
  <si>
    <t>Ввести курс на текущую дату:</t>
  </si>
  <si>
    <t>в каталог &gt;&gt;&gt;</t>
  </si>
  <si>
    <t>Шкафы распределительные (Россия)</t>
  </si>
  <si>
    <t>Наименование</t>
  </si>
  <si>
    <t>СКИДКА, %</t>
  </si>
  <si>
    <t>Цена с НДС, EUR</t>
  </si>
  <si>
    <t>Цена с НДС, РУБ</t>
  </si>
  <si>
    <t>Цена с НДС, с учетом скидки, РУБ</t>
  </si>
  <si>
    <t>Код</t>
  </si>
  <si>
    <t>Присоединение</t>
  </si>
  <si>
    <t>Тип</t>
  </si>
  <si>
    <t>Модель</t>
  </si>
  <si>
    <t>Внешний вид</t>
  </si>
  <si>
    <t>Описание</t>
  </si>
  <si>
    <t>Высота, мм</t>
  </si>
  <si>
    <t>Ширина, мм</t>
  </si>
  <si>
    <t>Артикул</t>
  </si>
  <si>
    <t>Размер</t>
  </si>
  <si>
    <t>Упаковка</t>
  </si>
  <si>
    <t>100 м</t>
  </si>
  <si>
    <t>50 м</t>
  </si>
  <si>
    <t>20х2,0х3/4"</t>
  </si>
  <si>
    <t>20х2,0</t>
  </si>
  <si>
    <t>Тройник</t>
  </si>
  <si>
    <t>Тройник переходной</t>
  </si>
  <si>
    <t xml:space="preserve">16 х 2,0 </t>
  </si>
  <si>
    <t>Переходник с накидной гайкой</t>
  </si>
  <si>
    <t>16 х 2,0</t>
  </si>
  <si>
    <t>10/200</t>
  </si>
  <si>
    <t>10/120</t>
  </si>
  <si>
    <t>10/80</t>
  </si>
  <si>
    <t>5/45</t>
  </si>
  <si>
    <t>2/20</t>
  </si>
  <si>
    <t>1/12</t>
  </si>
  <si>
    <t>10/150</t>
  </si>
  <si>
    <t>10/50</t>
  </si>
  <si>
    <t>5/25</t>
  </si>
  <si>
    <t>2/14</t>
  </si>
  <si>
    <t>10/100</t>
  </si>
  <si>
    <t>32х20х32</t>
  </si>
  <si>
    <t>5/35</t>
  </si>
  <si>
    <t>5/30</t>
  </si>
  <si>
    <t>5/20</t>
  </si>
  <si>
    <t>1/10</t>
  </si>
  <si>
    <t>10/60</t>
  </si>
  <si>
    <t>10/70</t>
  </si>
  <si>
    <t>10/90</t>
  </si>
  <si>
    <t>5/60</t>
  </si>
  <si>
    <t>5/50</t>
  </si>
  <si>
    <t>2/30</t>
  </si>
  <si>
    <t>1/20</t>
  </si>
  <si>
    <t>Заглушка</t>
  </si>
  <si>
    <t>10/300</t>
  </si>
  <si>
    <t>1/25</t>
  </si>
  <si>
    <t>10/40</t>
  </si>
  <si>
    <t>5/40</t>
  </si>
  <si>
    <t>20</t>
  </si>
  <si>
    <t>25</t>
  </si>
  <si>
    <t>20х20</t>
  </si>
  <si>
    <t>2</t>
  </si>
  <si>
    <t>2/50</t>
  </si>
  <si>
    <t>Размер, мм</t>
  </si>
  <si>
    <t>Муфта соединительная</t>
  </si>
  <si>
    <t>20х16х16</t>
  </si>
  <si>
    <t>20х16х20</t>
  </si>
  <si>
    <t>20х20х16</t>
  </si>
  <si>
    <t>26х16х26</t>
  </si>
  <si>
    <t>26х20х20</t>
  </si>
  <si>
    <t>26х20х26</t>
  </si>
  <si>
    <t>32х26х26</t>
  </si>
  <si>
    <t>32х26х32</t>
  </si>
  <si>
    <t>20x1/2"</t>
  </si>
  <si>
    <t>32х1"</t>
  </si>
  <si>
    <t>20х1/2"</t>
  </si>
  <si>
    <t>25х3/4"</t>
  </si>
  <si>
    <t>32х3/4"</t>
  </si>
  <si>
    <t>-</t>
  </si>
  <si>
    <t>Цена с НДС, c учетом скидки,  РУБ</t>
  </si>
  <si>
    <t>10/350</t>
  </si>
  <si>
    <t>10/250</t>
  </si>
  <si>
    <t>5/120</t>
  </si>
  <si>
    <t>5/80</t>
  </si>
  <si>
    <t>5/70</t>
  </si>
  <si>
    <t>10/180</t>
  </si>
  <si>
    <t>5/100</t>
  </si>
  <si>
    <t>1/40</t>
  </si>
  <si>
    <t>10/130</t>
  </si>
  <si>
    <t>1/15</t>
  </si>
  <si>
    <t>1</t>
  </si>
  <si>
    <t>25/350</t>
  </si>
  <si>
    <t>1/100</t>
  </si>
  <si>
    <t>25/100</t>
  </si>
  <si>
    <t>25/500</t>
  </si>
  <si>
    <t>5/150</t>
  </si>
  <si>
    <t>Угольник</t>
  </si>
  <si>
    <t>5/75</t>
  </si>
  <si>
    <t>5/15</t>
  </si>
  <si>
    <t>2/8</t>
  </si>
  <si>
    <t>Муфта ремонтная</t>
  </si>
  <si>
    <t>40</t>
  </si>
  <si>
    <t>20x16</t>
  </si>
  <si>
    <t>20x20</t>
  </si>
  <si>
    <t>26x20</t>
  </si>
  <si>
    <t>32x26</t>
  </si>
  <si>
    <t>32x32</t>
  </si>
  <si>
    <t>16x20x16</t>
  </si>
  <si>
    <t>20x16x16</t>
  </si>
  <si>
    <t>20x16x20</t>
  </si>
  <si>
    <t>20x20x16</t>
  </si>
  <si>
    <t>32x16x32</t>
  </si>
  <si>
    <t>32x20x32</t>
  </si>
  <si>
    <t>32x26x32</t>
  </si>
  <si>
    <t>32x32x26</t>
  </si>
  <si>
    <t>32x32x32</t>
  </si>
  <si>
    <t>10/170</t>
  </si>
  <si>
    <t>10/400</t>
  </si>
  <si>
    <t>м</t>
  </si>
  <si>
    <t>1/2</t>
  </si>
  <si>
    <t>3/4</t>
  </si>
  <si>
    <t>16х2,2</t>
  </si>
  <si>
    <t>16х2,0</t>
  </si>
  <si>
    <t>100</t>
  </si>
  <si>
    <t>8/64</t>
  </si>
  <si>
    <t>1/24</t>
  </si>
  <si>
    <t>1/18</t>
  </si>
  <si>
    <t>20/200</t>
  </si>
  <si>
    <t>1"</t>
  </si>
  <si>
    <t>4/16</t>
  </si>
  <si>
    <t>Принадлежности</t>
  </si>
  <si>
    <t>15х3/4"</t>
  </si>
  <si>
    <t>3</t>
  </si>
  <si>
    <t>6</t>
  </si>
  <si>
    <t>Россия</t>
  </si>
  <si>
    <t>Италия</t>
  </si>
  <si>
    <r>
      <t>Т воды, С</t>
    </r>
    <r>
      <rPr>
        <b/>
        <vertAlign val="superscript"/>
        <sz val="10"/>
        <rFont val="Arial"/>
        <family val="2"/>
        <charset val="204"/>
      </rPr>
      <t>о</t>
    </r>
  </si>
  <si>
    <t>Рраб.max, атм.</t>
  </si>
  <si>
    <t>Размер, дюйм</t>
  </si>
  <si>
    <t>Цена с НДС,      EUR</t>
  </si>
  <si>
    <t>Цена с НДС,      РУБ</t>
  </si>
  <si>
    <t>-20…100</t>
  </si>
  <si>
    <t>8/120</t>
  </si>
  <si>
    <t>6/78</t>
  </si>
  <si>
    <t>4/48</t>
  </si>
  <si>
    <t>4/36</t>
  </si>
  <si>
    <t>2/24</t>
  </si>
  <si>
    <t>1 1/4</t>
  </si>
  <si>
    <t>8/112</t>
  </si>
  <si>
    <t>10/240</t>
  </si>
  <si>
    <t>8/152</t>
  </si>
  <si>
    <t>4/52</t>
  </si>
  <si>
    <t>2/36</t>
  </si>
  <si>
    <t>4</t>
  </si>
  <si>
    <t>20/280</t>
  </si>
  <si>
    <t>10/140</t>
  </si>
  <si>
    <t>0…90</t>
  </si>
  <si>
    <t>20/240</t>
  </si>
  <si>
    <t>2/28</t>
  </si>
  <si>
    <t>1/13</t>
  </si>
  <si>
    <t>15/195</t>
  </si>
  <si>
    <t>8/104</t>
  </si>
  <si>
    <t>8/96</t>
  </si>
  <si>
    <t>15/180</t>
  </si>
  <si>
    <t>8/128</t>
  </si>
  <si>
    <t>1/9</t>
  </si>
  <si>
    <t>6/24</t>
  </si>
  <si>
    <t>20/340</t>
  </si>
  <si>
    <t>20/420</t>
  </si>
  <si>
    <t>15/150</t>
  </si>
  <si>
    <t>5</t>
  </si>
  <si>
    <t>50</t>
  </si>
  <si>
    <t>Цена с НДС, руб</t>
  </si>
  <si>
    <t>Цена с НДС, с учетом скидки,  РУБ</t>
  </si>
  <si>
    <t>Клапан предохранительный SVH для систем отопления (красная крышка)</t>
  </si>
  <si>
    <t>Клапан предохранительный SVM с манометром</t>
  </si>
  <si>
    <t>1 1/2"</t>
  </si>
  <si>
    <t>3/4"</t>
  </si>
  <si>
    <t>1 1/4"</t>
  </si>
  <si>
    <t>1/2"</t>
  </si>
  <si>
    <t xml:space="preserve"> Предохранительный клапан для систем водоснабжения</t>
  </si>
  <si>
    <t>150</t>
  </si>
  <si>
    <t>0... 4 бар</t>
  </si>
  <si>
    <t>0... 6 бар</t>
  </si>
  <si>
    <t>0... 10 бар</t>
  </si>
  <si>
    <t>0... 16 бар</t>
  </si>
  <si>
    <t>норм. откр.</t>
  </si>
  <si>
    <t>норм. закр.</t>
  </si>
  <si>
    <t>Реле давления</t>
  </si>
  <si>
    <t>Электронный радиотермостат WFHT-RF LCD</t>
  </si>
  <si>
    <t>Цена с НДС, с учетом скидки РУБ</t>
  </si>
  <si>
    <t xml:space="preserve">Код </t>
  </si>
  <si>
    <t>Емкость, л</t>
  </si>
  <si>
    <t>H, мм</t>
  </si>
  <si>
    <t>D, мм</t>
  </si>
  <si>
    <t>Вес, кг</t>
  </si>
  <si>
    <t>М 3/4’’</t>
  </si>
  <si>
    <t>М 1’’</t>
  </si>
  <si>
    <t>M 3/4"</t>
  </si>
  <si>
    <t>Вес, кг брутто</t>
  </si>
  <si>
    <t>Мембранные расширительные баки для систем отопления со сменной мембраной</t>
  </si>
  <si>
    <t>М 1 1/2’’</t>
  </si>
  <si>
    <t>М 2’’</t>
  </si>
  <si>
    <t>Циркуляционные насосы</t>
  </si>
  <si>
    <t>Мощность, кВт</t>
  </si>
  <si>
    <t>G1</t>
  </si>
  <si>
    <t>Масса, кг</t>
  </si>
  <si>
    <t xml:space="preserve">Наименование </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</si>
  <si>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</si>
  <si>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</si>
  <si>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</si>
  <si>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</si>
  <si>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</si>
  <si>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</si>
  <si>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</si>
  <si>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</si>
  <si>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</si>
  <si>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</si>
  <si>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</si>
  <si>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</si>
  <si>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</si>
  <si>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</si>
  <si>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</si>
  <si>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</si>
  <si>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</si>
  <si>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</si>
  <si>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</si>
  <si>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</si>
  <si>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</si>
  <si>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</si>
  <si>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</si>
  <si>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</si>
  <si>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</si>
  <si>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</si>
  <si>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</si>
  <si>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</si>
  <si>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</si>
  <si>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</si>
  <si>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</si>
  <si>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</si>
  <si>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</si>
  <si>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</si>
  <si>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</si>
  <si>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</si>
  <si>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</si>
  <si>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</si>
  <si>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</si>
  <si>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</si>
  <si>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</si>
  <si>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</si>
  <si>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</si>
  <si>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</si>
  <si>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</si>
  <si>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</si>
  <si>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</si>
  <si>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</si>
  <si>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</si>
  <si>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</si>
  <si>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</si>
  <si>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</si>
  <si>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</si>
  <si>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</si>
  <si>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</si>
  <si>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</si>
  <si>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</si>
  <si>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</si>
  <si>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</si>
  <si>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</si>
  <si>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</si>
  <si>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</si>
  <si>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</si>
  <si>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</si>
  <si>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</si>
  <si>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</si>
  <si>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</si>
  <si>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</si>
  <si>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</si>
  <si>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</si>
  <si>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</si>
  <si>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</si>
  <si>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</si>
  <si>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</si>
  <si>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</si>
  <si>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</si>
  <si>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</si>
  <si>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</si>
  <si>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</si>
  <si>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</si>
  <si>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</si>
  <si>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</si>
  <si>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</si>
  <si>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</si>
  <si>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</si>
  <si>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</si>
  <si>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</si>
  <si>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</si>
  <si>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</si>
  <si>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</si>
  <si>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</si>
  <si>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</si>
  <si>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</si>
  <si>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</si>
  <si>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</si>
  <si>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</si>
  <si>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</si>
  <si>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</si>
  <si>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</si>
  <si>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</si>
  <si>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</si>
  <si>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</si>
  <si>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</si>
  <si>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</si>
  <si>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</si>
  <si>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850</t>
  </si>
  <si>
    <t>200</t>
  </si>
  <si>
    <t>1410</t>
  </si>
  <si>
    <t>35</t>
  </si>
  <si>
    <t>Ø</t>
  </si>
  <si>
    <t>500</t>
  </si>
  <si>
    <t>650</t>
  </si>
  <si>
    <t>Комплектующие</t>
  </si>
  <si>
    <t>Изображение</t>
  </si>
  <si>
    <t>Мощ-                ность, кВт</t>
  </si>
  <si>
    <t>Напряжение, В</t>
  </si>
  <si>
    <t>Габариты, мм</t>
  </si>
  <si>
    <t>Цена  c  НДС, РУБ</t>
  </si>
  <si>
    <t>Цена  c  НДС, с учетом скидки,  РУБ</t>
  </si>
  <si>
    <t>Цена, EUR</t>
  </si>
  <si>
    <t>Высота</t>
  </si>
  <si>
    <t>Диаметр</t>
  </si>
  <si>
    <r>
      <t>Площадь теплообменника,м</t>
    </r>
    <r>
      <rPr>
        <b/>
        <sz val="9"/>
        <rFont val="Tahoma"/>
        <family val="2"/>
        <charset val="1"/>
      </rPr>
      <t>²</t>
    </r>
  </si>
  <si>
    <t>Мощность (кВт)</t>
  </si>
  <si>
    <t>Размеры</t>
  </si>
  <si>
    <t>Вес(кг)</t>
  </si>
  <si>
    <t>16-16-16</t>
  </si>
  <si>
    <t>32-32-32</t>
  </si>
  <si>
    <t>32-25-32</t>
  </si>
  <si>
    <t>20-16-16</t>
  </si>
  <si>
    <t>25-16-20</t>
  </si>
  <si>
    <t>25-20-16</t>
  </si>
  <si>
    <t>25-20-20</t>
  </si>
  <si>
    <t>32-20-25</t>
  </si>
  <si>
    <t>25-32-25</t>
  </si>
  <si>
    <t>20-16</t>
  </si>
  <si>
    <t>25-16</t>
  </si>
  <si>
    <t>25-20</t>
  </si>
  <si>
    <t>32-25</t>
  </si>
  <si>
    <t>Переходник с наружной резьбой</t>
  </si>
  <si>
    <t>Переходник с внутренней резьбой</t>
  </si>
  <si>
    <t>Кронштейн</t>
  </si>
  <si>
    <t>16/250</t>
  </si>
  <si>
    <t>16/500</t>
  </si>
  <si>
    <t>20/80</t>
  </si>
  <si>
    <t>Муфта соединительная равнопроходная</t>
  </si>
  <si>
    <t>Муфта соединительная переходная</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</si>
  <si>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</si>
  <si>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</si>
  <si>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</si>
  <si>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</si>
  <si>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</si>
  <si>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</si>
  <si>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</si>
  <si>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</si>
  <si>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</si>
  <si>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</si>
  <si>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</si>
  <si>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</si>
  <si>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</si>
  <si>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</si>
  <si>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</si>
  <si>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</si>
  <si>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</si>
  <si>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 xml:space="preserve">Группа безопасности котла </t>
  </si>
  <si>
    <t>Термостат с таймером Milux Weekly</t>
  </si>
  <si>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</si>
  <si>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</si>
  <si>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</si>
  <si>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</si>
  <si>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</si>
  <si>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</si>
  <si>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</si>
  <si>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</si>
  <si>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</si>
  <si>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</si>
  <si>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</si>
  <si>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</si>
  <si>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</si>
  <si>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</si>
  <si>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</si>
  <si>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</si>
  <si>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</si>
  <si>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</si>
  <si>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</si>
  <si>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норм. откр./норм. закр.</t>
  </si>
  <si>
    <t>Наименование / Тип</t>
  </si>
  <si>
    <t>0...120°С</t>
  </si>
  <si>
    <t>Термостат комнатный электронный WFHT-DUAL включ. дистанционный датчик «в пол» L=3 м</t>
  </si>
  <si>
    <t>0...4 бар, 0…120°С</t>
  </si>
  <si>
    <t>0...6 бар, 0…120°С</t>
  </si>
  <si>
    <t>0...10 бар, 0…120°С</t>
  </si>
  <si>
    <t>Настенный комплект для смесителя</t>
  </si>
  <si>
    <t>Термостат накладной WTC-ES</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</si>
  <si>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</si>
  <si>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</si>
  <si>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</si>
  <si>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</si>
  <si>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</si>
  <si>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</si>
  <si>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</si>
  <si>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</si>
  <si>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</si>
  <si>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</si>
  <si>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</si>
  <si>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</si>
  <si>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</si>
  <si>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</si>
  <si>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</si>
  <si>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</si>
  <si>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</si>
  <si>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</si>
  <si>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</si>
  <si>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</si>
  <si>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</si>
  <si>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</si>
  <si>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</si>
  <si>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</si>
  <si>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</si>
  <si>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</si>
  <si>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</si>
  <si>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 xml:space="preserve">20 х 2,0 </t>
  </si>
  <si>
    <t xml:space="preserve">26 х 3,0 </t>
  </si>
  <si>
    <t xml:space="preserve">32 х 3,0 </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</si>
  <si>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</si>
  <si>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</si>
  <si>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</si>
  <si>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</si>
  <si>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</si>
  <si>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</si>
  <si>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</si>
  <si>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</si>
  <si>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</si>
  <si>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</si>
  <si>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</si>
  <si>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</si>
  <si>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</si>
  <si>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</si>
  <si>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</si>
  <si>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</si>
  <si>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</si>
  <si>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</si>
  <si>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</si>
  <si>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</si>
  <si>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</si>
  <si>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</si>
  <si>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1/2"x1/2"</t>
  </si>
  <si>
    <t>3/4"x3/4"</t>
  </si>
  <si>
    <t>Сервопривод 230V 120s</t>
  </si>
  <si>
    <t>Насосная группа для твердотопливных котлов 1” без насоса</t>
  </si>
  <si>
    <t>Скоба для крепления к стене насосных групп</t>
  </si>
  <si>
    <t>Комплект скоб для крепления коллекторов P72</t>
  </si>
  <si>
    <t>30</t>
  </si>
  <si>
    <t>Цена с НДС, с учетом скидки, EUR</t>
  </si>
  <si>
    <t>Цена с НДС, Руб.</t>
  </si>
  <si>
    <t>SAG3 50</t>
  </si>
  <si>
    <t>SAG3 80</t>
  </si>
  <si>
    <t>SAG3 100</t>
  </si>
  <si>
    <t>765</t>
  </si>
  <si>
    <t>970</t>
  </si>
  <si>
    <t>1140</t>
  </si>
  <si>
    <t>1160</t>
  </si>
  <si>
    <t>1660</t>
  </si>
  <si>
    <t>1680</t>
  </si>
  <si>
    <t>40-70</t>
  </si>
  <si>
    <t>Сервопривод 24V 120s</t>
  </si>
  <si>
    <t>10 бар</t>
  </si>
  <si>
    <t>Гидравлические стрелки</t>
  </si>
  <si>
    <t>1/4"</t>
  </si>
  <si>
    <t>19,4</t>
  </si>
  <si>
    <t>Управляющая электроника</t>
  </si>
  <si>
    <t>Комнатный проводные термостаты BELUX</t>
  </si>
  <si>
    <t>Проводные электронные термостаты WFHT и Milux</t>
  </si>
  <si>
    <t>Термостат комнатный электронный WFHT-LCD. С выносным датчиком</t>
  </si>
  <si>
    <t>Радиотермостаты WFHT и Milux RF</t>
  </si>
  <si>
    <t>Электронный радиотермостат Milux-RF weekly с ЖК-Дисплеем, программируемый</t>
  </si>
  <si>
    <t>Накладные термостаты</t>
  </si>
  <si>
    <t>Погружные термостаты</t>
  </si>
  <si>
    <t>10</t>
  </si>
  <si>
    <t>32 мм</t>
  </si>
  <si>
    <t>12</t>
  </si>
  <si>
    <t>8/72</t>
  </si>
  <si>
    <t>Трубопроводная система для водоснабжения и отопления</t>
  </si>
  <si>
    <t>SPX-0002-001620</t>
  </si>
  <si>
    <t>SPX-0001-001622</t>
  </si>
  <si>
    <t>SPX-0001-002028</t>
  </si>
  <si>
    <t>20х2,8</t>
  </si>
  <si>
    <t>SPX-0001-002535</t>
  </si>
  <si>
    <t>25х3,5</t>
  </si>
  <si>
    <t>SPX-0001-003244</t>
  </si>
  <si>
    <t>32х4,4</t>
  </si>
  <si>
    <t>SFA-0020-000016</t>
  </si>
  <si>
    <t>Монтажная гильза</t>
  </si>
  <si>
    <t>SFA-0020-000020</t>
  </si>
  <si>
    <t>20/160</t>
  </si>
  <si>
    <t>SFA-0020-000025</t>
  </si>
  <si>
    <t>SFA-0020-000032</t>
  </si>
  <si>
    <t>20/60</t>
  </si>
  <si>
    <t>SFA-0003-000016</t>
  </si>
  <si>
    <t>Муфта соединительная равнопроходная</t>
  </si>
  <si>
    <t>SFA-0003-000020</t>
  </si>
  <si>
    <t>SFA-0003-000025</t>
  </si>
  <si>
    <t>SFA-0003-000032</t>
  </si>
  <si>
    <t>10/30</t>
  </si>
  <si>
    <t>SFA-0004-002016</t>
  </si>
  <si>
    <t>Муфта соединительная переходная</t>
  </si>
  <si>
    <t>SFA-0004-002516</t>
  </si>
  <si>
    <t>25x16</t>
  </si>
  <si>
    <t>SFA-0004-002520</t>
  </si>
  <si>
    <t>25x20</t>
  </si>
  <si>
    <t>SFA-0004-003225</t>
  </si>
  <si>
    <t>32x25</t>
  </si>
  <si>
    <t>SFA-0001-001612</t>
  </si>
  <si>
    <t>16xR 1/2"</t>
  </si>
  <si>
    <t>SFA-0001-002012</t>
  </si>
  <si>
    <t>20xR 1/2"</t>
  </si>
  <si>
    <t>SFA-0001-001634</t>
  </si>
  <si>
    <t>16xR 3/4"</t>
  </si>
  <si>
    <t>SFA-0001-002034</t>
  </si>
  <si>
    <t>20xR 3/4"</t>
  </si>
  <si>
    <t>SFA-0001-002534</t>
  </si>
  <si>
    <t>SFA-0001-002510</t>
  </si>
  <si>
    <t>SFA-0001-003210</t>
  </si>
  <si>
    <t>32xR 1"</t>
  </si>
  <si>
    <t>SFA-0002-001612</t>
  </si>
  <si>
    <t>SFA-0002-002012</t>
  </si>
  <si>
    <t>20xG 1/2"</t>
  </si>
  <si>
    <t>SFA-0002-002034</t>
  </si>
  <si>
    <t>20xG 3/4"</t>
  </si>
  <si>
    <t>SFA-0002-002534</t>
  </si>
  <si>
    <t>25xG 3/4"</t>
  </si>
  <si>
    <t>SFA-0013-000016</t>
  </si>
  <si>
    <t>Тройник равнопроходный</t>
  </si>
  <si>
    <t>SFA-0013-000020</t>
  </si>
  <si>
    <t>SFA-0013-000025</t>
  </si>
  <si>
    <t>SFA-0013-000032</t>
  </si>
  <si>
    <t>SFA-0014-162016</t>
  </si>
  <si>
    <t>SFA-0014-201616</t>
  </si>
  <si>
    <t>SFA-0014-201620</t>
  </si>
  <si>
    <t>SFA-0014-202016</t>
  </si>
  <si>
    <t>SFA-0014-202520</t>
  </si>
  <si>
    <t>20x25x20</t>
  </si>
  <si>
    <t>SFA-0014-251616</t>
  </si>
  <si>
    <t>25x16x16</t>
  </si>
  <si>
    <t>SFA-0014-251620</t>
  </si>
  <si>
    <t>25x16x20</t>
  </si>
  <si>
    <t>SFA-0014-251625</t>
  </si>
  <si>
    <t>25x16x25</t>
  </si>
  <si>
    <t>SFA-0014-252020</t>
  </si>
  <si>
    <t>25x20x20</t>
  </si>
  <si>
    <t>SFA-0014-252025</t>
  </si>
  <si>
    <t>25x20x25</t>
  </si>
  <si>
    <t>SFA-0014-252520</t>
  </si>
  <si>
    <t>25x25x20</t>
  </si>
  <si>
    <t>SFA-0014-322032</t>
  </si>
  <si>
    <t>SFA-0007-000016</t>
  </si>
  <si>
    <t>Угольник  90°</t>
  </si>
  <si>
    <t>SFA-0007-000020</t>
  </si>
  <si>
    <t>SFA-0007-000025</t>
  </si>
  <si>
    <t>SFA-0007-000032</t>
  </si>
  <si>
    <t>SFA-0005-001612</t>
  </si>
  <si>
    <t>Угольник-переходник с наружной резьбой</t>
  </si>
  <si>
    <t>SFA-0005-002012</t>
  </si>
  <si>
    <t>SFA-0005-002034</t>
  </si>
  <si>
    <t>SFA-0006-001612</t>
  </si>
  <si>
    <t>Угольник-переходник с внутренней резьбой</t>
  </si>
  <si>
    <t>16xG 1/2"</t>
  </si>
  <si>
    <t>SFA-0006-002012</t>
  </si>
  <si>
    <t>SFA-0009-001612</t>
  </si>
  <si>
    <t>Угольник настенный с креплением</t>
  </si>
  <si>
    <t>16xRp 1/2"</t>
  </si>
  <si>
    <t>SFA-0009-002012</t>
  </si>
  <si>
    <t>20xRp 1/2"</t>
  </si>
  <si>
    <t>SFA-0019-001612</t>
  </si>
  <si>
    <t>SFA-0019-002012</t>
  </si>
  <si>
    <t>SFA-0019-001634</t>
  </si>
  <si>
    <t>16xG 3/4"</t>
  </si>
  <si>
    <t>SFA-0019-002034</t>
  </si>
  <si>
    <t>SFA-0019-002534</t>
  </si>
  <si>
    <t>SFA-0025-001625</t>
  </si>
  <si>
    <t>Трубка для подкл-я радиатора, Г-образная</t>
  </si>
  <si>
    <t>SFA-0025-002025</t>
  </si>
  <si>
    <t>20/250</t>
  </si>
  <si>
    <t>SFA-0026-162516</t>
  </si>
  <si>
    <t>Трубка для подкл-я радиатора, Т-образная</t>
  </si>
  <si>
    <t>16/250/16</t>
  </si>
  <si>
    <t>SFA-0026-202520</t>
  </si>
  <si>
    <t>20/250/20</t>
  </si>
  <si>
    <t>Трубопроводная система для водоснабжения и отопления STOUT</t>
  </si>
  <si>
    <t>SVF 0001 000020</t>
  </si>
  <si>
    <t>SVF 0001 000025</t>
  </si>
  <si>
    <t>12/108</t>
  </si>
  <si>
    <t>6/36</t>
  </si>
  <si>
    <t>размер</t>
  </si>
  <si>
    <t>Цена с НДС,  EURO</t>
  </si>
  <si>
    <t>MC 10*1 FGI 3/8</t>
  </si>
  <si>
    <t>M 10 (18мм) х ВР 3/8,  длина 400 мм</t>
  </si>
  <si>
    <t>M 10 (18мм) х ВР 3/8,  длина 500 мм</t>
  </si>
  <si>
    <t>M 10 (18мм) х ВР 1/2,  длина 400 мм</t>
  </si>
  <si>
    <t>M 10 (18мм) х ВР 1/2,  длина 500 мм</t>
  </si>
  <si>
    <t>M 10 (35мм) х ВР 3/8,  длина 400 мм</t>
  </si>
  <si>
    <t>M 10 (35мм) х ВР 3/8,  длина 500 мм</t>
  </si>
  <si>
    <t>M 10 (35мм) х ВР 1/2,  длина 400 мм</t>
  </si>
  <si>
    <t>M 10 (35мм) х ВР 1/2,  длина 500 мм</t>
  </si>
  <si>
    <t>НР 3/8 х ВР 3/8,  длина 400 мм</t>
  </si>
  <si>
    <t>НР 3/8 х ВР 3/8,  длина 600 мм</t>
  </si>
  <si>
    <t>НР 3/8 х ВР 1/2,  длина 400 мм</t>
  </si>
  <si>
    <t>НР 3/8 х ВР 1/2,  длина 600 мм</t>
  </si>
  <si>
    <t>НР 1/2 х ВР 3/8,  длина 400 мм</t>
  </si>
  <si>
    <t>НР 1/2 х ВР 3/8,  длина 600 мм</t>
  </si>
  <si>
    <t>НР 1/2 х ВР 1/2,  длина 400 мм</t>
  </si>
  <si>
    <t>НР 1/2 х ВР 1/2,  длина 500 мм</t>
  </si>
  <si>
    <t>НР 1/2 х ВР 1/2,  длина 600 мм</t>
  </si>
  <si>
    <t>НР 1/2 х ВР 1/2,  длина 800 мм</t>
  </si>
  <si>
    <t>НР 1/2 х ВР 1/2,  длина 1000 мм</t>
  </si>
  <si>
    <t>ВР 3/8 х ВР 3/8,  длина 400 мм</t>
  </si>
  <si>
    <t>ВР 3/8 х ВР 3/8,  длина 600 мм</t>
  </si>
  <si>
    <t>ВР 1/2 х ВР 3/8,  длина 400 мм</t>
  </si>
  <si>
    <t>ВР 1/2 х ВР 3/8,  длина 600 мм</t>
  </si>
  <si>
    <t>ВР 1/2 х ВР 1/2,  длина 400 мм</t>
  </si>
  <si>
    <t>ВР 1/2 х ВР 1/2,  длина 500 мм</t>
  </si>
  <si>
    <t>ВР 1/2 х ВР 1/2,  длина 600 мм</t>
  </si>
  <si>
    <t>ВР 1/2 х ВР 1/2,  длина 800 мм</t>
  </si>
  <si>
    <t>ВР 1/2 х ВР 1/2,  длина 1000 мм</t>
  </si>
  <si>
    <t>НР 1 х ВР 1,  длина 800 мм</t>
  </si>
  <si>
    <t>НР 1 х ВР 1,  длина 1000 мм</t>
  </si>
  <si>
    <t>НР 1 1/4 х ВР 1 1/4,  длина 800 мм</t>
  </si>
  <si>
    <t>НР 1 1/4  х ВР 1 1/4,  длина 1000 мм</t>
  </si>
  <si>
    <t>ВР 1 х ВР 1,  длина 800 мм</t>
  </si>
  <si>
    <t>ВР 1 х ВР 1,  длина 1000 мм</t>
  </si>
  <si>
    <t>ВР 1 1/4 х ВР 1 1/4,  длина 800 мм</t>
  </si>
  <si>
    <t>ВР 1 1/4  х ВР 1 1/4,  длина 1000 мм</t>
  </si>
  <si>
    <t>НР 1 х ВР 1  угловая ,  длина 600 мм</t>
  </si>
  <si>
    <t>НР 1 х ВР 1  угловая,  длина 800 мм</t>
  </si>
  <si>
    <t>Цена с НДС, euro</t>
  </si>
  <si>
    <t>SMS 0907 000003</t>
  </si>
  <si>
    <t>SMS 0907 000004</t>
  </si>
  <si>
    <t>SMS 0907 000005</t>
  </si>
  <si>
    <t>SMS 0907 000006</t>
  </si>
  <si>
    <t>SMS 0907 000007</t>
  </si>
  <si>
    <t>SMS 0907 000008</t>
  </si>
  <si>
    <t>SMS 0907 000009</t>
  </si>
  <si>
    <t>SMS 0907 000010</t>
  </si>
  <si>
    <t>SMS 0907 000011</t>
  </si>
  <si>
    <t>SMS 0907 000012</t>
  </si>
  <si>
    <t>SMS 0907 000013</t>
  </si>
  <si>
    <t>SMS 0912 000003</t>
  </si>
  <si>
    <t>SMS 0912 000004</t>
  </si>
  <si>
    <t>SMS 0912 000005</t>
  </si>
  <si>
    <t>SMS 0912 000006</t>
  </si>
  <si>
    <t>SMS 0912 000007</t>
  </si>
  <si>
    <t>SMS 0912 000008</t>
  </si>
  <si>
    <t>SMS 0912 000009</t>
  </si>
  <si>
    <t>SMS 0912 000010</t>
  </si>
  <si>
    <t>SMS 0912 000011</t>
  </si>
  <si>
    <t>SMS 0912 000012</t>
  </si>
  <si>
    <t>SMS 0912 000013</t>
  </si>
  <si>
    <t>SMS 0917 000003</t>
  </si>
  <si>
    <t>SMS 0917 000004</t>
  </si>
  <si>
    <t>SMS 0917 000005</t>
  </si>
  <si>
    <t>SMS 0917 000006</t>
  </si>
  <si>
    <t>SMS 0917 000007</t>
  </si>
  <si>
    <t>SMS 0917 000008</t>
  </si>
  <si>
    <t>SMS 0917 000009</t>
  </si>
  <si>
    <t>SMS 0917 000010</t>
  </si>
  <si>
    <t>SMS 0917 000011</t>
  </si>
  <si>
    <t>SMS 0917 000012</t>
  </si>
  <si>
    <t>SMS 0917 000013</t>
  </si>
  <si>
    <t>SMS 0922 000003</t>
  </si>
  <si>
    <t>SMS 0922 000004</t>
  </si>
  <si>
    <t>SMS 0922 000005</t>
  </si>
  <si>
    <t>SMS 0922 000006</t>
  </si>
  <si>
    <t>SMS 0922 000007</t>
  </si>
  <si>
    <t>SMS 0922 000008</t>
  </si>
  <si>
    <t>SMS 0922 000009</t>
  </si>
  <si>
    <t>SMS 0922 000010</t>
  </si>
  <si>
    <t>SMS 0922 000011</t>
  </si>
  <si>
    <t>SMS 0922 000012</t>
  </si>
  <si>
    <t>SMS 0922 000013</t>
  </si>
  <si>
    <t>SMS 0923 000002</t>
  </si>
  <si>
    <t>SMS 0923 000003</t>
  </si>
  <si>
    <t>SMS 0923 000004</t>
  </si>
  <si>
    <t>SMS 0923 000005</t>
  </si>
  <si>
    <t>SMS 0923 000006</t>
  </si>
  <si>
    <t>SMS 0923 000007</t>
  </si>
  <si>
    <t>SMS 0923 000008</t>
  </si>
  <si>
    <t>SMS 0923 000009</t>
  </si>
  <si>
    <t>SMS 0923 000010</t>
  </si>
  <si>
    <t>SMS 0923 000011</t>
  </si>
  <si>
    <t>SMS 0923 000012</t>
  </si>
  <si>
    <t>Распределительные коллекторы STOUT</t>
  </si>
  <si>
    <t>Коллекторы из нержавеющей стали</t>
  </si>
  <si>
    <t>SMB 0473 000003</t>
  </si>
  <si>
    <t>SMB 0473 000004</t>
  </si>
  <si>
    <t>SMB 0473 000005</t>
  </si>
  <si>
    <t>SMB 0473 000006</t>
  </si>
  <si>
    <t>SMB 0473 000007</t>
  </si>
  <si>
    <t>SMB 0473 000008</t>
  </si>
  <si>
    <t>SMB 0473 000009</t>
  </si>
  <si>
    <t>SMB 0473 000010</t>
  </si>
  <si>
    <t>SMB 0473 000011</t>
  </si>
  <si>
    <t>SMB 0473 000012</t>
  </si>
  <si>
    <t>SMB 0468 000003</t>
  </si>
  <si>
    <t>SMB 0468 000004</t>
  </si>
  <si>
    <t>SMB 0468 000005</t>
  </si>
  <si>
    <t>SMB 0468 000006</t>
  </si>
  <si>
    <t>SMB 0468 000007</t>
  </si>
  <si>
    <t>SMB 0468 000008</t>
  </si>
  <si>
    <t>SMB 0468 000009</t>
  </si>
  <si>
    <t>SMB 0468 000010</t>
  </si>
  <si>
    <t>SMB 0468 000011</t>
  </si>
  <si>
    <t>SMB 0468 000012</t>
  </si>
  <si>
    <t>Коллекторы из латуни</t>
  </si>
  <si>
    <t>STOUT</t>
  </si>
  <si>
    <t>Коллекторы</t>
  </si>
  <si>
    <t>Гибкая подводка</t>
  </si>
  <si>
    <t>SPX-0002-002020</t>
  </si>
  <si>
    <t>Длина, мм</t>
  </si>
  <si>
    <t>SCA-6010-210850</t>
  </si>
  <si>
    <t>SCA-6010-230850</t>
  </si>
  <si>
    <t>SCA-6010-240850</t>
  </si>
  <si>
    <t>Ø 60/100, L850 мм</t>
  </si>
  <si>
    <t>Дымоходы</t>
  </si>
  <si>
    <t>наименование</t>
  </si>
  <si>
    <t>D 110</t>
  </si>
  <si>
    <t>Тройник 87°</t>
  </si>
  <si>
    <t>Тройник 45°</t>
  </si>
  <si>
    <t>Отвод 87°</t>
  </si>
  <si>
    <t>Отвод 45°</t>
  </si>
  <si>
    <t>Цена с НДС, РУБ.</t>
  </si>
  <si>
    <t>Труба</t>
  </si>
  <si>
    <t>Компенсационный патрубок, учетверенной длины</t>
  </si>
  <si>
    <t xml:space="preserve">Ревизия с крышкой </t>
  </si>
  <si>
    <t>Крестовина двухплоскостная, левая 87°</t>
  </si>
  <si>
    <t>Крестовина одноплоскостная 87°</t>
  </si>
  <si>
    <t>Отвод 67°</t>
  </si>
  <si>
    <t>Отвод 30°</t>
  </si>
  <si>
    <t>Отвод 15°</t>
  </si>
  <si>
    <t>SFA-0005-002534</t>
  </si>
  <si>
    <t>SFA-0005-003210</t>
  </si>
  <si>
    <t>SFA-0006-002034</t>
  </si>
  <si>
    <t>SFA-0006-002534</t>
  </si>
  <si>
    <t>SFA-0006-002510</t>
  </si>
  <si>
    <t>25xG 1"</t>
  </si>
  <si>
    <t>SFA-0026-162520</t>
  </si>
  <si>
    <t>SFA-0026-202516</t>
  </si>
  <si>
    <t>SFA-0026-202525</t>
  </si>
  <si>
    <t>SFA-0026-252520</t>
  </si>
  <si>
    <t>SFA-0026-252525</t>
  </si>
  <si>
    <t xml:space="preserve">75 / 150 </t>
  </si>
  <si>
    <t>SFC-0020-001620</t>
  </si>
  <si>
    <t>SFC-0020-001622</t>
  </si>
  <si>
    <t>SFC-0020-002020</t>
  </si>
  <si>
    <t>SFC-0020-002028</t>
  </si>
  <si>
    <t>SFC-0021-001620</t>
  </si>
  <si>
    <t>SFC-0021-002020</t>
  </si>
  <si>
    <t>SFC-0022-001620</t>
  </si>
  <si>
    <t>SFA-0027-252525</t>
  </si>
  <si>
    <t>Мембранные расширительные баки STOUT (Россия)</t>
  </si>
  <si>
    <t>STH-0004-000012</t>
  </si>
  <si>
    <t>STH-0004-000018</t>
  </si>
  <si>
    <t>STH-0006-000024</t>
  </si>
  <si>
    <t>STH-0006-000050</t>
  </si>
  <si>
    <t>STH-0006-000080</t>
  </si>
  <si>
    <t>STH-0006-000100</t>
  </si>
  <si>
    <t>STH-0004-000005</t>
  </si>
  <si>
    <t>STH-0004-000008</t>
  </si>
  <si>
    <t>STH-0005-000035</t>
  </si>
  <si>
    <t>STW-0001-000024</t>
  </si>
  <si>
    <t>STW-0002-000050</t>
  </si>
  <si>
    <t>STW-0002-000080</t>
  </si>
  <si>
    <t>STW-0002-000100</t>
  </si>
  <si>
    <t>STW-0002-000200</t>
  </si>
  <si>
    <t>STW-0003-000050</t>
  </si>
  <si>
    <t>STW-0003-000080</t>
  </si>
  <si>
    <t>STW-0003-000100</t>
  </si>
  <si>
    <t>Мембранные расширительные баки для систем отопления с диафрагмой</t>
  </si>
  <si>
    <t>Мембранные расширительные баки для систем водоснабжения со сменной мембраной</t>
  </si>
  <si>
    <r>
      <t>Рабочая температура от -10</t>
    </r>
    <r>
      <rPr>
        <vertAlign val="superscript"/>
        <sz val="11"/>
        <rFont val="Calibri"/>
        <family val="2"/>
        <charset val="204"/>
        <scheme val="minor"/>
      </rPr>
      <t>о</t>
    </r>
    <r>
      <rPr>
        <sz val="11"/>
        <rFont val="Calibri"/>
        <family val="2"/>
        <charset val="204"/>
        <scheme val="minor"/>
      </rPr>
      <t>С до + 100</t>
    </r>
    <r>
      <rPr>
        <vertAlign val="superscript"/>
        <sz val="11"/>
        <rFont val="Calibri"/>
        <family val="2"/>
        <charset val="204"/>
        <scheme val="minor"/>
      </rPr>
      <t>о</t>
    </r>
    <r>
      <rPr>
        <sz val="11"/>
        <rFont val="Calibri"/>
        <family val="2"/>
        <charset val="204"/>
        <scheme val="minor"/>
      </rPr>
      <t>С; максимальное рабочее давление  -  5 бар (6-24 л). цвет - красный</t>
    </r>
  </si>
  <si>
    <r>
      <t>Баки с опорными стойками</t>
    </r>
    <r>
      <rPr>
        <sz val="11"/>
        <rFont val="Calibri"/>
        <family val="2"/>
        <charset val="204"/>
        <scheme val="minor"/>
      </rPr>
      <t xml:space="preserve">                                                                                                                                                                                                                                                                                                                           Рабочая температура от -10оС до + 100С; максимальное рабочее давление  -  6 бар, цвет- красный</t>
    </r>
  </si>
  <si>
    <r>
      <t>Баки с опорными стойками</t>
    </r>
    <r>
      <rPr>
        <sz val="11"/>
        <rFont val="Calibri"/>
        <family val="2"/>
        <charset val="204"/>
        <scheme val="minor"/>
      </rPr>
      <t xml:space="preserve">                                                                                                                                                                                                                                                                                                                            максимальное рабочее давление  -  10 бар, цвет- синий</t>
    </r>
  </si>
  <si>
    <r>
      <t>Рабочая температура от -10</t>
    </r>
    <r>
      <rPr>
        <vertAlign val="superscript"/>
        <sz val="11"/>
        <rFont val="Calibri"/>
        <family val="2"/>
        <charset val="204"/>
        <scheme val="minor"/>
      </rPr>
      <t>о</t>
    </r>
    <r>
      <rPr>
        <sz val="11"/>
        <rFont val="Calibri"/>
        <family val="2"/>
        <charset val="204"/>
        <scheme val="minor"/>
      </rPr>
      <t>С до + 100</t>
    </r>
    <r>
      <rPr>
        <vertAlign val="superscript"/>
        <sz val="11"/>
        <rFont val="Calibri"/>
        <family val="2"/>
        <charset val="204"/>
        <scheme val="minor"/>
      </rPr>
      <t>о</t>
    </r>
    <r>
      <rPr>
        <sz val="11"/>
        <rFont val="Calibri"/>
        <family val="2"/>
        <charset val="204"/>
        <scheme val="minor"/>
      </rPr>
      <t>С; максимальное рабочее давление  -  5 бар (6-24 л). Цвет - красный</t>
    </r>
  </si>
  <si>
    <t>D соед.</t>
  </si>
  <si>
    <r>
      <t>Упаковка, м</t>
    </r>
    <r>
      <rPr>
        <b/>
        <sz val="11"/>
        <rFont val="Calibri"/>
        <family val="2"/>
        <charset val="204"/>
      </rPr>
      <t>³</t>
    </r>
  </si>
  <si>
    <t>Максимальное рабочее давление: 10 бар (10-300 л.), 8 бар (5-12 л.); вертикальный; цвет - синий</t>
  </si>
  <si>
    <t>Максимальное рабочее давление: 10 бар, горизонтальный; цвет- синий</t>
  </si>
  <si>
    <t>Мембранные расширительные баки</t>
  </si>
  <si>
    <t>SCC-0002-000013</t>
  </si>
  <si>
    <t>SCC-0002-000045</t>
  </si>
  <si>
    <t>SCC-0002-000067</t>
  </si>
  <si>
    <t>SCC-0002-000810</t>
  </si>
  <si>
    <t>SCC-0002-001112</t>
  </si>
  <si>
    <t>SCC-0002-001316</t>
  </si>
  <si>
    <t>SCC-0002-001718</t>
  </si>
  <si>
    <t>SCC-0002-001920</t>
  </si>
  <si>
    <t>SCC-0001-000013</t>
  </si>
  <si>
    <t>SCC-0001-000045</t>
  </si>
  <si>
    <t>SCC-0001-000067</t>
  </si>
  <si>
    <t>SCC-0001-000810</t>
  </si>
  <si>
    <t>SCC-0001-001112</t>
  </si>
  <si>
    <t>SCC-0001-001316</t>
  </si>
  <si>
    <t>SCC-0001-001718</t>
  </si>
  <si>
    <t>SCC-0001-001920</t>
  </si>
  <si>
    <t>Шкафы распределительные</t>
  </si>
  <si>
    <t xml:space="preserve">STOUT Элемент дымохода конденсац.адаптер уменьш. Ø80/60  115 мм м/п </t>
  </si>
  <si>
    <t>SCA-8080-008060</t>
  </si>
  <si>
    <t xml:space="preserve">STOUT Элемент дымохода конденсац.адаптер увелич. Ø60/80  134 мм м/п </t>
  </si>
  <si>
    <t>SCA-8080-006080</t>
  </si>
  <si>
    <t>STOUT Элемент дымохода конденсац. хомут пружинный Ø80</t>
  </si>
  <si>
    <t>SCA-8080-010033</t>
  </si>
  <si>
    <t>STOUT Элемент дымохода конденсац.угол 87° Ø80 м/п PP-FE с кронштейном</t>
  </si>
  <si>
    <t>SCA-8080-121090</t>
  </si>
  <si>
    <t>STOUT Элемент дымохода конденсац. к-т адаптеров для гибкой трубы Ø80</t>
  </si>
  <si>
    <t>SCA-8080-220080</t>
  </si>
  <si>
    <t>STOUT Элемент дымохода конденсац.гибкая труба Ø80  20 метров</t>
  </si>
  <si>
    <t>SCA-8080-200000</t>
  </si>
  <si>
    <t>STOUT Элемент дымохода конденсац.крышка под сифон Ø80 м</t>
  </si>
  <si>
    <t>SCA-8080-010088</t>
  </si>
  <si>
    <t>STOUT Элемент дымохода конденсац. угол 87° с инспекцией Ø80 м/п PP-FE</t>
  </si>
  <si>
    <t>SCA-8080-010090</t>
  </si>
  <si>
    <t>STOUT Элемент дымохода конденсац. визуальн инспекция T образн Ø80 п/м PP-FE</t>
  </si>
  <si>
    <t>SCA-8080-010210</t>
  </si>
  <si>
    <t>STOUT Элемент дымохода конденсац. тройник T образн Ø80 п/п/м PP-FE</t>
  </si>
  <si>
    <t>SCA-8080-030210</t>
  </si>
  <si>
    <t>STOUT Элемент дымохода конденсац. угол 45° Ø80 м/п PP-FE</t>
  </si>
  <si>
    <t>SCA-8080-000045</t>
  </si>
  <si>
    <t>STOUT Элемент дымохода конденсац. угол 87° Ø80 м/п PP-FE</t>
  </si>
  <si>
    <t>SCA-8080-000090</t>
  </si>
  <si>
    <t xml:space="preserve">STOUT Элемент дымохода конденсац. труба  2000 мм Ø80 м/п PP-FE </t>
  </si>
  <si>
    <t>SCA-8080-002000</t>
  </si>
  <si>
    <t xml:space="preserve">STOUT Элемент дымохода конденсац. труба  1000 мм Ø80 м/п PP-FE </t>
  </si>
  <si>
    <t>SCA-8080-001000</t>
  </si>
  <si>
    <t xml:space="preserve">STOUT Элемент дымохода конденсац. труба  500 мм Ø80 м/п PP-FE </t>
  </si>
  <si>
    <t>SCA-8080-000500</t>
  </si>
  <si>
    <t xml:space="preserve">STOUT Элемент дымохода конденсац. труба  250 мм Ø80 м/п PP-FE </t>
  </si>
  <si>
    <t>SCA-8080-000250</t>
  </si>
  <si>
    <t>STOUT Элемент дымохода конденсац. вертик. замык уч-ок с оголовком Ø60/100 м/п  PP-PP</t>
  </si>
  <si>
    <t>SCA-8610-010111</t>
  </si>
  <si>
    <t>STOUT Элемент дымохода конденсац. угол 90° Ø60/100 м/п с инспекционным окном PP-FE</t>
  </si>
  <si>
    <t>SCA-8610-010090</t>
  </si>
  <si>
    <t>STOUT Элемент дымохода конденсац. труба  2000 мм Ø60/100 м/п PP-FE</t>
  </si>
  <si>
    <t>SCA-8610-002000</t>
  </si>
  <si>
    <t>STOUT Элемент дымохода конденсац. труба  1000 мм Ø60/100 м/п PP-FE</t>
  </si>
  <si>
    <t>SCA-8610-001000</t>
  </si>
  <si>
    <t>STOUT Элемент дымохода конденсац. участок для прохода через стену с манжетами и оголовком  854 мм Ø60/100 м/п PP-FE</t>
  </si>
  <si>
    <t>SCA-8610-010854</t>
  </si>
  <si>
    <t>STOUT Элемент дымохода конденсац. труба  500 мм Ø60/100 м/п PP-FE</t>
  </si>
  <si>
    <t>SCA-8610-000500</t>
  </si>
  <si>
    <t>STOUT Элемент дымохода конденсац. труба  250 мм Ø60/100 м/п PP-FE</t>
  </si>
  <si>
    <t>SCA-8610-000250</t>
  </si>
  <si>
    <t>STOUT Элемент дымохода конденсац. угол 45° Ø60/100 м/п PP-FE</t>
  </si>
  <si>
    <t>SCA-8610-000045</t>
  </si>
  <si>
    <t>STOUT Элемент дымохода конденсац. Ø60/100 м/п PP-AL 310 мм с инспекционным окном</t>
  </si>
  <si>
    <t>SCA-8610-010310</t>
  </si>
  <si>
    <t xml:space="preserve">STOUT Элемент дымохода конденсац. адаптер 90° Ø60/100 м/п PP-AL с фланцем (совместим. с Bosch) </t>
  </si>
  <si>
    <t>SCA-8610-240090</t>
  </si>
  <si>
    <t xml:space="preserve">STOUT Элемент дымохода конденсац. адаптер 90° Ø60/100 м/п PP-FE c хомутом (совместим. с Vaillant, Ariston) </t>
  </si>
  <si>
    <t>SCA-8610-230090</t>
  </si>
  <si>
    <t xml:space="preserve">STOUT Элемент дымохода конденсац. колено 90°/ адаптер 90° Ø60/100 м/п PP-FE (совместим. с Baxi,Viessmann) </t>
  </si>
  <si>
    <t>SCA-8610-210090</t>
  </si>
  <si>
    <t>STOUT Элемент дымохода сифон для отвода конденсата в канализацию.</t>
  </si>
  <si>
    <t>SCA-6010-000112</t>
  </si>
  <si>
    <t>STOUT Элемент дымохода комплект  инспекционных ниппелей для дымохода и воздуховода</t>
  </si>
  <si>
    <t>SCA-6010-000111</t>
  </si>
  <si>
    <t>STOUT Элемент дымохода адаптер пластиковый Ø101/133, для гермитизации терминала при проходе через крышу</t>
  </si>
  <si>
    <t>SCA-6010-000110</t>
  </si>
  <si>
    <t>STOUT Элемент дымохода проход через наклонную кровлю герметичный для терминалов Ø60/100, Ø80/100,Ø80/125</t>
  </si>
  <si>
    <t>SCA-6010-000109</t>
  </si>
  <si>
    <t>STOUT Элемент дымохода проход через горизонтальную кровлю герметичный для терминалов Ø60/100, Ø80/100,Ø80/125</t>
  </si>
  <si>
    <t>SCA-6010-000108</t>
  </si>
  <si>
    <t>STOUT Элемент дымохода манжета декоративная Ø100/165</t>
  </si>
  <si>
    <t>SCA-6010-000106</t>
  </si>
  <si>
    <t>STOUT Элемент дымохода кольцо уплотнительное Ø100, для уплотнения внешних труб коаксиального дымохода</t>
  </si>
  <si>
    <t>SCA-6010-000105</t>
  </si>
  <si>
    <t>STOUT Элемент дымохода кольцо уплотнительное Ø60, для уплотнения внутренних труб коаксиального дымохода</t>
  </si>
  <si>
    <t>SCA-6010-000104</t>
  </si>
  <si>
    <t>STOUT Элемент дымохода Ø60/100, оголовок дымохода вертикальный, защита от ветра и осадков</t>
  </si>
  <si>
    <t>SCA-6010-000103</t>
  </si>
  <si>
    <t>STOUT Элемент дымохода  конденсатосборник горизонт.  Ø60/100, п/м уплотнения в компл. с лого.</t>
  </si>
  <si>
    <t>SCA-6010-000102</t>
  </si>
  <si>
    <t>STOUT Элемент дымохода  конденсатосборник вертик.  Ø60/100, п/м уплотнения в компл. с лого</t>
  </si>
  <si>
    <t>SCA-6010-000101</t>
  </si>
  <si>
    <t>STOUT Элемент дымохода  хомут крепежный  Ø100, для крепления к стене.</t>
  </si>
  <si>
    <t>SCA-6010-000003</t>
  </si>
  <si>
    <t>STOUT Элемент дымохода  для соединеия труб  Ø60/100, м/м соед. муфта с уплотнен,хомут с муфтой EPDM в комплекте.(с лого.)</t>
  </si>
  <si>
    <t>SCA-6010-000002</t>
  </si>
  <si>
    <t>STOUT Элемент дымохода  комплект для соединеия труб внешний Ø100, уплотнение EPDM  и хомут в комплекте.</t>
  </si>
  <si>
    <t>SCA-6010-000001</t>
  </si>
  <si>
    <t>STOUT Элемент дымохода отвод коаксиальный 45°  Ø60/100, п/м уплотнения и хомут в комплекте (лого)</t>
  </si>
  <si>
    <t>SCA-6010-000045</t>
  </si>
  <si>
    <t xml:space="preserve">STOUT Элемент дымохода отвод коаксиальный 90°  Ø60/100, п/м уплотнения и хомут в комплекте </t>
  </si>
  <si>
    <t>SCA-6010-000090</t>
  </si>
  <si>
    <t>STOUT Элемент дымохода Ø60/100 адаптер для котла вертикальный коаксиальный (совместимый с Bosch, Buderus)(лого)</t>
  </si>
  <si>
    <t>SCA-6010-240100</t>
  </si>
  <si>
    <t>STOUT Элемент дымохода Ø60/100 адаптер для котла вертикальный коаксиальный (совместимый с Baxi,Viessmann)(лого)</t>
  </si>
  <si>
    <t>SCA-6010-210100</t>
  </si>
  <si>
    <t>STOUT Элемент дымохода Ø60/100 адаптер для котла вертикальный коаксиальный (совместимый с Vaillant, Protherm NEW)(лого)</t>
  </si>
  <si>
    <t>SCA-6010-230100</t>
  </si>
  <si>
    <t>SCA-6010-000000</t>
  </si>
  <si>
    <t>STOUT Элемент дымохода Ø60/100 адаптер для котла угловой 90° коаксиальный (совместимый с Bosch, Buderus)(лого)</t>
  </si>
  <si>
    <t>SCA-6010-240190</t>
  </si>
  <si>
    <t>STOUT Элемент дымохода Ø60/100 адаптер для котла угловой 90° коаксиальный (совместимый с Vaillant, Protherm NEW)(лого)</t>
  </si>
  <si>
    <t>SCA-6010-230190</t>
  </si>
  <si>
    <t>STOUT Элемент дымохода Ø60/100 адаптер для котла угловой 90° коаксиальный (совместимый с Baxi,Viessmann)(лого)</t>
  </si>
  <si>
    <t>SCA-6010-210190</t>
  </si>
  <si>
    <t>STOUT Элемент дымохода  Ø60/100 труба коаксиальная телескопическая 470-750 мм п/м, уплотнения и хомут в комплекте (лого)</t>
  </si>
  <si>
    <t>SCA-6010-004775</t>
  </si>
  <si>
    <t>STOUT Элемент дымохода Ø60/100 конечный участок 830мм дымохода для горизонт. прохода через стену с оголовком из пластика.(лого)</t>
  </si>
  <si>
    <t>SCA-6010-000830</t>
  </si>
  <si>
    <t>STOUT Элемент дымохода Ø60/100 фин.уч-ок 1000 мм  для горизонт. прохода через стену с антиобмерз.оголовком (с лого)</t>
  </si>
  <si>
    <t>SCA-6010-001001</t>
  </si>
  <si>
    <t>STOUT Элемент дымохода Ø60/100 конечный участок 900 мм дымохода для горизонт.прохода через стену с оголовком из нерж. стали.(лого)</t>
  </si>
  <si>
    <t>SCA-6010-000900</t>
  </si>
  <si>
    <t>STOUT Элемент дымохода  Ø60/100 комплект терминал вертикальный утепленный, 1000 мм, фин.уч-ок. адаптер в комплекте.</t>
  </si>
  <si>
    <t>SCA-6010-800001</t>
  </si>
  <si>
    <t>STOUT Элемент дымохода  Ø60/100 труба коаксиальная 1000 мм п/м, уплотнения и хомут в комплекте (лого)</t>
  </si>
  <si>
    <t>SCA-6010-001000</t>
  </si>
  <si>
    <t>STOUT Элемент дымохода  Ø60/100 труба коаксиальная 500 мм п/м, уплотнения и хомут в комплекте (лого)</t>
  </si>
  <si>
    <t>SCA-6010-000500</t>
  </si>
  <si>
    <t>STOUT Элемент дымохода  Ø60/100 труба коаксиальная 250 мм п/м, уплотнения и хомут в комплекте (лого)</t>
  </si>
  <si>
    <t>SCA-6010-000250</t>
  </si>
  <si>
    <t>STOUT Элемент дымохода  Ø80/100 к-т   вертикальный утепленный, 584 мм, финальный участок.</t>
  </si>
  <si>
    <t>SCA-0080-800001</t>
  </si>
  <si>
    <t>STOUT Элемент дымохода  Ø80/100 труба 2000 мм утепленная п/м</t>
  </si>
  <si>
    <t>SCA-0080-802000</t>
  </si>
  <si>
    <t>STOUT Элемент дымохода  Ø80/100 труба 1000 мм утепленная п/м</t>
  </si>
  <si>
    <t>SCA-0080-801000</t>
  </si>
  <si>
    <t>STOUT Элемент дымохода  Ø80/100 труба 500 мм утепленная п/м</t>
  </si>
  <si>
    <t>SCA-0080-800500</t>
  </si>
  <si>
    <t>STOUT Элемент дымохода  Ø80/100 труба 250 мм утепленная п/м</t>
  </si>
  <si>
    <t>SCA-0080-800250</t>
  </si>
  <si>
    <t>STOUT Элемент дымохода  Ø80/100 отвод 90° утепленный п/м</t>
  </si>
  <si>
    <t>SCA-0080-800090</t>
  </si>
  <si>
    <t>STOUT Элемент дымохода  Ø80/100 отвод 45° утепленный п/м</t>
  </si>
  <si>
    <t>SCA-0080-800045</t>
  </si>
  <si>
    <t>STOUT Элемент дымохода Ø80/80 адаптер для подкл. разд. труб (совместимый  Bosch (фланец ) PP-Ryton</t>
  </si>
  <si>
    <t>SCA-8080-240002</t>
  </si>
  <si>
    <t>STOUT Элемент дымохода Ø80/80 адаптер для подкл. разд. труб (совместимый  Vaillant,Ptotherm New ) PP-Ryton</t>
  </si>
  <si>
    <t>SCA-8080-230002</t>
  </si>
  <si>
    <t>STOUT Элемент дымохода Ø80/80 адаптер для подкл. разд. труб (совместимый  Baxi ) PP-Ryton</t>
  </si>
  <si>
    <t>SCA-8080-210002</t>
  </si>
  <si>
    <t xml:space="preserve">STOUT Элемент дымохода отвод 90° м/м Ø80 (групповая упаковка 10 шт) </t>
  </si>
  <si>
    <t>SCA-0080-020090</t>
  </si>
  <si>
    <t xml:space="preserve">STOUT Элемент дымохода отвод 45° м/м Ø80 (групповая упаковка 10 шт) </t>
  </si>
  <si>
    <t>SCA-0080-020045</t>
  </si>
  <si>
    <t xml:space="preserve">STOUT Элемент дымохода отвод 90° п/м  Ø80 (групповая упаковка 10 шт) </t>
  </si>
  <si>
    <t>SCA-0080-000090</t>
  </si>
  <si>
    <t xml:space="preserve">STOUT Элемент дымохода отвод 45° п/м Ø80 (групповая упаковка 10 шт) </t>
  </si>
  <si>
    <t>SCA-0080-000045</t>
  </si>
  <si>
    <t>STOUT  Элемент дымохода решетка из нержавеющей стали Ø80 для дымоотводящей трубы</t>
  </si>
  <si>
    <t>SCA-0080-010004</t>
  </si>
  <si>
    <t>STOUT  Элемент дымохода решетка из нержавеющей стали Ø80 для воздухоподводящей трубы</t>
  </si>
  <si>
    <t>SCA-0080-010003</t>
  </si>
  <si>
    <t xml:space="preserve">STOUT Элемент дымохода внутренняя декоративная  манжета Ø80 (групповая упаковка 10 шт) </t>
  </si>
  <si>
    <t>SCA-0080-010002</t>
  </si>
  <si>
    <t xml:space="preserve">STOUT Элемент дымохода наружняя декоративная  манжета Ø80 (групповая упаковка 10 шт) </t>
  </si>
  <si>
    <t>SCA-0080-010001</t>
  </si>
  <si>
    <t>STOUT Элемент дымохода отвод 90° Ø80 с инспекционным окном</t>
  </si>
  <si>
    <t>SCA-0080-010090</t>
  </si>
  <si>
    <t xml:space="preserve">STOUT Элемент дымохода хомут для крепления дымохода к стене Ø80  </t>
  </si>
  <si>
    <t>SCA-0080-020111</t>
  </si>
  <si>
    <t xml:space="preserve">STOUT Элемент дымохода  горизонтальный Ø80  п/м с патрубком для отвода конденсата, лого </t>
  </si>
  <si>
    <t>SCA-0080-020135</t>
  </si>
  <si>
    <t xml:space="preserve">STOUT Элемент дымохода соединительный адаптер внешний с рукавом для труб Ø80  п/п (групповая упаковка 10 шт) </t>
  </si>
  <si>
    <t>SCA-0080-020136</t>
  </si>
  <si>
    <t>STOUT Элемент дымохода соединительный адаптер внутренний для труб Ø80  п/п (групповая упаковка 100 шт) с лого</t>
  </si>
  <si>
    <t>SCA-0080-010135</t>
  </si>
  <si>
    <t>STOUT Элемент дымохода Ø80 труба 125 мм п/м с ревизионным патрубком.</t>
  </si>
  <si>
    <t>SCA-0080-010125</t>
  </si>
  <si>
    <t>STOUT Элемент дымохода Ø80 труба 2000 мм п/м (групповая упаковка 6 шт) лого</t>
  </si>
  <si>
    <t>SCA-0080-002000</t>
  </si>
  <si>
    <t>STOUT Элемент дымохода Ø80 труба 1000 мм п/м (групповая упаковка 10 шт) лого</t>
  </si>
  <si>
    <t>SCA-0080-001000</t>
  </si>
  <si>
    <t>STOUT Элемент дымохода Ø80 труба 500 мм п/м (групповая упаковка 10 шт) лого</t>
  </si>
  <si>
    <t>SCA-0080-000500</t>
  </si>
  <si>
    <t>STOUT Элемент дымохода Ø80 труба250 мм п/м (групповая упаковка 10 шт) лого</t>
  </si>
  <si>
    <t>SCA-0080-000250</t>
  </si>
  <si>
    <t>STOUT Элемент дымохода труба телескопическая  Ø80  315-370 мм п/м</t>
  </si>
  <si>
    <t>SCA-0080-010375</t>
  </si>
  <si>
    <t>Дымоходы для настенных традиционных котлов  Ø80</t>
  </si>
  <si>
    <t>Комплекты для  настенных традиционных котлов  Ø60/100</t>
  </si>
  <si>
    <t xml:space="preserve"> M-F Ø 80 L=375  logo</t>
  </si>
  <si>
    <t xml:space="preserve"> M-F Ø 80 L=250 </t>
  </si>
  <si>
    <t xml:space="preserve"> M-F Ø 80 L=500</t>
  </si>
  <si>
    <t xml:space="preserve"> M-F Ø 80 L=1000 </t>
  </si>
  <si>
    <t xml:space="preserve"> M-F Ø 80 L=2000 </t>
  </si>
  <si>
    <t xml:space="preserve"> M-F Ø 80 L=125 </t>
  </si>
  <si>
    <t xml:space="preserve"> F-F Ø 80 </t>
  </si>
  <si>
    <t xml:space="preserve"> Ø 80 </t>
  </si>
  <si>
    <t xml:space="preserve"> Ø80 </t>
  </si>
  <si>
    <t xml:space="preserve"> Ø80/80</t>
  </si>
  <si>
    <t xml:space="preserve">45°  M-F Ø80 </t>
  </si>
  <si>
    <t xml:space="preserve">90°  M-F Ø80 </t>
  </si>
  <si>
    <t>45° F-F Ø80</t>
  </si>
  <si>
    <t xml:space="preserve">90°  F-F Ø80 </t>
  </si>
  <si>
    <t xml:space="preserve"> Ø80/80 </t>
  </si>
  <si>
    <t xml:space="preserve">45° M-F Ø80/100 </t>
  </si>
  <si>
    <t xml:space="preserve">90° M-F Ø80/100 </t>
  </si>
  <si>
    <t xml:space="preserve"> M-F Ø80/100 L=250 </t>
  </si>
  <si>
    <t xml:space="preserve"> M-F Ø80/100 L=500 </t>
  </si>
  <si>
    <t xml:space="preserve">M-F Ø80/100 L=1000 </t>
  </si>
  <si>
    <t xml:space="preserve"> M-F Ø80/100 L=2000 </t>
  </si>
  <si>
    <t xml:space="preserve"> Ø80/100 </t>
  </si>
  <si>
    <t xml:space="preserve"> M-F Ø60/100 L=250 </t>
  </si>
  <si>
    <t xml:space="preserve"> M-F Ø60/100 L=500</t>
  </si>
  <si>
    <t xml:space="preserve"> M-F Ø60/100 L=1000 </t>
  </si>
  <si>
    <t xml:space="preserve"> Ø60/100 L=1000 </t>
  </si>
  <si>
    <t xml:space="preserve"> Ø60/100 </t>
  </si>
  <si>
    <t xml:space="preserve"> Ø60/100</t>
  </si>
  <si>
    <t xml:space="preserve"> M-F Ø60/100 L=470-750 </t>
  </si>
  <si>
    <t xml:space="preserve">90°  Ø60/100 </t>
  </si>
  <si>
    <t xml:space="preserve">90° Ø60/100 </t>
  </si>
  <si>
    <t xml:space="preserve">UNIVERSAL  Ø60/100 </t>
  </si>
  <si>
    <t xml:space="preserve">90°  M-F Ø60/100 </t>
  </si>
  <si>
    <t xml:space="preserve">45°  M-F Ø60/100  </t>
  </si>
  <si>
    <t xml:space="preserve"> Ø100 </t>
  </si>
  <si>
    <t xml:space="preserve"> F-F Ø60/100 </t>
  </si>
  <si>
    <t>Ø60/100</t>
  </si>
  <si>
    <t xml:space="preserve"> Ø60 </t>
  </si>
  <si>
    <t xml:space="preserve"> Ø100</t>
  </si>
  <si>
    <t>Ø60/100, Ø80/100,Ø80/125</t>
  </si>
  <si>
    <t xml:space="preserve"> F-F Ø101/133 </t>
  </si>
  <si>
    <t>SYPHON</t>
  </si>
  <si>
    <t>90°  M-F Ø60/100</t>
  </si>
  <si>
    <t xml:space="preserve"> M-F Ø60/100 </t>
  </si>
  <si>
    <t xml:space="preserve">45° Ø60/100 </t>
  </si>
  <si>
    <t xml:space="preserve"> M-F Ø60/100 L=500 </t>
  </si>
  <si>
    <t xml:space="preserve"> M-F Ø60/100 L=2000 </t>
  </si>
  <si>
    <t xml:space="preserve"> 90°  M-F Ø60/100</t>
  </si>
  <si>
    <t>Ø60/100 VE</t>
  </si>
  <si>
    <t xml:space="preserve"> Ø 80 M-F L=250 </t>
  </si>
  <si>
    <t xml:space="preserve"> Ø 80 M-F L=500 </t>
  </si>
  <si>
    <t xml:space="preserve"> Ø 80 M-F L=2000  </t>
  </si>
  <si>
    <t xml:space="preserve"> 87° M-F Ø 80  </t>
  </si>
  <si>
    <t xml:space="preserve">45° M-F Ø 80  </t>
  </si>
  <si>
    <t xml:space="preserve"> 87°  Ø 80  </t>
  </si>
  <si>
    <t xml:space="preserve"> Ø 80  L=20 m</t>
  </si>
  <si>
    <t>Ø 80</t>
  </si>
  <si>
    <t xml:space="preserve"> 87° Ø80 </t>
  </si>
  <si>
    <t xml:space="preserve">Ø 60/80 M-F </t>
  </si>
  <si>
    <t xml:space="preserve"> Ø 80/60 M-F </t>
  </si>
  <si>
    <t>Дымоходы утепленные для настенных традиционных котлов  Ø80</t>
  </si>
  <si>
    <t>Дымоходы  для настенных традиционных котлов  Ø60/100</t>
  </si>
  <si>
    <t>Дымоходы  для настенных конденсационных котлов  Ø60/100</t>
  </si>
  <si>
    <t>Дымоходы  для настенных конденсационных котлов  Ø80</t>
  </si>
  <si>
    <t xml:space="preserve"> Ø 80 M-F L=1000</t>
  </si>
  <si>
    <t>Системы дымоходов  STOUT  для настенных котлов.</t>
  </si>
  <si>
    <t>SPM-0001-201620</t>
  </si>
  <si>
    <t>SPM-0001-101620</t>
  </si>
  <si>
    <t>SPM-0001-102020</t>
  </si>
  <si>
    <t>SPM-0001-052630</t>
  </si>
  <si>
    <t>SPM-0001-053230</t>
  </si>
  <si>
    <t xml:space="preserve">Шаровые краны </t>
  </si>
  <si>
    <t>SVB-0001-000015</t>
  </si>
  <si>
    <t>SVB-0001-000020</t>
  </si>
  <si>
    <t>SVB-0001-000025</t>
  </si>
  <si>
    <t>SVB-0001-000032</t>
  </si>
  <si>
    <t>SVB-0001-000040</t>
  </si>
  <si>
    <t>SVB-0001-000050</t>
  </si>
  <si>
    <t>SVB-0003-000015</t>
  </si>
  <si>
    <t>SVB-0003-000020</t>
  </si>
  <si>
    <t>SVB-0003-000025</t>
  </si>
  <si>
    <t>SVB-0003-000032</t>
  </si>
  <si>
    <t>SVB-0003-000040</t>
  </si>
  <si>
    <t>SVB-0003-000050</t>
  </si>
  <si>
    <t>SVB-0002-000015</t>
  </si>
  <si>
    <t>SVB-0002-000020</t>
  </si>
  <si>
    <t>SVB-0002-000025</t>
  </si>
  <si>
    <t>SVB-0002-000032</t>
  </si>
  <si>
    <t>SVB-0004-000015</t>
  </si>
  <si>
    <t>SVB-0004-000020</t>
  </si>
  <si>
    <t>SVB-0004-000032</t>
  </si>
  <si>
    <t>SVB-0007-000015</t>
  </si>
  <si>
    <t>SVB-0007-000020</t>
  </si>
  <si>
    <t>SVB-0007-000025</t>
  </si>
  <si>
    <t>SVB-0007-000032</t>
  </si>
  <si>
    <t>SVB-0008-000015</t>
  </si>
  <si>
    <t>SVB-0008-000020</t>
  </si>
  <si>
    <t>SVB-0005-000015</t>
  </si>
  <si>
    <t>SVB-0005-000020</t>
  </si>
  <si>
    <t>SVB-0005-000025</t>
  </si>
  <si>
    <t>SVB-0005-000032</t>
  </si>
  <si>
    <t>SVB-0006-000015</t>
  </si>
  <si>
    <t>SVB-0006-000020</t>
  </si>
  <si>
    <t>SVB-0006-000025</t>
  </si>
  <si>
    <t>SVB-0006-000032</t>
  </si>
  <si>
    <t>30/120</t>
  </si>
  <si>
    <t>15/60</t>
  </si>
  <si>
    <t>8/32</t>
  </si>
  <si>
    <t>12/48</t>
  </si>
  <si>
    <t>M30x1,5</t>
  </si>
  <si>
    <t>Диапазон</t>
  </si>
  <si>
    <t>Термометр биметаллический накладной с пружиной</t>
  </si>
  <si>
    <t>Термоманометр радиальный в комплекте с автоматическим запорным клапаном</t>
  </si>
  <si>
    <t>Термоманометр аксиальный в комплекте с автоматическим запорным клапаном</t>
  </si>
  <si>
    <t>Манометр аксиальный с указателем предела</t>
  </si>
  <si>
    <t>Манометр радиальный с указателем предела</t>
  </si>
  <si>
    <t>Манометр аксиальный</t>
  </si>
  <si>
    <t>Манометр радиальный</t>
  </si>
  <si>
    <t>SMN-0010-000015</t>
  </si>
  <si>
    <t>АРТИКУЛ</t>
  </si>
  <si>
    <t>SVS-0001-001515</t>
  </si>
  <si>
    <t>SVS-0001-002515</t>
  </si>
  <si>
    <t>SVS-0001-003015</t>
  </si>
  <si>
    <t>SVS-0002-003015</t>
  </si>
  <si>
    <t>SVS-0004-015025</t>
  </si>
  <si>
    <t>Группа безопасности котла  (до 50 кВт) (без теплоизоляции)</t>
  </si>
  <si>
    <t>SVS-0004-055032</t>
  </si>
  <si>
    <t>Группа безопасности котла  (до 50 кВт) (в теплоизоляции)</t>
  </si>
  <si>
    <t>SVS-0006-013020</t>
  </si>
  <si>
    <t>Группа подключения мембранного бака</t>
  </si>
  <si>
    <t>SVS-0003-006015</t>
  </si>
  <si>
    <t xml:space="preserve"> Предохранительный клапан для систем водоснабжения 6-1/2</t>
  </si>
  <si>
    <t>STE-0001-000001</t>
  </si>
  <si>
    <t>STE-0002-000003</t>
  </si>
  <si>
    <t>STE-0002-000004</t>
  </si>
  <si>
    <t>STE-0002-000010</t>
  </si>
  <si>
    <t>STE-0002-000015</t>
  </si>
  <si>
    <t>STE-0002-000016</t>
  </si>
  <si>
    <t>STE-0003-000002</t>
  </si>
  <si>
    <t>STE-0003-000003</t>
  </si>
  <si>
    <t>STE-0006-000001</t>
  </si>
  <si>
    <t>STE-0007-000001</t>
  </si>
  <si>
    <t>Управляющая электроника STOUT</t>
  </si>
  <si>
    <t>Сервопривод, описание</t>
  </si>
  <si>
    <t>WFHT-BASIC со светодиодом</t>
  </si>
  <si>
    <t>Погружной термостат 100</t>
  </si>
  <si>
    <t>SDG-0001-002501</t>
  </si>
  <si>
    <t>SDG-0001-002502</t>
  </si>
  <si>
    <t>SDG-0001-003201</t>
  </si>
  <si>
    <t>SDG-0001-003202</t>
  </si>
  <si>
    <t>SDG-0002-002501</t>
  </si>
  <si>
    <t>SDG-0002-002502</t>
  </si>
  <si>
    <t>SDG-0003-002501</t>
  </si>
  <si>
    <t>SDG-0003-002502</t>
  </si>
  <si>
    <t>SDG-0007-002501</t>
  </si>
  <si>
    <t>SDG-0007-002502</t>
  </si>
  <si>
    <t>SDG-0007-003201</t>
  </si>
  <si>
    <t>SDG-0007-003202</t>
  </si>
  <si>
    <t>SDG-0014-002501</t>
  </si>
  <si>
    <t>SDG-0015-004001</t>
  </si>
  <si>
    <t>Гидравлическая стрелка 3 м3/час</t>
  </si>
  <si>
    <t>SDG-0015-004002</t>
  </si>
  <si>
    <t>SDG-0015-004003</t>
  </si>
  <si>
    <t>Гидравлическая стрелка 5 м3/час</t>
  </si>
  <si>
    <t>SDG-0015-005001</t>
  </si>
  <si>
    <t>Гидравлическая стрелка 8 м3/час</t>
  </si>
  <si>
    <t>SDG-0016-004002</t>
  </si>
  <si>
    <t>Стальной распределительный коллектор 2 отопительных контура. В теплоизоляции DN 25</t>
  </si>
  <si>
    <t>SDG-0016-004003</t>
  </si>
  <si>
    <t>Стальной распределительный коллектор 3 отопительных контура. В теплоизоляции DN 25</t>
  </si>
  <si>
    <t>SDG-0016-004004</t>
  </si>
  <si>
    <t>Стальной распределительный коллектор 4 отопительных контура. В теплоизоляции DN 25</t>
  </si>
  <si>
    <t>SDG-0016-004005</t>
  </si>
  <si>
    <t>Стальной распределительный коллектор 5 отопительных контуров. В теплоизоляции DN 25</t>
  </si>
  <si>
    <t>SDG-0016-004006</t>
  </si>
  <si>
    <t>Стальной распределительный коллектор 6 отопительных контуров. В теплоизоляции DN 25</t>
  </si>
  <si>
    <t>SDG-0016-005002</t>
  </si>
  <si>
    <t>Стальной распределительный коллектор 2 отопительных контура. В теплоизоляции DN 32</t>
  </si>
  <si>
    <t>SDG-0016-005003</t>
  </si>
  <si>
    <t>Стальной распределительный коллектор 3 отопительных контура. В теплоизоляции DN 32</t>
  </si>
  <si>
    <t>SDG-0016-005004</t>
  </si>
  <si>
    <t>Стальной распределительный коллектор 4 отопительных контура. В теплоизоляции DN 32</t>
  </si>
  <si>
    <t>SDG-0016-005005</t>
  </si>
  <si>
    <t>Стальной распределительный коллектор 5 отопительных контуров. В теплоизоляции DN 32</t>
  </si>
  <si>
    <t>SDG-0016-005006</t>
  </si>
  <si>
    <t>Стальной распределительный коллектор 6 отопительных контуров. В теплоизоляции DN 32</t>
  </si>
  <si>
    <t>SDG-0017-004023</t>
  </si>
  <si>
    <t>Стальной распределительный коллектор 2(3) отопительных контура. В теплоизоляции DN 25</t>
  </si>
  <si>
    <t>SDG-0017-004035</t>
  </si>
  <si>
    <t>Стальной распределительный коллектор 3(5) отопительных контура. В теплоизоляции DN 25</t>
  </si>
  <si>
    <t>SDG-0018-004002</t>
  </si>
  <si>
    <t>Стальной распределительный коллектор 2 отопительных контура с гидравлическим разделителем DN 25</t>
  </si>
  <si>
    <t>SDG-0018-004003</t>
  </si>
  <si>
    <t>Стальной распределительный коллектор 3 отопительных контура с гидравлическим разделителем DN 25</t>
  </si>
  <si>
    <t>SDG-0019-000001</t>
  </si>
  <si>
    <t>Соединение с шайбами G 1”1/2 F</t>
  </si>
  <si>
    <t>SDG-0019-000002</t>
  </si>
  <si>
    <t>Заглушка с плоскими уплотнениями G 1”1/2 F</t>
  </si>
  <si>
    <t>SDG-0019-000003</t>
  </si>
  <si>
    <t>SDG-0019-000004</t>
  </si>
  <si>
    <t>SDG-0019-000005</t>
  </si>
  <si>
    <t>SDG-0020-003002</t>
  </si>
  <si>
    <t>SVM-0003-011502</t>
  </si>
  <si>
    <t>SVM-0003-012002</t>
  </si>
  <si>
    <t>SVM-0003-012501</t>
  </si>
  <si>
    <t>SVM-0003-012502</t>
  </si>
  <si>
    <t>SVM-0003-013201</t>
  </si>
  <si>
    <t>SVM-0003-014001</t>
  </si>
  <si>
    <t>SVM-0003-015001</t>
  </si>
  <si>
    <t>SVM-0005-024001</t>
  </si>
  <si>
    <t>SVM-0005-230001</t>
  </si>
  <si>
    <t>SVM-0005-230016</t>
  </si>
  <si>
    <t>Термостатические смесители для водосснабжения и отопления</t>
  </si>
  <si>
    <t>Термостатические смесители для твердотопливных котлов</t>
  </si>
  <si>
    <t>SVM-0030-325504</t>
  </si>
  <si>
    <t>Термостатический смесительный клапан G 1” 1/4 НР  55°С</t>
  </si>
  <si>
    <t>SVM-0030-325506</t>
  </si>
  <si>
    <t>Термостатический смесительный клапан G 1"1/4 НР   60°С</t>
  </si>
  <si>
    <t>SVM-0030-325508</t>
  </si>
  <si>
    <t>Термостатический смесительный клапан G 1” 1/4 НР  70°С</t>
  </si>
  <si>
    <t>SVM-0050-326005</t>
  </si>
  <si>
    <t>Термостатический смесительный клапан  G 1"М-G 1"1/2F-G 1"M   60°С</t>
  </si>
  <si>
    <t>SVM-0050-327008</t>
  </si>
  <si>
    <t>Термостатический смесительный клапан G 1"1/2M-G 1”1/2F-G 1"M   70°С</t>
  </si>
  <si>
    <t>SVM-0050-327007</t>
  </si>
  <si>
    <t>Термостатический смесительный клапан G 1”M-G 1”1/2 F-G 1”M   70°С</t>
  </si>
  <si>
    <t>SVM-0050-326006</t>
  </si>
  <si>
    <t>Термостатический смесительный клапан G 1”1/2M-G 1”1/2F-G 1”M   60°С</t>
  </si>
  <si>
    <t>Группы быстрого монтажа STOUT</t>
  </si>
  <si>
    <t>Группы быстрого монтажа</t>
  </si>
  <si>
    <t>STW-0001-000008</t>
  </si>
  <si>
    <t>STW-0001-000012</t>
  </si>
  <si>
    <t>STW-0001-000020</t>
  </si>
  <si>
    <t>STW-0001-100020</t>
  </si>
  <si>
    <t>STW-0002-000150</t>
  </si>
  <si>
    <t>STW-0002-000300</t>
  </si>
  <si>
    <t>STW-0003-000200</t>
  </si>
  <si>
    <t>STH-0005-000050</t>
  </si>
  <si>
    <t>STH-0006-000200</t>
  </si>
  <si>
    <t>STH-0006-000300</t>
  </si>
  <si>
    <t>STH-0006-000500</t>
  </si>
  <si>
    <t>Шкаф распределительный наружный 1-3 выхода (ШРН-0)</t>
  </si>
  <si>
    <t>Шкаф распределительный наружный 13-16 выхода (ШРН-5)</t>
  </si>
  <si>
    <t>Шкаф распределительный наружный 17-18 выхода (ШРН-6)</t>
  </si>
  <si>
    <t>Шкаф распределительный наружный 19-22 выхода (ШРН-7)</t>
  </si>
  <si>
    <t>Шкаф распределительный  наружный 11-12 выхода (ШРН-4)</t>
  </si>
  <si>
    <t>Шкаф распределительный наружный 8-10 выхода (ШРН-3)</t>
  </si>
  <si>
    <t>Шкаф распределительный наружный 6-7 выхода (ШРН-2)</t>
  </si>
  <si>
    <t>Шкаф распределительный наружный 1-5 выхода (ШРН-1)</t>
  </si>
  <si>
    <t>Шкаф распределительный встроенный 1-3 выхода (ШРВ-0)</t>
  </si>
  <si>
    <t>Шкаф распределительный встроенный 19-20 выхода (ШРВ-7)</t>
  </si>
  <si>
    <t>Шкаф распределительный встроенный 17-18 выхода (ШРВ-6)</t>
  </si>
  <si>
    <t>Шкаф распределительный встроенный 13-16 выхода (ШРВ-5)</t>
  </si>
  <si>
    <t>Шкаф распределительный встроенный 11-12 выхода (ШРВ-4)</t>
  </si>
  <si>
    <t>Шкаф распределительный встроенный 8-10 выхода (ШРВ-3)</t>
  </si>
  <si>
    <t>Шкаф распределительный встроенный 6-7 выхода (ШРВ-2)</t>
  </si>
  <si>
    <t>Шкаф распределительный встроенный 1-5 выхода (ШРВ-1)</t>
  </si>
  <si>
    <t>5/125</t>
  </si>
  <si>
    <t>Ниппель НН</t>
  </si>
  <si>
    <t>Переходник НВ</t>
  </si>
  <si>
    <t>Контргайка</t>
  </si>
  <si>
    <t>Латунные резьбовые фитинги</t>
  </si>
  <si>
    <t>SVB-0004-000025</t>
  </si>
  <si>
    <t>SVB-0008-000025</t>
  </si>
  <si>
    <t>SCA-0080-080125</t>
  </si>
  <si>
    <t>STOUT Элемент дымохода манжета для перехода с Ø80 на финальный вертикальный  участок Ø80/125</t>
  </si>
  <si>
    <t>SCA-0080-020137</t>
  </si>
  <si>
    <t>STOUT Элемент дымохода вертикальный  Ø80  п/м с патрубком для отвода конденсата</t>
  </si>
  <si>
    <t xml:space="preserve"> M-F Ø 80 </t>
  </si>
  <si>
    <t>Ø80/125</t>
  </si>
  <si>
    <t>Шаровые краны</t>
  </si>
  <si>
    <t>Клапан обратный пружинный с металлическим седлом</t>
  </si>
  <si>
    <t>Клапан обратный пружинный с нейлоновым седлом</t>
  </si>
  <si>
    <t>Кран шаровой мини, муфтовый</t>
  </si>
  <si>
    <t>Кран шаровой мини, муфта/резьба</t>
  </si>
  <si>
    <t>Фильтр сетчатый муфтовый</t>
  </si>
  <si>
    <t>SVC-0001-000040</t>
  </si>
  <si>
    <t>SVC-0002-000032</t>
  </si>
  <si>
    <t>SVC-0002-000040</t>
  </si>
  <si>
    <t>SVB-0021-000010</t>
  </si>
  <si>
    <t>SVB-0021-000015</t>
  </si>
  <si>
    <t>SVB-0021-000020</t>
  </si>
  <si>
    <t>SVB-0022-000010</t>
  </si>
  <si>
    <t>SVB-0022-000015</t>
  </si>
  <si>
    <t>SVB-0022-000020</t>
  </si>
  <si>
    <t>SFW-0001-000020</t>
  </si>
  <si>
    <t>SFW-0001-000025</t>
  </si>
  <si>
    <t>Арматура</t>
  </si>
  <si>
    <t>Насосная группа с термостатическим смесительным клапаном 1" без насоса</t>
  </si>
  <si>
    <t>Насосная группас термостатическим смесительным клапаном1"с насосом Grundfos UPSO 25-65</t>
  </si>
  <si>
    <t>Насосная группа с 3-х ходовым приводным смесителем 1" без насоса</t>
  </si>
  <si>
    <t>Насосная группа с 3-х ходовым приводным смесителем 1"с насосом Grundfos UPSO 25-65</t>
  </si>
  <si>
    <t>16х2,0х3/4"</t>
  </si>
  <si>
    <t>16х2,2х3/4"</t>
  </si>
  <si>
    <t>20х2,8х3/4"</t>
  </si>
  <si>
    <t>16х2,0х1/2"</t>
  </si>
  <si>
    <t>Фитинги компрессионные для труб PE-X</t>
  </si>
  <si>
    <t>Упаковка, шт.</t>
  </si>
  <si>
    <t>Клапан предохранительный 15 x 1/2"</t>
  </si>
  <si>
    <t>Клапан предохранительный 25 x 1/2"</t>
  </si>
  <si>
    <t>Клапан предохранительный 30 x 1/2"</t>
  </si>
  <si>
    <t>Давление срабатывания, Бар</t>
  </si>
  <si>
    <t>1/2"х3/4"</t>
  </si>
  <si>
    <t>1/2" x 3/4"</t>
  </si>
  <si>
    <t>Термостатический смесительный клапан для ситем отопления и ГВС 1" НР    35-60°С KV 2,5 м3/ч</t>
  </si>
  <si>
    <t>Термостатический смесительный клапан для систем отопления и ГВС 1" НР   35-60°С KV 1,6 м3/ч</t>
  </si>
  <si>
    <t>Термостатический смесительный клапан для систем отопления и ГВС  3/4" НР   35-60°С KV 1,6 м3/ч</t>
  </si>
  <si>
    <t>Термостатический смесительный клапан для систем отопления и ГВС 3/4"  ВР   35-60°С KV 1,6 м3/ч</t>
  </si>
  <si>
    <t>3-х ходовой смесительный клапан 1/2" KVs 2,5 м3/ч</t>
  </si>
  <si>
    <t>3-х ходовой смесительный клапан 3/4" KVs 6 м3/ч</t>
  </si>
  <si>
    <t>3-х ходовой смесительный клапан 1" KVs 8 м3/ч</t>
  </si>
  <si>
    <t>3-х ходовой смесительный клапан 1" KVs 12 м3/ч</t>
  </si>
  <si>
    <t>3-х ходовой смесительный клапан 1 1/4" KVs 15 м3/ч</t>
  </si>
  <si>
    <t>3-х ходовой смесительный клапан 1 1/2" KVs 26 м3/ч</t>
  </si>
  <si>
    <t>3-х ходовой смесительный клапан 2" KVs 40 м3/ч</t>
  </si>
  <si>
    <t>Насосная группа с прямым контуром 1" без насоса в теплоизоляции, 35kW[DT10°C]</t>
  </si>
  <si>
    <t>Насосная группа с прямым контуром 1" с насосом Grundfos UPSO 25-65 в теплоизоляции, 35kW[DT10°C]</t>
  </si>
  <si>
    <t>Насосная группа с прямым контуром 1 1/4" без насоса в теплоизоляции DN 32, 42kW[DT10°C]</t>
  </si>
  <si>
    <t>Насосная группа с прямым контуром 1 1/4" с насосом Grundfos UPSO 32-65 в теплоизоляции DN 32, 42kW[DT10°C]</t>
  </si>
  <si>
    <t>Насосная группа с 3-х ходовым приводным смесителем 1" без насоса, 29 kW[DT10°C]</t>
  </si>
  <si>
    <t>Насосная группа с 3-х ходовым приводным смесителем 1" с насосом Grundfos UPSO 25-65, 29 kW[DT10°C]</t>
  </si>
  <si>
    <t>Насосная группа с 3-х ходовым приводным смесителем  1 1/4" без насоса DN 32, 39 kW[DT10°C]</t>
  </si>
  <si>
    <t>Насосная группа с 3-х ходовым приводным смесителем  1 1/4" с насосом Grundfos UPSO 32-65 DN 32, 39 kW[DT10°C]</t>
  </si>
  <si>
    <t>Сервопривод для смесительных клапанов с датчиком для фиксированной регулировки температуры, AC 230V 135s</t>
  </si>
  <si>
    <t>Сервопривод для смесительных клапанов, ход 90°, для пропорциональной регулировки, AC 24V время 60-90-120s, DC 0-10V</t>
  </si>
  <si>
    <t>SDG-0015-004004</t>
  </si>
  <si>
    <t>Гидравлическая стрелка 4 м3/час</t>
  </si>
  <si>
    <t>Латунные резьбовые фитинги STOUT</t>
  </si>
  <si>
    <t>SFT-0001-001210</t>
  </si>
  <si>
    <t>SFT-0001-001215</t>
  </si>
  <si>
    <t>SFT-0001-001220</t>
  </si>
  <si>
    <t>SFT-0001-001225</t>
  </si>
  <si>
    <t>SFT-0001-001230</t>
  </si>
  <si>
    <t>SFT-0001-001240</t>
  </si>
  <si>
    <t>SFT-0001-001250</t>
  </si>
  <si>
    <t>SFT-0001-001255</t>
  </si>
  <si>
    <t>SFT-0001-001260</t>
  </si>
  <si>
    <t>SFT-0001-001265</t>
  </si>
  <si>
    <t>SFT-0001-001270</t>
  </si>
  <si>
    <t>SFT-0001-001280</t>
  </si>
  <si>
    <t>SFT-0001-012100</t>
  </si>
  <si>
    <t>SFT-0001-003410</t>
  </si>
  <si>
    <t>SFT-0001-003415</t>
  </si>
  <si>
    <t>SFT-0001-003420</t>
  </si>
  <si>
    <t>SFT-0001-003425</t>
  </si>
  <si>
    <t>SFT-0001-003430</t>
  </si>
  <si>
    <t>SFT-0001-003440</t>
  </si>
  <si>
    <t>SFT-0001-003450</t>
  </si>
  <si>
    <t>SFT-0001-003460</t>
  </si>
  <si>
    <t>SFT-0001-003470</t>
  </si>
  <si>
    <t>SFT-0001-003480</t>
  </si>
  <si>
    <t>SFT-0001-034100</t>
  </si>
  <si>
    <t>SFT-0002-001210</t>
  </si>
  <si>
    <t>SFT-0002-001215</t>
  </si>
  <si>
    <t>SFT-0002-001220</t>
  </si>
  <si>
    <t>SFT-0002-001225</t>
  </si>
  <si>
    <t>SFT-0002-001230</t>
  </si>
  <si>
    <t>SFT-0002-001240</t>
  </si>
  <si>
    <t>SFT-0002-001250</t>
  </si>
  <si>
    <t>SFT-0002-001255</t>
  </si>
  <si>
    <t>SFT-0002-001260</t>
  </si>
  <si>
    <t>SFT-0002-001265</t>
  </si>
  <si>
    <t>SFT-0002-001270</t>
  </si>
  <si>
    <t>SFT-0002-001280</t>
  </si>
  <si>
    <t>SFT-0002-012100</t>
  </si>
  <si>
    <t>SFT-0002-003410</t>
  </si>
  <si>
    <t>SFT-0002-003415</t>
  </si>
  <si>
    <t>SFT-0002-003420</t>
  </si>
  <si>
    <t>SFT-0002-003425</t>
  </si>
  <si>
    <t>SFT-0002-003430</t>
  </si>
  <si>
    <t>SFT-0002-003440</t>
  </si>
  <si>
    <t>SFT-0002-003450</t>
  </si>
  <si>
    <t>SFT-0002-003460</t>
  </si>
  <si>
    <t>SFT-0002-003470</t>
  </si>
  <si>
    <t>SFT-0002-003480</t>
  </si>
  <si>
    <t>SFT-0002-034100</t>
  </si>
  <si>
    <t>SFT-0003-001818</t>
  </si>
  <si>
    <t>SFT-0003-001414</t>
  </si>
  <si>
    <t>SFT-0003-003838</t>
  </si>
  <si>
    <t>SFT-0003-001212</t>
  </si>
  <si>
    <t>SFT-0003-003434</t>
  </si>
  <si>
    <t>SFT-0003-000011</t>
  </si>
  <si>
    <t>SFT-0003-114114</t>
  </si>
  <si>
    <t>SFT-0003-112112</t>
  </si>
  <si>
    <t>SFT-0003-000022</t>
  </si>
  <si>
    <t>2"</t>
  </si>
  <si>
    <t>3"</t>
  </si>
  <si>
    <t>4"</t>
  </si>
  <si>
    <t>SFT-0003-001418</t>
  </si>
  <si>
    <t>SFT-0003-003814</t>
  </si>
  <si>
    <t>SFT-0003-001214</t>
  </si>
  <si>
    <t>SFT-0003-001238</t>
  </si>
  <si>
    <t>SFT-0003-003438</t>
  </si>
  <si>
    <t>SFT-0003-003412</t>
  </si>
  <si>
    <t>SFT-0003-000112</t>
  </si>
  <si>
    <t>SFT-0003-000134</t>
  </si>
  <si>
    <t>SFT-0003-011412</t>
  </si>
  <si>
    <t>SFT-0003-011434</t>
  </si>
  <si>
    <t>SFT-0003-001141</t>
  </si>
  <si>
    <t>SFT-0003-011234</t>
  </si>
  <si>
    <t>SFT-0003-001121</t>
  </si>
  <si>
    <t>SFT-0003-112114</t>
  </si>
  <si>
    <t>SFT-0003-000021</t>
  </si>
  <si>
    <t>SFT-0003-002114</t>
  </si>
  <si>
    <t>SFT-0003-002112</t>
  </si>
  <si>
    <t>3"X2"</t>
  </si>
  <si>
    <t>4"X3"</t>
  </si>
  <si>
    <t>SFT-0004-003838</t>
  </si>
  <si>
    <t>SFT-0004-001212</t>
  </si>
  <si>
    <t>SFT-0004-003434</t>
  </si>
  <si>
    <t>SFT-0004-000011</t>
  </si>
  <si>
    <t>SFT-0004-114114</t>
  </si>
  <si>
    <t>SFT-0004-112112</t>
  </si>
  <si>
    <t>SFT-0004-000022</t>
  </si>
  <si>
    <t>SFT-0004-001214</t>
  </si>
  <si>
    <t>SFT-0004-001238</t>
  </si>
  <si>
    <t>SFT-0004-003438</t>
  </si>
  <si>
    <t>SFT-0004-003412</t>
  </si>
  <si>
    <t>SFT-0004-000112</t>
  </si>
  <si>
    <t>SFT-0004-000134</t>
  </si>
  <si>
    <t>SFT-0004-011412</t>
  </si>
  <si>
    <t>SFT-0004-011434</t>
  </si>
  <si>
    <t>SFT-0004-001141</t>
  </si>
  <si>
    <t>SFT-0004-011234</t>
  </si>
  <si>
    <t>SFT-0004-001121</t>
  </si>
  <si>
    <t>SFT-0004-112114</t>
  </si>
  <si>
    <t>SFT-0004-000021</t>
  </si>
  <si>
    <t>SFT-0004-002114</t>
  </si>
  <si>
    <t>SFT-0004-002112</t>
  </si>
  <si>
    <t>SFT-0005-003838</t>
  </si>
  <si>
    <t>SFT-0005-001212</t>
  </si>
  <si>
    <t>SFT-0005-003434</t>
  </si>
  <si>
    <t>SFT-0005-000011</t>
  </si>
  <si>
    <t>SFT-0005-114114</t>
  </si>
  <si>
    <t>SFT-0005-112112</t>
  </si>
  <si>
    <t>SFT-0005-000022</t>
  </si>
  <si>
    <t>SFT-0005-003814</t>
  </si>
  <si>
    <t>SFT-0005-001238</t>
  </si>
  <si>
    <t>SFT-0005-003412</t>
  </si>
  <si>
    <t>SFT-0005-000112</t>
  </si>
  <si>
    <t>SFT-0005-000134</t>
  </si>
  <si>
    <t>SFT-0005-011412</t>
  </si>
  <si>
    <t>SFT-0005-011434</t>
  </si>
  <si>
    <t>SFT-0005-001141</t>
  </si>
  <si>
    <t>SFT-0005-011234</t>
  </si>
  <si>
    <t>SFT-0005-001121</t>
  </si>
  <si>
    <t>SFT-0005-112114</t>
  </si>
  <si>
    <t>SFT-0005-000234</t>
  </si>
  <si>
    <t>2"X3/4"</t>
  </si>
  <si>
    <t>2"x1"</t>
  </si>
  <si>
    <t>SFT-0006-003838</t>
  </si>
  <si>
    <t>SFT-0006-001212</t>
  </si>
  <si>
    <t>SFT-0006-003434</t>
  </si>
  <si>
    <t>SFT-0006-000011</t>
  </si>
  <si>
    <t>SFT-0006-114114</t>
  </si>
  <si>
    <t>SFT-0006-112112</t>
  </si>
  <si>
    <t>SFT-0006-000022</t>
  </si>
  <si>
    <t>SFT-0006-001238</t>
  </si>
  <si>
    <t>SFT-0006-003412</t>
  </si>
  <si>
    <t>SFT-0006-000138</t>
  </si>
  <si>
    <t>SFT-0006-000112</t>
  </si>
  <si>
    <t>SFT-0006-000134</t>
  </si>
  <si>
    <t>SFT-0006-011412</t>
  </si>
  <si>
    <t>SFT-0006-011434</t>
  </si>
  <si>
    <t>SFT-0006-001141</t>
  </si>
  <si>
    <t>SFT-0006-011212</t>
  </si>
  <si>
    <t>SFT-0006-011234</t>
  </si>
  <si>
    <t>SFT-0006-001121</t>
  </si>
  <si>
    <t>SFT-0006-112114</t>
  </si>
  <si>
    <t>SFT-0006-000234</t>
  </si>
  <si>
    <t>SFT-0007-001418</t>
  </si>
  <si>
    <t>SFT-0007-003814</t>
  </si>
  <si>
    <t>SFT-0007-001214</t>
  </si>
  <si>
    <t>SFT-0007-001238</t>
  </si>
  <si>
    <t>SFT-0007-003438</t>
  </si>
  <si>
    <t>SFT-0007-003412</t>
  </si>
  <si>
    <t>SFT-0007-000112</t>
  </si>
  <si>
    <t>SFT-0007-000134</t>
  </si>
  <si>
    <t>1"x3/4"</t>
  </si>
  <si>
    <t>SFT-0007-011412</t>
  </si>
  <si>
    <t>SFT-0007-011434</t>
  </si>
  <si>
    <t>SFT-0007-001141</t>
  </si>
  <si>
    <t>SFT-0007-011212</t>
  </si>
  <si>
    <t>SFT-0007-011234</t>
  </si>
  <si>
    <t>SFT-0007-001121</t>
  </si>
  <si>
    <t>SFT-0007-112114</t>
  </si>
  <si>
    <t>SFT-0007-000021</t>
  </si>
  <si>
    <t>2"X1"</t>
  </si>
  <si>
    <t>SFT-0007-002114</t>
  </si>
  <si>
    <t>SFT-0007-002112</t>
  </si>
  <si>
    <t>SFT-0008-001418</t>
  </si>
  <si>
    <t>SFT-0008-003814</t>
  </si>
  <si>
    <t>SFT-0008-001214</t>
  </si>
  <si>
    <t>SFT-0008-003438</t>
  </si>
  <si>
    <t>SFT-0008-003412</t>
  </si>
  <si>
    <t>SFT-0008-000112</t>
  </si>
  <si>
    <t>SFT-0008-000134</t>
  </si>
  <si>
    <t>SFT-0008-011412</t>
  </si>
  <si>
    <t>SFT-0008-011434</t>
  </si>
  <si>
    <t>SFT-0008-001141</t>
  </si>
  <si>
    <t>SFT-0008-011212</t>
  </si>
  <si>
    <t>SFT-0008-011234</t>
  </si>
  <si>
    <t>SFT-0008-001121</t>
  </si>
  <si>
    <t>SFT-0008-112114</t>
  </si>
  <si>
    <t>SFT-0008-000021</t>
  </si>
  <si>
    <t>SFT-0008-002114</t>
  </si>
  <si>
    <t>SFT-0008-002112</t>
  </si>
  <si>
    <t>SFT-0009-000012</t>
  </si>
  <si>
    <t>SFT-0009-000034</t>
  </si>
  <si>
    <t>SFT-0009-000001</t>
  </si>
  <si>
    <t>SFT-0010-000012</t>
  </si>
  <si>
    <t>SFT-0010-000034</t>
  </si>
  <si>
    <t>SFT-0010-000001</t>
  </si>
  <si>
    <t>SFT-0011-000038</t>
  </si>
  <si>
    <t>SFT-0011-000012</t>
  </si>
  <si>
    <t>SFT-0011-000034</t>
  </si>
  <si>
    <t>SFT-0011-000001</t>
  </si>
  <si>
    <t>SFT-0011-000114</t>
  </si>
  <si>
    <t>SFT-0011-000112</t>
  </si>
  <si>
    <t>SFT-0011-000002</t>
  </si>
  <si>
    <t>SFT-0012-000038</t>
  </si>
  <si>
    <t>SFT-0012-000012</t>
  </si>
  <si>
    <t>SFT-0012-000034</t>
  </si>
  <si>
    <t>SFT-0012-000001</t>
  </si>
  <si>
    <t>SFT-0012-000114</t>
  </si>
  <si>
    <t>SFT-0013-000038</t>
  </si>
  <si>
    <t>SFT-0013-000012</t>
  </si>
  <si>
    <t>SFT-0013-000034</t>
  </si>
  <si>
    <t>SFT-0013-000001</t>
  </si>
  <si>
    <t>SFT-0013-000114</t>
  </si>
  <si>
    <t>SFT-0013-000112</t>
  </si>
  <si>
    <t>SFT-0013-000002</t>
  </si>
  <si>
    <t>SFT-0013-003412</t>
  </si>
  <si>
    <t>SFT-0013-000134</t>
  </si>
  <si>
    <t>SFT-0014-000014</t>
  </si>
  <si>
    <t>SFT-0014-000038</t>
  </si>
  <si>
    <t>SFT-0014-000012</t>
  </si>
  <si>
    <t>SFT-0014-000034</t>
  </si>
  <si>
    <t>SFT-0014-000001</t>
  </si>
  <si>
    <t>SFT-0014-000114</t>
  </si>
  <si>
    <t>SFT-0014-000112</t>
  </si>
  <si>
    <t>SFT-0014-000002</t>
  </si>
  <si>
    <t>SFT-0014-003412</t>
  </si>
  <si>
    <t>SFT-0014-000134</t>
  </si>
  <si>
    <t>SFT-0015-000014</t>
  </si>
  <si>
    <t>SFT-0015-000038</t>
  </si>
  <si>
    <t>SFT-0015-000012</t>
  </si>
  <si>
    <t>SFT-0015-000034</t>
  </si>
  <si>
    <t>SFT-0015-000001</t>
  </si>
  <si>
    <t>SFT-0015-000114</t>
  </si>
  <si>
    <t>SFT-0015-000112</t>
  </si>
  <si>
    <t>SFT-0015-000002</t>
  </si>
  <si>
    <t>SFT-0016-000038</t>
  </si>
  <si>
    <t>SFT-0016-000012</t>
  </si>
  <si>
    <t>SFT-0016-000034</t>
  </si>
  <si>
    <t>SFT-0016-000001</t>
  </si>
  <si>
    <t>SFT-0016-000114</t>
  </si>
  <si>
    <t>SFT-0016-000112</t>
  </si>
  <si>
    <t>SFT-0016-000002</t>
  </si>
  <si>
    <t>SFT-0017-121212</t>
  </si>
  <si>
    <t>SFT-0017-343434</t>
  </si>
  <si>
    <t>SFT-0017-000111</t>
  </si>
  <si>
    <t>SFT-0018-121212</t>
  </si>
  <si>
    <t>SFT-0018-343434</t>
  </si>
  <si>
    <t>SFT-0018-000111</t>
  </si>
  <si>
    <t>SFT-0019-000014</t>
  </si>
  <si>
    <t>SFT-0019-000038</t>
  </si>
  <si>
    <t>SFT-0019-000012</t>
  </si>
  <si>
    <t>SFT-0019-000034</t>
  </si>
  <si>
    <t>SFT-0019-000001</t>
  </si>
  <si>
    <t>SFT-0019-000114</t>
  </si>
  <si>
    <t>SFT-0019-000112</t>
  </si>
  <si>
    <t>SFT-0019-000002</t>
  </si>
  <si>
    <t>SFT-0020-000038</t>
  </si>
  <si>
    <t>SFT-0020-000012</t>
  </si>
  <si>
    <t>SFT-0020-000034</t>
  </si>
  <si>
    <t>SFT-0020-000001</t>
  </si>
  <si>
    <t>SFT-0020-000114</t>
  </si>
  <si>
    <t>SFT-0020-000112</t>
  </si>
  <si>
    <t>SFT-0020-000002</t>
  </si>
  <si>
    <t>SFT-0021-341234</t>
  </si>
  <si>
    <t>SFT-0021-001121</t>
  </si>
  <si>
    <t>SFT-0021-001341</t>
  </si>
  <si>
    <t>SFT-0022-341234</t>
  </si>
  <si>
    <t>SFT-0022-001121</t>
  </si>
  <si>
    <t>SFT-0022-001341</t>
  </si>
  <si>
    <t>Контргайка с упором</t>
  </si>
  <si>
    <t>SFT-0023-000012</t>
  </si>
  <si>
    <t>SFT-0023-000034</t>
  </si>
  <si>
    <t>SFT-0023-000001</t>
  </si>
  <si>
    <t>SFT-0023-000114</t>
  </si>
  <si>
    <t>SFT-0023-000112</t>
  </si>
  <si>
    <t>SFT-0023-000002</t>
  </si>
  <si>
    <t>SFT-0024-000014</t>
  </si>
  <si>
    <t>SFT-0024-000038</t>
  </si>
  <si>
    <t>SFT-0024-000012</t>
  </si>
  <si>
    <t>SFT-0024-000034</t>
  </si>
  <si>
    <t>SFT-0024-000001</t>
  </si>
  <si>
    <t>SFT-0025-000038</t>
  </si>
  <si>
    <t>SFT-0025-000012</t>
  </si>
  <si>
    <t>SFT-0025-000034</t>
  </si>
  <si>
    <t>SFT-0025-000001</t>
  </si>
  <si>
    <t>SFT-0026-000038</t>
  </si>
  <si>
    <t>SFT-0026-000012</t>
  </si>
  <si>
    <t>SFT-0026-000034</t>
  </si>
  <si>
    <t>SFT-0026-000001</t>
  </si>
  <si>
    <t>SFT-0026-000114</t>
  </si>
  <si>
    <t>SFT-0026-000112</t>
  </si>
  <si>
    <t>SFT-0026-000002</t>
  </si>
  <si>
    <t>SFT-0027-000038</t>
  </si>
  <si>
    <t>SFT-0027-000012</t>
  </si>
  <si>
    <t>SFT-0027-000034</t>
  </si>
  <si>
    <t>SFT-0027-000001</t>
  </si>
  <si>
    <t>SFT-0027-000114</t>
  </si>
  <si>
    <t>SFT-0027-000112</t>
  </si>
  <si>
    <t>SFT-0027-000002</t>
  </si>
  <si>
    <t>SFT-0028-001418</t>
  </si>
  <si>
    <t>SFT-0028-003814</t>
  </si>
  <si>
    <t>SFT-0028-001214</t>
  </si>
  <si>
    <t>SFT-0028-001238</t>
  </si>
  <si>
    <t>SFT-0028-003438</t>
  </si>
  <si>
    <t>SFT-0028-003412</t>
  </si>
  <si>
    <t>SFT-0028-000112</t>
  </si>
  <si>
    <t>SFT-0028-000134</t>
  </si>
  <si>
    <t>SFT-0028-011412</t>
  </si>
  <si>
    <t>SFT-0028-011434</t>
  </si>
  <si>
    <t>SFT-0028-001141</t>
  </si>
  <si>
    <t>SFT-0028-011234</t>
  </si>
  <si>
    <t>SFT-0028-001121</t>
  </si>
  <si>
    <t>SFT-0028-112114</t>
  </si>
  <si>
    <t>SFT-0028-002114</t>
  </si>
  <si>
    <t>SFT-0028-002112</t>
  </si>
  <si>
    <t>SFT-0029-001214</t>
  </si>
  <si>
    <t>SFT-0029-001238</t>
  </si>
  <si>
    <t>SFT-0029-003412</t>
  </si>
  <si>
    <t>SFT-0029-000112</t>
  </si>
  <si>
    <t>1"X1/2"</t>
  </si>
  <si>
    <t>SFT-0029-000134</t>
  </si>
  <si>
    <t>1"X3/4"</t>
  </si>
  <si>
    <t>SFT-0029-011412</t>
  </si>
  <si>
    <t>SFT-0029-011434</t>
  </si>
  <si>
    <t>SFT-0029-001141</t>
  </si>
  <si>
    <t>SFT-0029-011212</t>
  </si>
  <si>
    <t>SFT-0029-011234</t>
  </si>
  <si>
    <t>SFT-0029-001121</t>
  </si>
  <si>
    <t>SFT-0029-112114</t>
  </si>
  <si>
    <t>SFT-0029-000212</t>
  </si>
  <si>
    <t>SFT-0029-000234</t>
  </si>
  <si>
    <t>SFT-0029-000021</t>
  </si>
  <si>
    <t>SFT-0029-002114</t>
  </si>
  <si>
    <t>SFT-0029-002112</t>
  </si>
  <si>
    <t>SFT-0030-000012</t>
  </si>
  <si>
    <t>SFT-0030-000034</t>
  </si>
  <si>
    <t>SFT-0030-000001</t>
  </si>
  <si>
    <t>SFT-0030-000114</t>
  </si>
  <si>
    <t>SFT-0030-000112</t>
  </si>
  <si>
    <t>SFT-0031-000012</t>
  </si>
  <si>
    <t>SFT-0031-000034</t>
  </si>
  <si>
    <t>SFT-0031-000001</t>
  </si>
  <si>
    <t>SFT-0031-000114</t>
  </si>
  <si>
    <t>SFT-0031-000112</t>
  </si>
  <si>
    <t>SFT-0031-000002</t>
  </si>
  <si>
    <t>Сгон</t>
  </si>
  <si>
    <t>SFT-0032-012100</t>
  </si>
  <si>
    <t>SFT-0032-012150</t>
  </si>
  <si>
    <t>SFT-0032-012200</t>
  </si>
  <si>
    <t>SFT-0032-034100</t>
  </si>
  <si>
    <t>SFT-0032-034150</t>
  </si>
  <si>
    <t>SFT-0032-034200</t>
  </si>
  <si>
    <t>SFT-0032-001100</t>
  </si>
  <si>
    <t>1"x100</t>
  </si>
  <si>
    <t>SFT-0032-001150</t>
  </si>
  <si>
    <t>1"x150</t>
  </si>
  <si>
    <t>SFT-0032-001200</t>
  </si>
  <si>
    <t>1"x200</t>
  </si>
  <si>
    <t>SFT-0033-000012</t>
  </si>
  <si>
    <t>SFT-0033-000034</t>
  </si>
  <si>
    <t>SFT-0033-000001</t>
  </si>
  <si>
    <t>SFT-0033-000114</t>
  </si>
  <si>
    <t>SFT-0033-000112</t>
  </si>
  <si>
    <t>SFT-0033-000002</t>
  </si>
  <si>
    <t>SFT-0034-000012</t>
  </si>
  <si>
    <t>SFT-0034-000034</t>
  </si>
  <si>
    <t>SFT-0034-000001</t>
  </si>
  <si>
    <t>SFT-0034-000114</t>
  </si>
  <si>
    <t>SFT-0034-000112</t>
  </si>
  <si>
    <t>SFT-0034-000002</t>
  </si>
  <si>
    <t>Комплект коакс. для прохода через стену (совместимый с котлами Baxi,Viessmann)</t>
  </si>
  <si>
    <t>Комплект коакс. для прохода через стену (совместимый с котлами Vaillant, Protherm)</t>
  </si>
  <si>
    <t>Комплект коакс. для прохода через стену (совместимый с котлами Bosch, Buderus)</t>
  </si>
  <si>
    <t xml:space="preserve">STOUT Элемент дымохода коакс. к-т универс. адаптера исп. с SCA-6010-210850/SCA-6010-210190/SCA-6010-210100 (совместим с RIELLO,BERETTA,FERROLI,ARISTON,GAZLUX,NOVA FLORIDA,FONDITAL,BONGIOANNI,LAMBORGHINI, WOLF)
</t>
  </si>
  <si>
    <t>SFT-0035-001220</t>
  </si>
  <si>
    <t>SFT-0035-001225</t>
  </si>
  <si>
    <t>SFT-0035-003420</t>
  </si>
  <si>
    <t>SFT-0035-003425</t>
  </si>
  <si>
    <t>SFT-0035-000125</t>
  </si>
  <si>
    <t>1"X25</t>
  </si>
  <si>
    <t>SFT-0035-000130</t>
  </si>
  <si>
    <t>1"X30</t>
  </si>
  <si>
    <t>SFT-0035-011435</t>
  </si>
  <si>
    <t>SFT-0035-011440</t>
  </si>
  <si>
    <t>SFT-0035-011245</t>
  </si>
  <si>
    <t>SFT-0035-000250</t>
  </si>
  <si>
    <t>2"X50</t>
  </si>
  <si>
    <t>3"X80</t>
  </si>
  <si>
    <t>4"X100</t>
  </si>
  <si>
    <t>SFT-0036-001410</t>
  </si>
  <si>
    <t>SFT-0036-003810</t>
  </si>
  <si>
    <t>SFT-0036-001210</t>
  </si>
  <si>
    <t>SFT-0036-001218</t>
  </si>
  <si>
    <t>SFT-0036-003420</t>
  </si>
  <si>
    <t>SFT-0036-000125</t>
  </si>
  <si>
    <t>SFT-0036-000130</t>
  </si>
  <si>
    <t>SFT-0036-011430</t>
  </si>
  <si>
    <t>SFT-0036-011435</t>
  </si>
  <si>
    <t>SFT-0037-000038</t>
  </si>
  <si>
    <t>SFT-0037-000012</t>
  </si>
  <si>
    <t>SFT-0037-000034</t>
  </si>
  <si>
    <t>SFT-0037-000001</t>
  </si>
  <si>
    <t>SFT-0037-000114</t>
  </si>
  <si>
    <t>SFT-0038-000012</t>
  </si>
  <si>
    <t>SFT-0039-000012</t>
  </si>
  <si>
    <t>SFA-0002-003210</t>
  </si>
  <si>
    <t>32xG 1"</t>
  </si>
  <si>
    <t>Тройник-переходник с внутренней резьбой</t>
  </si>
  <si>
    <t>SFA-0028-001612</t>
  </si>
  <si>
    <t>SFA-0028-002012</t>
  </si>
  <si>
    <t>SFA-0028-002034</t>
  </si>
  <si>
    <t>SFA-0028-002534</t>
  </si>
  <si>
    <t>SFA-0028-003210</t>
  </si>
  <si>
    <t>25xR 3/4"</t>
  </si>
  <si>
    <t>SFA-0006-003210</t>
  </si>
  <si>
    <t>SFA-0009-002034</t>
  </si>
  <si>
    <t>20xRp 3/4"</t>
  </si>
  <si>
    <t>SPX-0002-501620</t>
  </si>
  <si>
    <t>SPX-0001-241622</t>
  </si>
  <si>
    <t>Маты для тёплого пола с бобышками</t>
  </si>
  <si>
    <t>SMF-0001-110802</t>
  </si>
  <si>
    <t>1100x800x20</t>
  </si>
  <si>
    <t>SMS 0907 000002</t>
  </si>
  <si>
    <t>SMS 0912 000002</t>
  </si>
  <si>
    <t>SMS 0917 000002</t>
  </si>
  <si>
    <t>SMS 0922 000002</t>
  </si>
  <si>
    <t>STW-0002-000500</t>
  </si>
  <si>
    <t>STW-0002-000750</t>
  </si>
  <si>
    <t>STW-0002-001000</t>
  </si>
  <si>
    <t>STW-0003-000300</t>
  </si>
  <si>
    <t>STH-0005-000080</t>
  </si>
  <si>
    <t>STH-0005-000100</t>
  </si>
  <si>
    <t>STH-0006-000150</t>
  </si>
  <si>
    <t>STH-0006-000600</t>
  </si>
  <si>
    <t>670х125х496</t>
  </si>
  <si>
    <t>670х125х596</t>
  </si>
  <si>
    <t>670х125х746</t>
  </si>
  <si>
    <t>670х125х896</t>
  </si>
  <si>
    <t>670х125х1046</t>
  </si>
  <si>
    <t>670х125х1196</t>
  </si>
  <si>
    <t>670х125х1346</t>
  </si>
  <si>
    <t>651х120х454</t>
  </si>
  <si>
    <t>651х120х554</t>
  </si>
  <si>
    <t>651х120х704</t>
  </si>
  <si>
    <t>651х120х854</t>
  </si>
  <si>
    <t>651х120х1004</t>
  </si>
  <si>
    <t>651х120х1154</t>
  </si>
  <si>
    <t>651х120х1304</t>
  </si>
  <si>
    <t>651х120х365</t>
  </si>
  <si>
    <t>670х125х404</t>
  </si>
  <si>
    <t>3/8"</t>
  </si>
  <si>
    <t>SFT-0041-000012</t>
  </si>
  <si>
    <t>SFT-0041-000034</t>
  </si>
  <si>
    <t>SFT-0041-000001</t>
  </si>
  <si>
    <t>SFT-0041-000114</t>
  </si>
  <si>
    <t>SFT-0041-000112</t>
  </si>
  <si>
    <t>SFT-0041-000002</t>
  </si>
  <si>
    <t>SFT-0044-000012</t>
  </si>
  <si>
    <t>SFT-0044-000034</t>
  </si>
  <si>
    <t>SFT-0044-000001</t>
  </si>
  <si>
    <t>SFT-0044-000114</t>
  </si>
  <si>
    <t>SFT-0044-000112</t>
  </si>
  <si>
    <t>SFT-0044-000002</t>
  </si>
  <si>
    <t>1/2"X10</t>
  </si>
  <si>
    <t>1/2"X15</t>
  </si>
  <si>
    <t>1/2"X20</t>
  </si>
  <si>
    <t>1/2"X25</t>
  </si>
  <si>
    <t>1/2"X30</t>
  </si>
  <si>
    <t>1/2"X40</t>
  </si>
  <si>
    <t>1/2"X50</t>
  </si>
  <si>
    <t>1/2"X55</t>
  </si>
  <si>
    <t>1/2"X60</t>
  </si>
  <si>
    <t>1/2"X65</t>
  </si>
  <si>
    <t>1/2"X70</t>
  </si>
  <si>
    <t>1/2"X80</t>
  </si>
  <si>
    <t>1/2"X100</t>
  </si>
  <si>
    <t>3/4"X10</t>
  </si>
  <si>
    <t>3/4"X15</t>
  </si>
  <si>
    <t>3/4"X20</t>
  </si>
  <si>
    <t>3/4"X25</t>
  </si>
  <si>
    <t>3/4"X30</t>
  </si>
  <si>
    <t>3/4"X40</t>
  </si>
  <si>
    <t>3/4"X50</t>
  </si>
  <si>
    <t>3/4"X60</t>
  </si>
  <si>
    <t>3/4"X70</t>
  </si>
  <si>
    <t>3/4"X80</t>
  </si>
  <si>
    <t>3/4"X100</t>
  </si>
  <si>
    <t>1/8"</t>
  </si>
  <si>
    <t>2 1/2"</t>
  </si>
  <si>
    <t>1/4"X1/8"</t>
  </si>
  <si>
    <t>3/8"X1/4"</t>
  </si>
  <si>
    <t>1/2"X1/4"</t>
  </si>
  <si>
    <t>1/2"X3/8"</t>
  </si>
  <si>
    <t>3/4"X3/8"</t>
  </si>
  <si>
    <t>3/4"X1/2"</t>
  </si>
  <si>
    <t>1 1/4"X1/2"</t>
  </si>
  <si>
    <t>1 1/4"X3/4"</t>
  </si>
  <si>
    <t>1 1/4"X1"</t>
  </si>
  <si>
    <t>1 1/2"X3/4"</t>
  </si>
  <si>
    <t>1 1/2"X1"</t>
  </si>
  <si>
    <t>1 1/2"X1 1/4"</t>
  </si>
  <si>
    <t>2"X1 1/4"</t>
  </si>
  <si>
    <t>2"X1 1/2"</t>
  </si>
  <si>
    <t>2 1/2"X2"</t>
  </si>
  <si>
    <t>3"X2 1/2"</t>
  </si>
  <si>
    <t>4"X2 1/2"</t>
  </si>
  <si>
    <t>1"X3/8"</t>
  </si>
  <si>
    <t>1 1/2"X1/2"</t>
  </si>
  <si>
    <t>2"x1 1/4"</t>
  </si>
  <si>
    <t>1 1/4"x1/2"</t>
  </si>
  <si>
    <t>1 1/4"x3/4"</t>
  </si>
  <si>
    <t>1 1/2"x1/2"</t>
  </si>
  <si>
    <t>1 1/2"x3/4"</t>
  </si>
  <si>
    <t>1 1/2"x1"</t>
  </si>
  <si>
    <t>1 1/"2x1 1/4"</t>
  </si>
  <si>
    <t>3/4"X1/2"X3/4"</t>
  </si>
  <si>
    <t>1"X1/2"X1"</t>
  </si>
  <si>
    <t>1"X3/4"X1"</t>
  </si>
  <si>
    <t>1/2"x75</t>
  </si>
  <si>
    <t>1/2"x100</t>
  </si>
  <si>
    <t>1/2"x150</t>
  </si>
  <si>
    <t>1/2"x200</t>
  </si>
  <si>
    <t>3/4"x100</t>
  </si>
  <si>
    <t>3/4"x150</t>
  </si>
  <si>
    <t>3/4"x200</t>
  </si>
  <si>
    <t>1/8"X10</t>
  </si>
  <si>
    <t>1/8"X14</t>
  </si>
  <si>
    <t>1/4"X10</t>
  </si>
  <si>
    <t>1/4"X14</t>
  </si>
  <si>
    <t>3/8"X10</t>
  </si>
  <si>
    <t>3/8"X12</t>
  </si>
  <si>
    <t>3/8"X14</t>
  </si>
  <si>
    <t>1/2"X12</t>
  </si>
  <si>
    <t>1/2"X14</t>
  </si>
  <si>
    <t>1/2"X16</t>
  </si>
  <si>
    <t>1/2"X18</t>
  </si>
  <si>
    <t>1 1/4"X30</t>
  </si>
  <si>
    <t>1 1/4"X35</t>
  </si>
  <si>
    <t>1 1/4"X40</t>
  </si>
  <si>
    <t>1 1/2"X45</t>
  </si>
  <si>
    <t>2 1/2"X60</t>
  </si>
  <si>
    <t>1 1/4"x30</t>
  </si>
  <si>
    <t>1 1/2"X40</t>
  </si>
  <si>
    <t>Трубы металлопластиковые PE-Xb/Al/PE-Xb</t>
  </si>
  <si>
    <t>SFA-0001-002512</t>
  </si>
  <si>
    <t>25xR 1/2"</t>
  </si>
  <si>
    <t>SFA-0001-003234</t>
  </si>
  <si>
    <t>32xR 3/4"</t>
  </si>
  <si>
    <t>25xR 1"</t>
  </si>
  <si>
    <t>SFA-0002-001634</t>
  </si>
  <si>
    <t>SFA-0009-002534</t>
  </si>
  <si>
    <t>25xRp 3/4"</t>
  </si>
  <si>
    <t>SFA-0019-002510</t>
  </si>
  <si>
    <t>SFA-0019-003210</t>
  </si>
  <si>
    <t>Фиксатор поворота</t>
  </si>
  <si>
    <t>SFA-0030-000016</t>
  </si>
  <si>
    <t>SFA-0029-000016</t>
  </si>
  <si>
    <t>SFA-0029-000020</t>
  </si>
  <si>
    <t>SFA-0029-000025</t>
  </si>
  <si>
    <t>SFA-0006-001634</t>
  </si>
  <si>
    <t>SFA-0014-252016</t>
  </si>
  <si>
    <t>25x20x16</t>
  </si>
  <si>
    <t>SFA-0014-252516</t>
  </si>
  <si>
    <t>25x25x16</t>
  </si>
  <si>
    <t>32x20x25</t>
  </si>
  <si>
    <t>SFA-0014-321632</t>
  </si>
  <si>
    <t>SFA-0014-322525</t>
  </si>
  <si>
    <t>SFA-0014-322532</t>
  </si>
  <si>
    <t>32x25x25</t>
  </si>
  <si>
    <t>32x25x32</t>
  </si>
  <si>
    <t>SFA-0025-001650</t>
  </si>
  <si>
    <t>SFA-0025-001610</t>
  </si>
  <si>
    <t>16/1000</t>
  </si>
  <si>
    <t>Мембранные расширительные баки для систем водоснабжения с незаменяемой мембраной</t>
  </si>
  <si>
    <t>16/250/20</t>
  </si>
  <si>
    <t>20/250/16</t>
  </si>
  <si>
    <t>20/250/25</t>
  </si>
  <si>
    <t>25/250/20</t>
  </si>
  <si>
    <t>25/250/25</t>
  </si>
  <si>
    <t>1"x1 1/4"</t>
  </si>
  <si>
    <t>3/4"x1"</t>
  </si>
  <si>
    <t>1/2"x3/4"</t>
  </si>
  <si>
    <t xml:space="preserve">Фитинги компрессионные для медных труб </t>
  </si>
  <si>
    <t>SFA-0014-322025</t>
  </si>
  <si>
    <t>16xRp 3/4"</t>
  </si>
  <si>
    <t>32xRp 1"</t>
  </si>
  <si>
    <t>25xRp 1"</t>
  </si>
  <si>
    <t>Удлинитель внутренняя/наружная резьба</t>
  </si>
  <si>
    <t>Удлинитель внутренняя/наружная резьба хромированный</t>
  </si>
  <si>
    <t>Ниппель наружная резьба</t>
  </si>
  <si>
    <t>Ниппель переходной наружная резьба</t>
  </si>
  <si>
    <t>Ниппель наружная резьба никелированный</t>
  </si>
  <si>
    <t>Ниппель переходной наружная резьба никелированный</t>
  </si>
  <si>
    <t>Муфта внутренняя резьба</t>
  </si>
  <si>
    <t>Муфта переходная внутренняя резьба</t>
  </si>
  <si>
    <t xml:space="preserve">Муфта внутренняя резьба никелированная </t>
  </si>
  <si>
    <t xml:space="preserve">Муфта переходная внутренняя резьба никелированная </t>
  </si>
  <si>
    <t>Муфта переходная внутренняя/наружная резьба</t>
  </si>
  <si>
    <t>Муфта переходная  внутренняя/наружная резьба никелированная</t>
  </si>
  <si>
    <t>Угольник наружная резьба</t>
  </si>
  <si>
    <t>Угольник наружная резьба никелированный</t>
  </si>
  <si>
    <t>Угольник внутренняя/наружная резьба</t>
  </si>
  <si>
    <t>Угольник внутренняя/наружная резьба никелированный</t>
  </si>
  <si>
    <t>Угольник внутренняя резьба</t>
  </si>
  <si>
    <t xml:space="preserve">Угольник внутренняя резьба никелированный </t>
  </si>
  <si>
    <t>Угольник с упором внутренняя/наружная резьба</t>
  </si>
  <si>
    <t xml:space="preserve">Угольник с упором внутренняя/наружная резьба никелированный </t>
  </si>
  <si>
    <t>Тройник наружная резьба</t>
  </si>
  <si>
    <t>Тройник наружная резьба никелированный</t>
  </si>
  <si>
    <t>Тройник внутренняя резьба</t>
  </si>
  <si>
    <t>Тройник внутренняя резьба никелированный</t>
  </si>
  <si>
    <t>Тройник переходной внутренняя резьба</t>
  </si>
  <si>
    <t>Тройник переходной внутренняя резьба никелированный</t>
  </si>
  <si>
    <t>Заглушка наружная резьба</t>
  </si>
  <si>
    <t>Заглушка наружная резьба никелированная</t>
  </si>
  <si>
    <t>Заглушка внутренняя резьба</t>
  </si>
  <si>
    <t>Заглушка внутренняя резьба никелированная</t>
  </si>
  <si>
    <t>Футорка внутренняя/наружна резьба</t>
  </si>
  <si>
    <t>Футорка внутренняя/наружна резьба никелированная</t>
  </si>
  <si>
    <t>Крестовина внутренняя резьба</t>
  </si>
  <si>
    <t>Крестовина внутренняя резьба никелированная</t>
  </si>
  <si>
    <t>Разъемное соединение "американка" внутренняя резьба</t>
  </si>
  <si>
    <t>Разъемное соединение "американка" внутренняя резьба никелированное</t>
  </si>
  <si>
    <t>Штуцер наружная резьба</t>
  </si>
  <si>
    <t>Штуцер внутренняя резьба</t>
  </si>
  <si>
    <t>Угольник с креплением внутренняя резьба</t>
  </si>
  <si>
    <t>Угольник с креплением внутренняя резьба никелированный</t>
  </si>
  <si>
    <t>Разъемное соединение "американка" внутренняя/наружная резьба, уплотнение под гайкой o-ring кольцо</t>
  </si>
  <si>
    <t>Разъемное соединение "американка" внутренняя/наружная резьба никелированное, уплотнение под гайкой o-ring кольцо</t>
  </si>
  <si>
    <t>Разъемное соединение "американка" внутренняя/наружная резьба, уплотнение под гайкой по плоскости</t>
  </si>
  <si>
    <t>Разъемное соединение "американка" внутренняя/наружная резьба никелированное, уплотнение под гайкой по плоскости</t>
  </si>
  <si>
    <t>Фитинги компрессионные латунные для труб PE-Xa/EVOH, PE-Xb/Al/PE-Xb, медных</t>
  </si>
  <si>
    <t>ᴓ 552</t>
  </si>
  <si>
    <t>SFT-0003-000044*</t>
  </si>
  <si>
    <t>SFT-0003-004212*</t>
  </si>
  <si>
    <t>SFT-0003-000043*</t>
  </si>
  <si>
    <t>SFT-0004-001818*</t>
  </si>
  <si>
    <t>SFT-0004-000044*</t>
  </si>
  <si>
    <t>SFT-0004-001418*</t>
  </si>
  <si>
    <t>SFT-0004-004212*</t>
  </si>
  <si>
    <t>SFT-0004-000043*</t>
  </si>
  <si>
    <t>SFT-0005-001418*</t>
  </si>
  <si>
    <t>SFT-0005-000138*</t>
  </si>
  <si>
    <t>SFT-0005-011212*</t>
  </si>
  <si>
    <t>SFT-0006-001818*</t>
  </si>
  <si>
    <t>SFT-0006-001418*</t>
  </si>
  <si>
    <t>SFT-0016-000014*</t>
  </si>
  <si>
    <t>SFT-0019-000004*</t>
  </si>
  <si>
    <t>SFT-0020-000014*</t>
  </si>
  <si>
    <t>SFT-0025-000018*</t>
  </si>
  <si>
    <t>SFT-0027-000018*</t>
  </si>
  <si>
    <t>SFT-0029-001418*</t>
  </si>
  <si>
    <t>SFT-0029-003818*</t>
  </si>
  <si>
    <t>SFT-0029-003414*</t>
  </si>
  <si>
    <t>SFT-0029-003438*</t>
  </si>
  <si>
    <t>SFT-0029-000138*</t>
  </si>
  <si>
    <t>* позиция поставляется под заказ</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</si>
  <si>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</si>
  <si>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</si>
  <si>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</si>
  <si>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</si>
  <si>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</si>
  <si>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</si>
  <si>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</si>
  <si>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</si>
  <si>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</si>
  <si>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</si>
  <si>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</si>
  <si>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</si>
  <si>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</si>
  <si>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</si>
  <si>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</si>
  <si>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</si>
  <si>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</si>
  <si>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</si>
  <si>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</si>
  <si>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</si>
  <si>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</si>
  <si>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</si>
  <si>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Диаметр, дюйм</t>
  </si>
  <si>
    <t>Аксессуары и комплектующие, Хомуты трубные</t>
  </si>
  <si>
    <t>Хомут для труб, комплект: хомут+шпилька шуруп +дюбель пластиковый 6"(162-170)</t>
  </si>
  <si>
    <t>SAC-0020-100006</t>
  </si>
  <si>
    <t xml:space="preserve">Хомут для труб, комплект: хомут+шпилька шуруп +дюбель пластиковый 5"(135-143) </t>
  </si>
  <si>
    <t>SAC-0020-100005</t>
  </si>
  <si>
    <t xml:space="preserve">Хомут для труб, комплект: хомут+шпилька шуруп +дюбель пластиковый 4"(107-116) </t>
  </si>
  <si>
    <t>SAC-0020-100004</t>
  </si>
  <si>
    <t xml:space="preserve">Хомут для труб, комплект: хомут+шпилька шуруп +дюбель пластиковый 3"(87-94) </t>
  </si>
  <si>
    <t>SAC-0020-100003</t>
  </si>
  <si>
    <t xml:space="preserve">Хомут для труб, комплект: хомут+шпилька шуруп +дюбель пластиковый 2 1/2"(75-80) </t>
  </si>
  <si>
    <t>SAC-0020-100212</t>
  </si>
  <si>
    <t xml:space="preserve">Хомут для труб, комплект: хомут+шпилька шуруп +дюбель пластиковый 2"(59-65) </t>
  </si>
  <si>
    <t>SAC-0020-100002</t>
  </si>
  <si>
    <t xml:space="preserve">Хомут для труб, комплект: хомут+шпилька шуруп +дюбель пластиковый 1 1/2"(47-52) </t>
  </si>
  <si>
    <t>SAC-0020-100112</t>
  </si>
  <si>
    <t xml:space="preserve">Хомут для труб, комплект: хомут+шпилька шуруп +дюбель пластиковый 1 1/4"(40-45) </t>
  </si>
  <si>
    <t>SAC-0020-100114</t>
  </si>
  <si>
    <t xml:space="preserve">Хомут для труб, комплект: хомут+шпилька шуруп +дюбель пластиковый 1"(32-37) </t>
  </si>
  <si>
    <t>SAC-0020-100001</t>
  </si>
  <si>
    <t>Хомут для труб, комплект: хомут+шпилька шуруп +дюбель пластиковый 3/4"(25-29)</t>
  </si>
  <si>
    <t>SAC-0020-100034</t>
  </si>
  <si>
    <t xml:space="preserve">Хомут для труб, комплект: хомут+шпилька шуруп +дюбель пластиковый 1/2"(20-24) </t>
  </si>
  <si>
    <t>SAC-0020-100012</t>
  </si>
  <si>
    <t>SAC-0020-400100</t>
  </si>
  <si>
    <t>SAC-0020-400880</t>
  </si>
  <si>
    <t>Хомут для труб с гайкой 6"(162-170)</t>
  </si>
  <si>
    <t>SAC-0020-000006</t>
  </si>
  <si>
    <t xml:space="preserve">Хомут для труб с гайкой 5"(135-143) </t>
  </si>
  <si>
    <t>SAC-0020-000005</t>
  </si>
  <si>
    <t xml:space="preserve">Хомут для труб с гайкой 4"(107-116) </t>
  </si>
  <si>
    <t>SAC-0020-000004</t>
  </si>
  <si>
    <t xml:space="preserve">Хомут для труб с гайкой 3"(87-94) </t>
  </si>
  <si>
    <t>SAC-0020-000003</t>
  </si>
  <si>
    <t xml:space="preserve">Хомут для труб с гайкой 2 1/2"(75-80) </t>
  </si>
  <si>
    <t>SAC-0020-000212</t>
  </si>
  <si>
    <t xml:space="preserve">Хомут для труб с гайкой 2"(59-65) </t>
  </si>
  <si>
    <t>SAC-0020-000002</t>
  </si>
  <si>
    <t xml:space="preserve">Хомут для труб с гайкой 1 1/2"(47-52) </t>
  </si>
  <si>
    <t>SAC-0020-000112</t>
  </si>
  <si>
    <t xml:space="preserve">Хомут для труб с гайкой 1 1/4"(40-45) </t>
  </si>
  <si>
    <t>SAC-0020-000114</t>
  </si>
  <si>
    <t xml:space="preserve">Хомут для труб с гайкой 1"(32-37) </t>
  </si>
  <si>
    <t>SAC-0020-000001</t>
  </si>
  <si>
    <t>Хомут для труб с гайкой 3/4"(25-29)</t>
  </si>
  <si>
    <t>SAC-0020-000034</t>
  </si>
  <si>
    <t xml:space="preserve">Хомут для труб с гайкой 1/2"(20-24) </t>
  </si>
  <si>
    <t>SAC-0020-000012</t>
  </si>
  <si>
    <t>Хомут для труб с гайкой 3/8"(15-19)</t>
  </si>
  <si>
    <t>SAC-0020-000038</t>
  </si>
  <si>
    <t>Хомуты для труб, STOUT</t>
  </si>
  <si>
    <t>56,0-78,7</t>
  </si>
  <si>
    <t>69,6-98,6</t>
  </si>
  <si>
    <t>74,7-107,9</t>
  </si>
  <si>
    <t>SMS-0927-000002</t>
  </si>
  <si>
    <t>SMS-0927-000003</t>
  </si>
  <si>
    <t>SMS-0927-000004</t>
  </si>
  <si>
    <t>SMS-0927-000005</t>
  </si>
  <si>
    <t>SMS-0927-000006</t>
  </si>
  <si>
    <t>SMS-0927-000007</t>
  </si>
  <si>
    <t>SMS-0927-000008</t>
  </si>
  <si>
    <t>SMS-0927-000009</t>
  </si>
  <si>
    <t>SMS-0927-000010</t>
  </si>
  <si>
    <t>SMS-0927-000011</t>
  </si>
  <si>
    <t>SMS-0927-000012</t>
  </si>
  <si>
    <t>SMS-0932-000002</t>
  </si>
  <si>
    <t>SMS-0932-000003</t>
  </si>
  <si>
    <t>SMS-0932-000004</t>
  </si>
  <si>
    <t>SMS-0932-000005</t>
  </si>
  <si>
    <t>SMS-0932-000006</t>
  </si>
  <si>
    <t>SMS-0932-000007</t>
  </si>
  <si>
    <t>SMS-0932-000008</t>
  </si>
  <si>
    <t>SMS-0932-000009</t>
  </si>
  <si>
    <t>SMS-0932-000010</t>
  </si>
  <si>
    <t>SMS-0932-000011</t>
  </si>
  <si>
    <t>SMS-0932-000012</t>
  </si>
  <si>
    <t>SMS-1000-010001</t>
  </si>
  <si>
    <t>Принадлежности для коллекторов</t>
  </si>
  <si>
    <t>SMS-1000-020001</t>
  </si>
  <si>
    <t>SMS-1000-030001</t>
  </si>
  <si>
    <t>SCC-0003-000013</t>
  </si>
  <si>
    <t>Шкаф распределительный наружный 1-3 выходов (ШРНУ-180-0)</t>
  </si>
  <si>
    <t>SCC-0003-000045</t>
  </si>
  <si>
    <t>Шкаф распределительный наружный 4-5 выходов (ШРНУ-180-1)</t>
  </si>
  <si>
    <t>SCC-0003-000067</t>
  </si>
  <si>
    <t>SCC-0003-000810</t>
  </si>
  <si>
    <t>SCC-0003-001112</t>
  </si>
  <si>
    <t>SCC-0003-001316</t>
  </si>
  <si>
    <t>SCC-0003-001718</t>
  </si>
  <si>
    <t>SCC-0003-001920</t>
  </si>
  <si>
    <t>Шкаф распределительный наружный 6-7 выходов (ШРНУ-180-2)</t>
  </si>
  <si>
    <t>Шкаф распределительный наружный 8-10 выходов (ШРНУ-180-3)</t>
  </si>
  <si>
    <t>Шкаф распределительный наружный 11-12 выходов (ШРНУ-180-4)</t>
  </si>
  <si>
    <t>Шкаф распределительный наружный 13-16 выходов (ШРНУ-180-5)</t>
  </si>
  <si>
    <t>Шкаф распределительный наружный 17-18 выходов (ШРНУ-180-6)</t>
  </si>
  <si>
    <t>Шкаф распределительный наружный 19-20 выходов (ШРНУ-180-7)</t>
  </si>
  <si>
    <t>SDG-0019-010020</t>
  </si>
  <si>
    <t>SDG-0019-010025</t>
  </si>
  <si>
    <t>SDG-0019-020025</t>
  </si>
  <si>
    <t>Разъемное соединение с плоским уплотнением, никелированное 3/4"</t>
  </si>
  <si>
    <t>Разъемное соединение с плоским уплотнением, никелированное 1"</t>
  </si>
  <si>
    <t>Разъемное соединение с плоским уплотнением и обратным клапаном, никелированное 3/4"</t>
  </si>
  <si>
    <t>Разъемное соединение с плоским уплотнением и обратным клапаном, никелированное 1"</t>
  </si>
  <si>
    <t>Термостатический смесительный клапан для систем отопления и ГВС. 1” НР    20-43°С KV 1,6 м3/ч</t>
  </si>
  <si>
    <r>
      <t>Термостатический смесительный клапан для систем отопления и ГВС. 1” НР</t>
    </r>
    <r>
      <rPr>
        <sz val="11"/>
        <color indexed="8"/>
        <rFont val="Calibri"/>
        <family val="2"/>
        <charset val="204"/>
        <scheme val="minor"/>
      </rPr>
      <t xml:space="preserve">    20-43°С KV 2,5 м3/ч</t>
    </r>
  </si>
  <si>
    <t>Термостатический смесительный клапан для систем отопления и ГВС 3/4"  НР   20-43°С KV 1,6 м3/ч</t>
  </si>
  <si>
    <t>Термостатический смесительный клапан для систем отопления и ГВС 3/4"  ВР   20-43°С KV 1,6 м3/ч</t>
  </si>
  <si>
    <t>SVF 0002 000015</t>
  </si>
  <si>
    <t>SVF 0002 000020</t>
  </si>
  <si>
    <t>SVF 0002 000025</t>
  </si>
  <si>
    <t>Дифференциальный клапан балансирования by-pass G 3/4” соединение (0,2-2,5)</t>
  </si>
  <si>
    <t>Рабочая температура от -10 °С до +100 °С; максимальное рабочее давление - 5 бар, цвет - красный</t>
  </si>
  <si>
    <t>Термостатический смесительный клапан для систем отопления и ГВС 3/4"  НР   30-65°С KV 1,8, центральное смешивание</t>
  </si>
  <si>
    <t>Термостатический смесительный клапан для систем отопления и ГВС 1"  НР   30-65°С KV 1,8, центральное смешивание</t>
  </si>
  <si>
    <t>Термостатический смесительный клапан для систем отопления и ГВС 3/4"  НР   30-65°С KV 2,3, центральное смешивание</t>
  </si>
  <si>
    <t>Термостатический смесительный клапан для систем отопления и ГВС 1"  НР   30-65°С KV 2,3, центральное смешивание</t>
  </si>
  <si>
    <t>Термостатический смесительный клапан для систем отопления и ГВС 1 1/4"  НР   30-65°С KV 3,5, центральное смешивание</t>
  </si>
  <si>
    <t>SVF 0001 000032</t>
  </si>
  <si>
    <t>651х180х362</t>
  </si>
  <si>
    <t>651х180х450</t>
  </si>
  <si>
    <t>651х180х550</t>
  </si>
  <si>
    <t>651х180х700</t>
  </si>
  <si>
    <t>651х180х850</t>
  </si>
  <si>
    <t>651х180х1000</t>
  </si>
  <si>
    <t>651х180х1150</t>
  </si>
  <si>
    <t>651х180х1300</t>
  </si>
  <si>
    <t>16x1/2"</t>
  </si>
  <si>
    <t>26х20</t>
  </si>
  <si>
    <t>32х26</t>
  </si>
  <si>
    <t>26х26х20</t>
  </si>
  <si>
    <t>20х16</t>
  </si>
  <si>
    <t>26х26х16</t>
  </si>
  <si>
    <t>26х16х20</t>
  </si>
  <si>
    <t>Распределительные коллекторы</t>
  </si>
  <si>
    <t>Трехходовые смесительные клапаны</t>
  </si>
  <si>
    <t>Насосные модули для теплого пола</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</si>
  <si>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</si>
  <si>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</si>
  <si>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</si>
  <si>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</si>
  <si>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</si>
  <si>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</si>
  <si>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</si>
  <si>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</si>
  <si>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</si>
  <si>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</si>
  <si>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</si>
  <si>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</si>
  <si>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</si>
  <si>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</si>
  <si>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</si>
  <si>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</si>
  <si>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</si>
  <si>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</si>
  <si>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</si>
  <si>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</si>
  <si>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</si>
  <si>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</si>
  <si>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</si>
  <si>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</si>
  <si>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</si>
  <si>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</si>
  <si>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</si>
  <si>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</si>
  <si>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</si>
  <si>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</si>
  <si>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</si>
  <si>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</si>
  <si>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</si>
  <si>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Трубы металлопластиковые PE-Xb/Al/PE-Xb (Неполные бухты)</t>
  </si>
  <si>
    <t>Фиксатор поворота трубы 90, пластиковый</t>
  </si>
  <si>
    <t>SFA-0031-000016</t>
  </si>
  <si>
    <t>14-18</t>
  </si>
  <si>
    <t>SFA-0032-001620</t>
  </si>
  <si>
    <t>16-20</t>
  </si>
  <si>
    <t>Количество в упаковке</t>
  </si>
  <si>
    <t>Клапан термостатический, прямой</t>
  </si>
  <si>
    <t>Клапан термостатический, угловой</t>
  </si>
  <si>
    <t>Головка термостатическая, газо-жидкостная (от + 6°С до + 28°С)</t>
  </si>
  <si>
    <t>Головка термостатическая, жидкостная  (от + 6°С до + 29°С)</t>
  </si>
  <si>
    <t>SFT-0049-000002</t>
  </si>
  <si>
    <t>1/2" х 3/4"</t>
  </si>
  <si>
    <t>Радиаторная арматура STOUT</t>
  </si>
  <si>
    <t>Кран шаровой с фильтром, ручка-рычаг (устройство запатентовано)</t>
  </si>
  <si>
    <t>Кран шаровой с фильтром, ручка-бабочка (устройство запатентовано)</t>
  </si>
  <si>
    <t>Шаровые краны полнопроходные STOUT</t>
  </si>
  <si>
    <t>Шаровые краны с фильтром STOUT</t>
  </si>
  <si>
    <r>
      <t>Рабочая температура от -20</t>
    </r>
    <r>
      <rPr>
        <b/>
        <sz val="10"/>
        <rFont val="Calibri"/>
        <family val="2"/>
        <charset val="204"/>
      </rPr>
      <t>°С до + 150°С. Рабочее давление 50-32бар.</t>
    </r>
  </si>
  <si>
    <t>Кран шаровой ВР/ВР, ручка рычаг</t>
  </si>
  <si>
    <t>Кран шаровой ВР/НР, ручка рычаг</t>
  </si>
  <si>
    <t>Кран шаровой ВР/ВР, ручка бабочка</t>
  </si>
  <si>
    <t>Кран шаровой ВР/НР, ручка бабочка</t>
  </si>
  <si>
    <t>Кран шаровой с "американкой" ВР/НР, ручка бабочка</t>
  </si>
  <si>
    <t>Кран шаровой с "американкой" угловой ВР/НР, ручка бабочка</t>
  </si>
  <si>
    <t>Кран шаровой НР/НР, ручка рычаг</t>
  </si>
  <si>
    <t>Кран шаровой НР/НР, ручка бабочка</t>
  </si>
  <si>
    <t>SVB-BUT-1234</t>
  </si>
  <si>
    <t>SVB-BUT-1114</t>
  </si>
  <si>
    <t>1/2" и 3/4"</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</si>
  <si>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кранов
- 2 фитинга с термометром
- 2 концевых фитинга с воздухоотводчиком и сливным краном</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</si>
  <si>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кранов
- 2 фитинга с термометром
- 2 концевых фитинга с воздухоотводчиком и сливным краном</t>
  </si>
  <si>
    <t>Регулируемый концевой фитинг с дренажным клапаном и ручнам воздухоотводчиком</t>
  </si>
  <si>
    <t>Регулируемый концевой фитинг с дренажным клапаном автоматическим воздухоотводчиком</t>
  </si>
  <si>
    <t>Биметаллические радиаторы отопления STOUT</t>
  </si>
  <si>
    <t>Скидка</t>
  </si>
  <si>
    <t>Рабочее давление - 20 атм.</t>
  </si>
  <si>
    <t>Давление опрессовки - 30 атм.</t>
  </si>
  <si>
    <r>
      <t>Температура теплоносителя - 135</t>
    </r>
    <r>
      <rPr>
        <b/>
        <sz val="11"/>
        <color theme="1"/>
        <rFont val="Calibri"/>
        <family val="2"/>
        <charset val="204"/>
      </rPr>
      <t>⁰</t>
    </r>
    <r>
      <rPr>
        <b/>
        <sz val="9.35"/>
        <color theme="1"/>
        <rFont val="Calibri"/>
        <family val="2"/>
        <charset val="204"/>
      </rPr>
      <t>С</t>
    </r>
  </si>
  <si>
    <t>7&lt; pH воды &lt;8,5</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</si>
  <si>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</si>
  <si>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</si>
  <si>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</si>
  <si>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</si>
  <si>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</si>
  <si>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SRB-0310-050004</t>
  </si>
  <si>
    <t>SRB-0310-050006</t>
  </si>
  <si>
    <t>SRB-0310-050008</t>
  </si>
  <si>
    <t>SRB-0310-050010</t>
  </si>
  <si>
    <t>SRB-0310-050012</t>
  </si>
  <si>
    <t>SRB-0310-050014</t>
  </si>
  <si>
    <t>SRB-0310-035004</t>
  </si>
  <si>
    <t>SRB-0310-035006</t>
  </si>
  <si>
    <t>SRB-0310-035008</t>
  </si>
  <si>
    <t>SRB-0310-035010</t>
  </si>
  <si>
    <t>SRB-0310-035012</t>
  </si>
  <si>
    <t>SRB-0310-035014</t>
  </si>
  <si>
    <t>Радиаторы отопления</t>
  </si>
  <si>
    <t>SFT-0008-001238</t>
  </si>
  <si>
    <t>SFT-0005-000021</t>
  </si>
  <si>
    <t>SFT-0005-002114</t>
  </si>
  <si>
    <t>SFT-0005-002112</t>
  </si>
  <si>
    <t>Шаровые краны стандартнопроходные STOUT</t>
  </si>
  <si>
    <t>SVB-0011-000015</t>
  </si>
  <si>
    <t>SVB-0011-000020</t>
  </si>
  <si>
    <t>SVB-0011-000025</t>
  </si>
  <si>
    <t>SVB-0013-000015</t>
  </si>
  <si>
    <t>SVB-0013-000020</t>
  </si>
  <si>
    <t>SVB-0013-000025</t>
  </si>
  <si>
    <t>SVB-0012-000015</t>
  </si>
  <si>
    <t>SVB-0012-000020</t>
  </si>
  <si>
    <t>SVB-0012-000025</t>
  </si>
  <si>
    <t>SVB-0014-000015</t>
  </si>
  <si>
    <t>SVB-0014-000020</t>
  </si>
  <si>
    <t>SVB-0014-000025</t>
  </si>
  <si>
    <t>SVF 0001 000015</t>
  </si>
  <si>
    <r>
      <t>Рабочая температура от -20</t>
    </r>
    <r>
      <rPr>
        <b/>
        <sz val="10"/>
        <rFont val="Calibri"/>
        <family val="2"/>
        <charset val="204"/>
      </rPr>
      <t>°С до + 150°С. Рабочее давление 40-32бар.</t>
    </r>
  </si>
  <si>
    <t>Цена за 1 шт, с учетом скидки, РУБ</t>
  </si>
  <si>
    <t>SPX-0001-501622</t>
  </si>
  <si>
    <t>SFA-0034-001634</t>
  </si>
  <si>
    <t>SFA-0034-002034</t>
  </si>
  <si>
    <t>Переходник с накидной гайкой (евроконус)</t>
  </si>
  <si>
    <t>Рабочая температура от -20°С до + 120°С. Максимальное давление 30бар.</t>
  </si>
  <si>
    <t>Коллекторы распределительные</t>
  </si>
  <si>
    <r>
      <t>Максимальная температура</t>
    </r>
    <r>
      <rPr>
        <b/>
        <sz val="10"/>
        <rFont val="Calibri"/>
        <family val="2"/>
        <charset val="204"/>
      </rPr>
      <t xml:space="preserve"> + 120°С. </t>
    </r>
  </si>
  <si>
    <t>Максимальное давление 10 бар.</t>
  </si>
  <si>
    <t>SMB 6851 343402</t>
  </si>
  <si>
    <t>SMB 6851 343403</t>
  </si>
  <si>
    <t>SMB 6851 343404</t>
  </si>
  <si>
    <t>SMB 6851 013402</t>
  </si>
  <si>
    <t>SMB 6851 013403</t>
  </si>
  <si>
    <t>SMB 6851 013404</t>
  </si>
  <si>
    <t>Коллекторы для систем водоснабжения STOUT</t>
  </si>
  <si>
    <t>Насосно-смесительный узел с термостатическим клапаном, без насоса</t>
  </si>
  <si>
    <t>Насосно-смесительный узел с термостатическим клапаном; Grundfos UPSO 25-65 130</t>
  </si>
  <si>
    <t>Насосно-смесительный узел с термостатическим клапаном и байпасом, без насоса</t>
  </si>
  <si>
    <t>Насосно-смесительный узел с термостатическим клапаном и байпасом; Grundfos UPSO 25-65 130</t>
  </si>
  <si>
    <t>16, 20, 25, 32</t>
  </si>
  <si>
    <t>Угольник настенный с креплением с длинным нарезным патрубком</t>
  </si>
  <si>
    <t>SFA-0032-001612</t>
  </si>
  <si>
    <t>SFA-0032-002012</t>
  </si>
  <si>
    <t>SFC-0024-001620</t>
  </si>
  <si>
    <t>SFC-0024-001622</t>
  </si>
  <si>
    <t>16х2,2х1/2"</t>
  </si>
  <si>
    <t>Коллекторы распределительные с шаровыми кранами</t>
  </si>
  <si>
    <t/>
  </si>
  <si>
    <t>SMB 6200 011202</t>
  </si>
  <si>
    <t>SMB 6200 011203</t>
  </si>
  <si>
    <t>SMB 6200 341202</t>
  </si>
  <si>
    <t>SMB 6201 011202</t>
  </si>
  <si>
    <t>SMB 6201 011203</t>
  </si>
  <si>
    <t>SMB 6201 341202</t>
  </si>
  <si>
    <t>SMB 6201 341203</t>
  </si>
  <si>
    <r>
      <t>Максимальная температура</t>
    </r>
    <r>
      <rPr>
        <b/>
        <sz val="10"/>
        <rFont val="Calibri"/>
        <family val="2"/>
        <charset val="204"/>
      </rPr>
      <t xml:space="preserve"> + 95°С. </t>
    </r>
  </si>
  <si>
    <t>Коллектор никелированный с красными ручками</t>
  </si>
  <si>
    <t>Коллектор никелированный с синими ручками</t>
  </si>
  <si>
    <t>1"/1/2"х2</t>
  </si>
  <si>
    <t>3/4"/1/2"х2</t>
  </si>
  <si>
    <t>3/4"/1/2"х3</t>
  </si>
  <si>
    <t>1"/1/2"х3</t>
  </si>
  <si>
    <t>Переходник под плоское уплотнение</t>
  </si>
  <si>
    <t>SFT-0049-000001</t>
  </si>
  <si>
    <t>SFS-0001-001216</t>
  </si>
  <si>
    <t>SFS-0001-003416</t>
  </si>
  <si>
    <t>SFS-0001-001220</t>
  </si>
  <si>
    <t>SFS-0001-003420</t>
  </si>
  <si>
    <t>SFS-0001-003426</t>
  </si>
  <si>
    <t>SFS-0001-000126</t>
  </si>
  <si>
    <t>SFS-0001-000132</t>
  </si>
  <si>
    <t>SFS-0001-011432</t>
  </si>
  <si>
    <t>SFS-0002-001216</t>
  </si>
  <si>
    <t>SFS-0002-003416</t>
  </si>
  <si>
    <t>SFS-0002-001220</t>
  </si>
  <si>
    <t>SFS-0002-003420</t>
  </si>
  <si>
    <t>SFS-0002-003426</t>
  </si>
  <si>
    <t>SFS-0002-000126</t>
  </si>
  <si>
    <t>SFS-0002-000132</t>
  </si>
  <si>
    <t>SFS-0003-001616</t>
  </si>
  <si>
    <t>SFS-0003-002020</t>
  </si>
  <si>
    <t>SFS-0003-002626</t>
  </si>
  <si>
    <t>SFS-0003-003232</t>
  </si>
  <si>
    <t>SFS-0004-002016</t>
  </si>
  <si>
    <t>SFS-0004-002620</t>
  </si>
  <si>
    <t>SFS-0004-003226</t>
  </si>
  <si>
    <t>SFS-0005-000016</t>
  </si>
  <si>
    <t>SFS-0005-000020</t>
  </si>
  <si>
    <t>SFS-0005-000026</t>
  </si>
  <si>
    <t>SFS-0005-000032</t>
  </si>
  <si>
    <t>SFS-0006-001216</t>
  </si>
  <si>
    <t>SFS-0006-001220</t>
  </si>
  <si>
    <t>SFS-0006-003420</t>
  </si>
  <si>
    <t>SFS-0006-003426</t>
  </si>
  <si>
    <t>SFS-0006-000126</t>
  </si>
  <si>
    <t>SFS-0006-000132</t>
  </si>
  <si>
    <t>SFS-0006-011432</t>
  </si>
  <si>
    <t>SFS-0007-001216</t>
  </si>
  <si>
    <t>SFS-0007-001220</t>
  </si>
  <si>
    <t>SFS-0007-003420</t>
  </si>
  <si>
    <t>SFS-0007-003426</t>
  </si>
  <si>
    <t>SFS-0007-000126</t>
  </si>
  <si>
    <t>SFS-0007-000132</t>
  </si>
  <si>
    <t>SFS-0008-001216</t>
  </si>
  <si>
    <t>SFS-0008-001220</t>
  </si>
  <si>
    <t>SFS-0009-000016</t>
  </si>
  <si>
    <t>SFS-0009-000020</t>
  </si>
  <si>
    <t>SFS-0009-000026</t>
  </si>
  <si>
    <t>SFS-0009-000032</t>
  </si>
  <si>
    <t>SFS-0010-162016</t>
  </si>
  <si>
    <t>SFS-0010-201616</t>
  </si>
  <si>
    <t>SFS-0010-201620</t>
  </si>
  <si>
    <t>SFS-0010-202016</t>
  </si>
  <si>
    <t>SFS-0010-262020</t>
  </si>
  <si>
    <t>SFS-0010-262026</t>
  </si>
  <si>
    <t>SFS-0010-262620</t>
  </si>
  <si>
    <t>SFS-0010-322632</t>
  </si>
  <si>
    <t>SFS-0011-001216</t>
  </si>
  <si>
    <t>Тройник-переходник с наружной резьбой</t>
  </si>
  <si>
    <t>SFS-0011-001220</t>
  </si>
  <si>
    <t>SFS-0011-003420</t>
  </si>
  <si>
    <t>SFS-0011-003426</t>
  </si>
  <si>
    <t>SFS-0011-000132</t>
  </si>
  <si>
    <t>SFS-0012-001216</t>
  </si>
  <si>
    <t>SFS-0012-001220</t>
  </si>
  <si>
    <t>SFS-0012-003420</t>
  </si>
  <si>
    <t>SFS-0012-003426</t>
  </si>
  <si>
    <t>SFS-0012-000132</t>
  </si>
  <si>
    <t>Тройник настенный с креплением</t>
  </si>
  <si>
    <t>SFS-0014-001220</t>
  </si>
  <si>
    <t>1/2"x20x20</t>
  </si>
  <si>
    <t>SFP-0001-001216</t>
  </si>
  <si>
    <t>SFP-0001-003416</t>
  </si>
  <si>
    <t>SFP-0001-001220</t>
  </si>
  <si>
    <t>SFP-0001-003420</t>
  </si>
  <si>
    <t>SFP-0001-003426</t>
  </si>
  <si>
    <t>SFP-0001-000126</t>
  </si>
  <si>
    <t>SFP-0001-000132</t>
  </si>
  <si>
    <t>SFP-0002-001216</t>
  </si>
  <si>
    <t>SFP-0002-001220</t>
  </si>
  <si>
    <t>SFP-0002-003420</t>
  </si>
  <si>
    <t>SFP-0002-003426</t>
  </si>
  <si>
    <t>SFP-0002-000126</t>
  </si>
  <si>
    <t>SFP-0002-000132</t>
  </si>
  <si>
    <t>SFP-0003-001616</t>
  </si>
  <si>
    <t>SFP-0003-002020</t>
  </si>
  <si>
    <t>SFP-0003-002626</t>
  </si>
  <si>
    <t>SFP-0003-003232</t>
  </si>
  <si>
    <t>SFP-0004-002016</t>
  </si>
  <si>
    <t>SFP-0004-002620</t>
  </si>
  <si>
    <t>SFP-0004-003226</t>
  </si>
  <si>
    <t>SFP-0005-162016</t>
  </si>
  <si>
    <t>SFP-0005-201616</t>
  </si>
  <si>
    <t>SFP-0005-201620</t>
  </si>
  <si>
    <t>SFP-0005-202016</t>
  </si>
  <si>
    <t>SFP-0005-202620</t>
  </si>
  <si>
    <t>SFP-0005-261620</t>
  </si>
  <si>
    <t>SFP-0005-261626</t>
  </si>
  <si>
    <t>SFP-0005-262016</t>
  </si>
  <si>
    <t>SFP-0005-262020</t>
  </si>
  <si>
    <t>SFP-0005-262026</t>
  </si>
  <si>
    <t>SFP-0005-262616</t>
  </si>
  <si>
    <t>SFP-0005-262620</t>
  </si>
  <si>
    <t>SFP-0005-263226</t>
  </si>
  <si>
    <t>SFP-0005-322026</t>
  </si>
  <si>
    <t>SFP-0005-322032</t>
  </si>
  <si>
    <t>SFP-0005-322626</t>
  </si>
  <si>
    <t>SFP-0005-322632</t>
  </si>
  <si>
    <t>SFP-0005-323226</t>
  </si>
  <si>
    <t>SFP-0006-161616</t>
  </si>
  <si>
    <t>SFP-0006-202020</t>
  </si>
  <si>
    <t>SFP-0006-323232</t>
  </si>
  <si>
    <t>SFP-0007-001216</t>
  </si>
  <si>
    <t>SFP-0007-001220</t>
  </si>
  <si>
    <t>SFP-0007-003420</t>
  </si>
  <si>
    <t>SFP-0007-003426</t>
  </si>
  <si>
    <t>SFP-0007-000132</t>
  </si>
  <si>
    <t>SFP-0008-161216</t>
  </si>
  <si>
    <t>SFP-0008-201220</t>
  </si>
  <si>
    <t>SFP-0008-203420</t>
  </si>
  <si>
    <t>SFP-0008-263426</t>
  </si>
  <si>
    <t>SFP-0008-320132</t>
  </si>
  <si>
    <t>SFP-0009-001616</t>
  </si>
  <si>
    <t>SFP-0009-002020</t>
  </si>
  <si>
    <t>SFP-0009-002626</t>
  </si>
  <si>
    <t>SFP-0009-003232</t>
  </si>
  <si>
    <t>SFP-0010-001216</t>
  </si>
  <si>
    <t>SFP-0010-001220</t>
  </si>
  <si>
    <t>SFP-0010-003420</t>
  </si>
  <si>
    <t>SFP-0010-003426</t>
  </si>
  <si>
    <t>SFP-0010-000132</t>
  </si>
  <si>
    <t>SFP-0011-001216</t>
  </si>
  <si>
    <t>SFP-0011-001220</t>
  </si>
  <si>
    <t>SFP-0011-003420</t>
  </si>
  <si>
    <t>SFP-0011-003426</t>
  </si>
  <si>
    <t>SFP-0011-000132</t>
  </si>
  <si>
    <t>SFP-0012-001216</t>
  </si>
  <si>
    <t>SFP-0012-001220</t>
  </si>
  <si>
    <t>SFP-0018-001216</t>
  </si>
  <si>
    <t>Угольник настенный с креплением короткий</t>
  </si>
  <si>
    <t>SFP-0018-001220</t>
  </si>
  <si>
    <t>SFP-0013-001216</t>
  </si>
  <si>
    <t>SFP-0013-001220</t>
  </si>
  <si>
    <t>SFP-0014-001616</t>
  </si>
  <si>
    <t>Вентиль с хромированной ручкой</t>
  </si>
  <si>
    <t>SFP-0014-002020</t>
  </si>
  <si>
    <t>SFP-0016-001216</t>
  </si>
  <si>
    <t>SFP-0016-001220</t>
  </si>
  <si>
    <t>SFP-0016-003416</t>
  </si>
  <si>
    <t>SFP-0016-003420</t>
  </si>
  <si>
    <t>1/2"х16</t>
  </si>
  <si>
    <t>3/4"х16</t>
  </si>
  <si>
    <t>1/2"х20</t>
  </si>
  <si>
    <t>3/4"х20</t>
  </si>
  <si>
    <t>3/4"х26</t>
  </si>
  <si>
    <t>1"х26</t>
  </si>
  <si>
    <t>1"х32</t>
  </si>
  <si>
    <t>1 1/4"х32</t>
  </si>
  <si>
    <t>16х16</t>
  </si>
  <si>
    <t>26х26</t>
  </si>
  <si>
    <t>1"x26</t>
  </si>
  <si>
    <t>1"x32</t>
  </si>
  <si>
    <t>1 1/4"x32</t>
  </si>
  <si>
    <t>16х16х16</t>
  </si>
  <si>
    <t>20х20х20</t>
  </si>
  <si>
    <t>26х26х26</t>
  </si>
  <si>
    <t>SFP-0006-262626</t>
  </si>
  <si>
    <t>3/4"x16</t>
  </si>
  <si>
    <t>32х32</t>
  </si>
  <si>
    <t>20х26х20</t>
  </si>
  <si>
    <t>26х20х16</t>
  </si>
  <si>
    <t>26х32х26</t>
  </si>
  <si>
    <t>32х20х26</t>
  </si>
  <si>
    <t>32х32х32</t>
  </si>
  <si>
    <t>16х1/2"х16</t>
  </si>
  <si>
    <t>20х1/2"х20</t>
  </si>
  <si>
    <t>20х3/4"х20</t>
  </si>
  <si>
    <t>26х3/4"х26</t>
  </si>
  <si>
    <t>32х1"х32</t>
  </si>
  <si>
    <t>1/2"x16</t>
  </si>
  <si>
    <t>1/2"x20</t>
  </si>
  <si>
    <t>3/4"x20</t>
  </si>
  <si>
    <t>Угольник настенный с креплением удлиненный</t>
  </si>
  <si>
    <t>Латунные винтовые фитинги STOUT для труб PE-Xb/Al/PE-Xb</t>
  </si>
  <si>
    <t>Латунные пресс-фитинги STOUT для труб PE-Xb/Al/PE-Xb</t>
  </si>
  <si>
    <t>SMF-0002-100125</t>
  </si>
  <si>
    <t>Пластина теплораспределительная - для трубы 16мм (с перфорацией)</t>
  </si>
  <si>
    <t>SMF-0002-151025</t>
  </si>
  <si>
    <t>SMF-0002-100825</t>
  </si>
  <si>
    <t>Скоба якорная для труб, цвет черный</t>
  </si>
  <si>
    <t>SMF-0003-001620</t>
  </si>
  <si>
    <t xml:space="preserve"> 150х10х25000</t>
  </si>
  <si>
    <t>100х08х25000</t>
  </si>
  <si>
    <t xml:space="preserve">Демпферная лента с защитным фартуком и клейкой стороной </t>
  </si>
  <si>
    <t>Дюбель-крюк одинарный для труб, длиной 80мм</t>
  </si>
  <si>
    <t>SMF-0003-008032</t>
  </si>
  <si>
    <t>Дюбель-крюк двойной для труб, длиной 80мм</t>
  </si>
  <si>
    <t>SMF-0003-028032</t>
  </si>
  <si>
    <t>Клапаны ручные c закрытием затвора "металл по металлу"</t>
  </si>
  <si>
    <t>Клапаны ручные c неподъемным шпинделем</t>
  </si>
  <si>
    <t>Клапаны термостатические</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</si>
  <si>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</si>
  <si>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</si>
  <si>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</si>
  <si>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</si>
  <si>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</si>
  <si>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</si>
  <si>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</si>
  <si>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</si>
  <si>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</si>
  <si>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</si>
  <si>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</si>
  <si>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</si>
  <si>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</si>
  <si>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</si>
  <si>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</si>
  <si>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</si>
  <si>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</si>
  <si>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</si>
  <si>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</si>
  <si>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</si>
  <si>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</si>
  <si>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</si>
  <si>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</si>
  <si>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</si>
  <si>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</si>
  <si>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</si>
  <si>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</si>
  <si>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</si>
  <si>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</si>
  <si>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</si>
  <si>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</si>
  <si>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</si>
  <si>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</si>
  <si>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</si>
  <si>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</si>
  <si>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</si>
  <si>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</si>
  <si>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</si>
  <si>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</si>
  <si>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</si>
  <si>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</si>
  <si>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</si>
  <si>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</si>
  <si>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</si>
  <si>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</si>
  <si>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</si>
  <si>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</si>
  <si>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</si>
  <si>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</si>
  <si>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</si>
  <si>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</si>
  <si>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</si>
  <si>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</si>
  <si>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</si>
  <si>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</si>
  <si>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</si>
  <si>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</si>
  <si>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</si>
  <si>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</si>
  <si>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</si>
  <si>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</si>
  <si>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</si>
  <si>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SMB 6201 341204</t>
  </si>
  <si>
    <t>3/4"/1/2"х4</t>
  </si>
  <si>
    <t>НР 1 х ВР 1  угловая,  длина 1000 мм</t>
  </si>
  <si>
    <t>SHF-0204-182020</t>
  </si>
  <si>
    <t>SHF-0203-182020</t>
  </si>
  <si>
    <t>SHF-0205-182020</t>
  </si>
  <si>
    <t>SHF-0206-182020</t>
  </si>
  <si>
    <t>SHF-0208-182020</t>
  </si>
  <si>
    <t>SHF-0210-182020</t>
  </si>
  <si>
    <t>НР 3/4 х ВР 3/4,  длина 300 мм</t>
  </si>
  <si>
    <t>НР 3/4 х ВР 3/4,  длина 400 мм</t>
  </si>
  <si>
    <t>НР 3/4 х ВР 3/4,  длина 500 мм</t>
  </si>
  <si>
    <t>НР 3/4 х ВР 3/4,  длина 600 мм</t>
  </si>
  <si>
    <t>НР 3/4 х ВР 3/4,  длина 800 мм</t>
  </si>
  <si>
    <t>НР 3/4 х ВР 3/4,  длина 1000 мм</t>
  </si>
  <si>
    <t>SHF-0303-182020</t>
  </si>
  <si>
    <t>SHF-0304-182020</t>
  </si>
  <si>
    <t>SHF-0305-182020</t>
  </si>
  <si>
    <t>SHF-0306-182020</t>
  </si>
  <si>
    <t>SHF-0308-182020</t>
  </si>
  <si>
    <t>SHF-0310-182020</t>
  </si>
  <si>
    <t>Насосно-смесительный узел с термостатическим клапаном 20-43°C, без насоса</t>
  </si>
  <si>
    <t>ВР 3/4 х ВР 3/4,  длина 300 мм</t>
  </si>
  <si>
    <t>ВР 3/4 х ВР 3/4,  длина 400 мм</t>
  </si>
  <si>
    <t>ВР 3/4 х ВР 3/4,  длина 500 мм</t>
  </si>
  <si>
    <t>ВР 3/4 х ВР 3/4,  длина 600 мм</t>
  </si>
  <si>
    <t>ВР 3/4 х ВР 3/4,  длина 800 мм</t>
  </si>
  <si>
    <t>ВР 3/4 х ВР 3/4,  длина 1000 мм</t>
  </si>
  <si>
    <t>SPX-0002-101620</t>
  </si>
  <si>
    <t>SFA-0031-000120</t>
  </si>
  <si>
    <t>Комплект прямых шаровых кранов с термометрами (2 шаровых крана + 2 вставки с термометрами)</t>
  </si>
  <si>
    <t>Алюминиевые радиаторы отопления STOUT</t>
  </si>
  <si>
    <t>Упаковка, м</t>
  </si>
  <si>
    <t>Трубы гофрированные ПНД, цвет КРАСНЫЙ</t>
  </si>
  <si>
    <t>Трубы гофрированные ПНД, цвет СИНИЙ</t>
  </si>
  <si>
    <t>Шина фиксирующая для труб диаметром 16-20мм (длина шины 500 мм)</t>
  </si>
  <si>
    <t>50х500</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</si>
  <si>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</si>
  <si>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</si>
  <si>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</si>
  <si>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</si>
  <si>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</si>
  <si>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</si>
  <si>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</si>
  <si>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</si>
  <si>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</si>
  <si>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</si>
  <si>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</si>
  <si>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</si>
  <si>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</si>
  <si>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</si>
  <si>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</si>
  <si>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</si>
  <si>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</si>
  <si>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</si>
  <si>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</si>
  <si>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</si>
  <si>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</si>
  <si>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</si>
  <si>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</si>
  <si>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</si>
  <si>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</si>
  <si>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</si>
  <si>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</si>
  <si>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</si>
  <si>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</si>
  <si>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</si>
  <si>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</si>
  <si>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</si>
  <si>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</si>
  <si>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</si>
  <si>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</si>
  <si>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</si>
  <si>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</si>
  <si>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</si>
  <si>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</si>
  <si>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</si>
  <si>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</si>
  <si>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</si>
  <si>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</si>
  <si>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</si>
  <si>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</si>
  <si>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</si>
  <si>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</si>
  <si>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</si>
  <si>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</si>
  <si>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</si>
  <si>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</si>
  <si>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</si>
  <si>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</si>
  <si>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</si>
  <si>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</si>
  <si>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</si>
  <si>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</si>
  <si>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</si>
  <si>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</si>
  <si>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</si>
  <si>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</si>
  <si>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</si>
  <si>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</si>
  <si>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</si>
  <si>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</si>
  <si>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</si>
  <si>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</si>
  <si>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</si>
  <si>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</si>
  <si>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</si>
  <si>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</si>
  <si>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</si>
  <si>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</si>
  <si>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</si>
  <si>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</si>
  <si>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</si>
  <si>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</si>
  <si>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</si>
  <si>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</si>
  <si>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</si>
  <si>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</si>
  <si>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</si>
  <si>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</si>
  <si>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</si>
  <si>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</si>
  <si>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</si>
  <si>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</si>
  <si>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</si>
  <si>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</si>
  <si>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</si>
  <si>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</si>
  <si>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</si>
  <si>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</si>
  <si>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</si>
  <si>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</si>
  <si>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</si>
  <si>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</si>
  <si>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</si>
  <si>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</si>
  <si>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</si>
  <si>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</si>
  <si>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</si>
  <si>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</si>
  <si>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</si>
  <si>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</si>
  <si>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</si>
  <si>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</si>
  <si>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</si>
  <si>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</si>
  <si>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</si>
  <si>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</si>
  <si>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</si>
  <si>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</si>
  <si>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</si>
  <si>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</si>
  <si>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</si>
  <si>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</si>
  <si>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</si>
  <si>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</si>
  <si>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</si>
  <si>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</si>
  <si>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</si>
  <si>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</si>
  <si>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</si>
  <si>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</si>
  <si>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</si>
  <si>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</si>
  <si>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</si>
  <si>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</si>
  <si>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</si>
  <si>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</si>
  <si>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</si>
  <si>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</si>
  <si>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</si>
  <si>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</si>
  <si>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</si>
  <si>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</si>
  <si>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</si>
  <si>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</si>
  <si>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</si>
  <si>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</si>
  <si>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</si>
  <si>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</si>
  <si>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</si>
  <si>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</si>
  <si>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</si>
  <si>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</si>
  <si>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</si>
  <si>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</si>
  <si>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</si>
  <si>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</si>
  <si>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</si>
  <si>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</si>
  <si>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</si>
  <si>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</si>
  <si>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</si>
  <si>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</si>
  <si>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</si>
  <si>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</si>
  <si>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</si>
  <si>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</si>
  <si>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</si>
  <si>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</si>
  <si>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</si>
  <si>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</si>
  <si>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</si>
  <si>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</si>
  <si>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</si>
  <si>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</si>
  <si>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</si>
  <si>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</si>
  <si>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</si>
  <si>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</si>
  <si>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</si>
  <si>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</si>
  <si>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</si>
  <si>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</si>
  <si>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</si>
  <si>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</si>
  <si>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</si>
  <si>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</si>
  <si>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</si>
  <si>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</si>
  <si>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</si>
  <si>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</si>
  <si>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</si>
  <si>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</si>
  <si>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</si>
  <si>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</si>
  <si>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</si>
  <si>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</si>
  <si>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</si>
  <si>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</si>
  <si>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</si>
  <si>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</si>
  <si>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</si>
  <si>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</si>
  <si>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</si>
  <si>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</si>
  <si>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</si>
  <si>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</si>
  <si>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</si>
  <si>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</si>
  <si>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</si>
  <si>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</si>
  <si>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</si>
  <si>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</si>
  <si>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</si>
  <si>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</si>
  <si>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</si>
  <si>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</si>
  <si>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</si>
  <si>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</si>
  <si>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</si>
  <si>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</si>
  <si>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</si>
  <si>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</si>
  <si>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</si>
  <si>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</si>
  <si>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</si>
  <si>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</si>
  <si>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</si>
  <si>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</si>
  <si>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</si>
  <si>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</si>
  <si>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</si>
  <si>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</si>
  <si>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</si>
  <si>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</si>
  <si>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</si>
  <si>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</si>
  <si>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</si>
  <si>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</si>
  <si>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</si>
  <si>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</si>
  <si>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</si>
  <si>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</si>
  <si>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</si>
  <si>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</si>
  <si>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</si>
  <si>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</si>
  <si>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</si>
  <si>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</si>
  <si>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</si>
  <si>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</si>
  <si>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</si>
  <si>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</si>
  <si>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</si>
  <si>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</si>
  <si>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</si>
  <si>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</si>
  <si>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</si>
  <si>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</si>
  <si>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</si>
  <si>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</si>
  <si>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</si>
  <si>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</si>
  <si>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</si>
  <si>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</si>
  <si>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</si>
  <si>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</si>
  <si>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</si>
  <si>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</si>
  <si>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</si>
  <si>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</si>
  <si>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</si>
  <si>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</si>
  <si>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</si>
  <si>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</si>
  <si>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</si>
  <si>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</si>
  <si>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</si>
  <si>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</si>
  <si>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</si>
  <si>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</si>
  <si>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</si>
  <si>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</si>
  <si>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</si>
  <si>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</si>
  <si>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</si>
  <si>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</si>
  <si>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</si>
  <si>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</si>
  <si>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</si>
  <si>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</si>
  <si>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</si>
  <si>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</si>
  <si>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</si>
  <si>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</si>
  <si>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</si>
  <si>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</si>
  <si>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</si>
  <si>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</si>
  <si>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</si>
  <si>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</si>
  <si>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</si>
  <si>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</si>
  <si>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</si>
  <si>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</si>
  <si>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</si>
  <si>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SMB 6851 011202</t>
  </si>
  <si>
    <t>SMB 6851 011203</t>
  </si>
  <si>
    <t>SMB 6851 011204</t>
  </si>
  <si>
    <t>SMB 6851 341202</t>
  </si>
  <si>
    <t>SMB 6851 341203</t>
  </si>
  <si>
    <t>SMB 6851 341204</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</si>
  <si>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</si>
  <si>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</si>
  <si>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</si>
  <si>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</si>
  <si>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</si>
  <si>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</si>
  <si>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</si>
  <si>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</si>
  <si>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</si>
  <si>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</si>
  <si>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</si>
  <si>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</si>
  <si>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</si>
  <si>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</si>
  <si>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</si>
  <si>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</si>
  <si>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</si>
  <si>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</si>
  <si>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</si>
  <si>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</si>
  <si>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</si>
  <si>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SMB 6801 000601</t>
  </si>
  <si>
    <t>SMB 6801 000610</t>
  </si>
  <si>
    <t>1/1500</t>
  </si>
  <si>
    <t>Угольник  45°</t>
  </si>
  <si>
    <t>SFA-0031-000032</t>
  </si>
  <si>
    <t>Кран шаровой с "американкой" ВР/НР, с EPDM уплотнением на сгоне, ручка бабочка</t>
  </si>
  <si>
    <t>SVB-1007-000015</t>
  </si>
  <si>
    <t>SVB-1007-000020</t>
  </si>
  <si>
    <t>SVB-1007-000025</t>
  </si>
  <si>
    <t>SVB-1007-000032</t>
  </si>
  <si>
    <t>Котлы электрические</t>
  </si>
  <si>
    <t>Электроотопительные котлы  STOUT</t>
  </si>
  <si>
    <t>380±38</t>
  </si>
  <si>
    <t>220±22/380±38</t>
  </si>
  <si>
    <t>Мощность ступеней, кВт</t>
  </si>
  <si>
    <t>7</t>
  </si>
  <si>
    <t>8</t>
  </si>
  <si>
    <t>9</t>
  </si>
  <si>
    <t>кол-во блоков ТЭН</t>
  </si>
  <si>
    <t>SPX-0002-242020</t>
  </si>
  <si>
    <t>Коллекторы никелированные, подключение 3/4" "евроконус"</t>
  </si>
  <si>
    <t xml:space="preserve">Коллекторы никелированные, подключение 1/2" </t>
  </si>
  <si>
    <t>SCA-6010-200850</t>
  </si>
  <si>
    <t xml:space="preserve">STOUT дымоход коаксиальный для прохода через стену универсальный комплект </t>
  </si>
  <si>
    <t>SFT-0062-001250</t>
  </si>
  <si>
    <t>SFT-0062-001260</t>
  </si>
  <si>
    <t>SFT-0062-001270</t>
  </si>
  <si>
    <t>SFT-0062-001280</t>
  </si>
  <si>
    <t>SFT-0062-012100</t>
  </si>
  <si>
    <t>SFT-0062-012150</t>
  </si>
  <si>
    <t>SFT-0062-012200</t>
  </si>
  <si>
    <t>SFT-0062-003450</t>
  </si>
  <si>
    <t>SFT-0062-003460</t>
  </si>
  <si>
    <t>SFT-0062-003470</t>
  </si>
  <si>
    <t>SFT-0062-003480</t>
  </si>
  <si>
    <t>SFT-0062-034100</t>
  </si>
  <si>
    <t>SFT-0062-034150</t>
  </si>
  <si>
    <t>SFT-0062-034200</t>
  </si>
  <si>
    <t>SFT-0062-034225</t>
  </si>
  <si>
    <t>SFT-0062-000150</t>
  </si>
  <si>
    <t>SFT-0062-000160</t>
  </si>
  <si>
    <t>SFT-0062-000170</t>
  </si>
  <si>
    <t>SFT-0062-000180</t>
  </si>
  <si>
    <t>SFT-0062-001100</t>
  </si>
  <si>
    <t>SFT-0062-001150</t>
  </si>
  <si>
    <t>SFT-0062-001200</t>
  </si>
  <si>
    <t>SFT-0062-010250</t>
  </si>
  <si>
    <t>Удлинитель наружная/наружная резьба</t>
  </si>
  <si>
    <t>1/2"x40</t>
  </si>
  <si>
    <t>1/2"x50</t>
  </si>
  <si>
    <t>1/2"x55</t>
  </si>
  <si>
    <t>1/2"x60</t>
  </si>
  <si>
    <t>1/2"x70</t>
  </si>
  <si>
    <t>1/2"x80</t>
  </si>
  <si>
    <t>1/2"x120</t>
  </si>
  <si>
    <t>1/2"x125</t>
  </si>
  <si>
    <t>1/2"x175</t>
  </si>
  <si>
    <t>1/2"x225</t>
  </si>
  <si>
    <t>1/2"x250</t>
  </si>
  <si>
    <t>1/2"x300</t>
  </si>
  <si>
    <t>1/2"x400</t>
  </si>
  <si>
    <t>1/2"x500</t>
  </si>
  <si>
    <t>3/4"x50</t>
  </si>
  <si>
    <t>3/4"x60</t>
  </si>
  <si>
    <t>3/4"x65</t>
  </si>
  <si>
    <t>3/4"x70</t>
  </si>
  <si>
    <t>3/4"x75</t>
  </si>
  <si>
    <t>3/4"x80</t>
  </si>
  <si>
    <t>3/4"x120</t>
  </si>
  <si>
    <t>3/4"x125</t>
  </si>
  <si>
    <t>3/4"x175</t>
  </si>
  <si>
    <t>3/4"x225</t>
  </si>
  <si>
    <t>3/4"x250</t>
  </si>
  <si>
    <t>3/4"x300</t>
  </si>
  <si>
    <t>3/4"x325</t>
  </si>
  <si>
    <t>3/4"x400</t>
  </si>
  <si>
    <t>3/4"x425</t>
  </si>
  <si>
    <t>3/4"x500</t>
  </si>
  <si>
    <t>3/4"x525</t>
  </si>
  <si>
    <t>1"x50</t>
  </si>
  <si>
    <t>1"x60</t>
  </si>
  <si>
    <t>1"x70</t>
  </si>
  <si>
    <t>1"x75</t>
  </si>
  <si>
    <t>1"x80</t>
  </si>
  <si>
    <t>1"x120</t>
  </si>
  <si>
    <t>1"x125</t>
  </si>
  <si>
    <t>1"x175</t>
  </si>
  <si>
    <t>1"x225</t>
  </si>
  <si>
    <t>1"x250</t>
  </si>
  <si>
    <t>1"x300</t>
  </si>
  <si>
    <t>1"x400</t>
  </si>
  <si>
    <t>1"x500</t>
  </si>
  <si>
    <t>1"x525</t>
  </si>
  <si>
    <t>1"1/4x50</t>
  </si>
  <si>
    <t>1"1/4x60</t>
  </si>
  <si>
    <t>1"1/4x70</t>
  </si>
  <si>
    <t>1"1/4x80</t>
  </si>
  <si>
    <t>1"1/4x90</t>
  </si>
  <si>
    <t>1"1/4x100</t>
  </si>
  <si>
    <t>1"1/4x120</t>
  </si>
  <si>
    <t>1"1/4x130</t>
  </si>
  <si>
    <t>1"1/4x150</t>
  </si>
  <si>
    <t>1"1/4x180</t>
  </si>
  <si>
    <t>1"1/4x200</t>
  </si>
  <si>
    <t>1"1/4x230</t>
  </si>
  <si>
    <t>1"1/4x250</t>
  </si>
  <si>
    <t>1"1/4x300</t>
  </si>
  <si>
    <t>1"1/4x330</t>
  </si>
  <si>
    <t>1"1/4x430</t>
  </si>
  <si>
    <t>1"1/4x530</t>
  </si>
  <si>
    <t>1"1/2x50</t>
  </si>
  <si>
    <t>1"1/2x60</t>
  </si>
  <si>
    <t>1"1/2x80</t>
  </si>
  <si>
    <t>1"1/2x90</t>
  </si>
  <si>
    <t>1"1/2x100</t>
  </si>
  <si>
    <t>1"1/2x120</t>
  </si>
  <si>
    <t>1"1/2x130</t>
  </si>
  <si>
    <t>1"1/2x150</t>
  </si>
  <si>
    <t>1"1/2x180</t>
  </si>
  <si>
    <t>1"1/2x200</t>
  </si>
  <si>
    <t>1"1/2x230</t>
  </si>
  <si>
    <t>1"1/2x300</t>
  </si>
  <si>
    <t>2"x50</t>
  </si>
  <si>
    <t>2"x60</t>
  </si>
  <si>
    <t>2"x80</t>
  </si>
  <si>
    <t>2"x100</t>
  </si>
  <si>
    <t>2"x120</t>
  </si>
  <si>
    <t>2"x140</t>
  </si>
  <si>
    <t>2"x150</t>
  </si>
  <si>
    <t>2"x190</t>
  </si>
  <si>
    <t>2"x200</t>
  </si>
  <si>
    <t>2"x240</t>
  </si>
  <si>
    <t>2"x250</t>
  </si>
  <si>
    <t>2"x300</t>
  </si>
  <si>
    <t>70</t>
  </si>
  <si>
    <t>60</t>
  </si>
  <si>
    <t>15</t>
  </si>
  <si>
    <t>Удлинитель наружная/наружная резьба хромированный</t>
  </si>
  <si>
    <t>Удлинитель наружная/наружная резьба никелированный</t>
  </si>
  <si>
    <t>SFT-0054-001212</t>
  </si>
  <si>
    <t>SFT-0054-001234</t>
  </si>
  <si>
    <t>SFT-0055-001212</t>
  </si>
  <si>
    <t>SFT-0055-001234</t>
  </si>
  <si>
    <r>
      <rPr>
        <sz val="11"/>
        <rFont val="Arial"/>
        <family val="2"/>
      </rPr>
      <t>1/2"x1/2"</t>
    </r>
  </si>
  <si>
    <t>Удлинитель внутренняя/наружная резьба шестигранный</t>
  </si>
  <si>
    <t>Удлинитель внутренняя/наружная резьба шестигранный никелированное</t>
  </si>
  <si>
    <t>Контргайка никелированная</t>
  </si>
  <si>
    <t>SFT-0060-000038</t>
  </si>
  <si>
    <t>SFT-0060-000012</t>
  </si>
  <si>
    <t>SFT-0060-000034</t>
  </si>
  <si>
    <t>SFT-0060-000001</t>
  </si>
  <si>
    <t>1"1/4</t>
  </si>
  <si>
    <t>Штуцер внутренняя резьба никелированный</t>
  </si>
  <si>
    <t>SFT-0066-001410</t>
  </si>
  <si>
    <t>SFT-0066-003810</t>
  </si>
  <si>
    <t>SFT-0066-001210</t>
  </si>
  <si>
    <t>SFT-0066-001218</t>
  </si>
  <si>
    <t>SFT-0066-003420</t>
  </si>
  <si>
    <t>SFT-0066-000125</t>
  </si>
  <si>
    <t>SFT-0066-000130</t>
  </si>
  <si>
    <t>1/4"x10</t>
  </si>
  <si>
    <t>1/4"x14</t>
  </si>
  <si>
    <t>3/8"x10</t>
  </si>
  <si>
    <t>3/8"x12</t>
  </si>
  <si>
    <t>3/8"x14</t>
  </si>
  <si>
    <t>1/2"x10</t>
  </si>
  <si>
    <t>1/2"x12</t>
  </si>
  <si>
    <t>1/2"x14</t>
  </si>
  <si>
    <t>1/2"x18</t>
  </si>
  <si>
    <t>3/4"x25</t>
  </si>
  <si>
    <t>1"x25</t>
  </si>
  <si>
    <t>1"x30</t>
  </si>
  <si>
    <t>1"1/4x30</t>
  </si>
  <si>
    <t>1"1/4x35</t>
  </si>
  <si>
    <t>1"1/2x40</t>
  </si>
  <si>
    <t>SFT-0067-001210</t>
  </si>
  <si>
    <t>SFT-0067-001220</t>
  </si>
  <si>
    <t>SFT-0067-001225</t>
  </si>
  <si>
    <t>SFT-0067-003420</t>
  </si>
  <si>
    <t>SFT-0067-003425</t>
  </si>
  <si>
    <t>SFT-0067-000125</t>
  </si>
  <si>
    <t>SFT-0067-000130</t>
  </si>
  <si>
    <t>Штуцер наружная резьба никелированный</t>
  </si>
  <si>
    <t>1/8"x10</t>
  </si>
  <si>
    <t>1/2"x25</t>
  </si>
  <si>
    <t>1"1/4x40</t>
  </si>
  <si>
    <t>1"1/2x45</t>
  </si>
  <si>
    <t>2"1/2x60</t>
  </si>
  <si>
    <t>SFT-0064-121212</t>
  </si>
  <si>
    <t>SFT-0064-343434</t>
  </si>
  <si>
    <t>SFT-0064-000111</t>
  </si>
  <si>
    <t>SFT-0065-121212</t>
  </si>
  <si>
    <t>SFT-0065-343434</t>
  </si>
  <si>
    <t>SFT-0065-000111</t>
  </si>
  <si>
    <t>1/2"x1/2"x1/2"</t>
  </si>
  <si>
    <t>3/4"x3/4"x3/4"</t>
  </si>
  <si>
    <t>1"x1"x1"</t>
  </si>
  <si>
    <t>Тройник ВНВ</t>
  </si>
  <si>
    <t>Тройник ВНВ никелированный</t>
  </si>
  <si>
    <t xml:space="preserve">Разъемное угловое  соединение "американка" ВН, уплотнение под гайкой o-ring кольцо </t>
  </si>
  <si>
    <t>1"1/2</t>
  </si>
  <si>
    <t>Разъемное угловое  соединение "американка" ВН, уплотнение под гайкой o-ring кольцо, никелированное</t>
  </si>
  <si>
    <t>Разъемное угловое  соединение "американка" ВН</t>
  </si>
  <si>
    <t>Разъемное угловое  соединение "американка" ВН, никелированное</t>
  </si>
  <si>
    <t>Цена с НДС, USD</t>
  </si>
  <si>
    <t>120</t>
  </si>
  <si>
    <t>10/700</t>
  </si>
  <si>
    <t>SFT-0062-001240*</t>
  </si>
  <si>
    <t>SFT-0062-001255*</t>
  </si>
  <si>
    <t>SFT-0062-001275*</t>
  </si>
  <si>
    <t>SFT-0062-012120*</t>
  </si>
  <si>
    <t>SFT-0062-012125*</t>
  </si>
  <si>
    <t>SFT-0062-012175*</t>
  </si>
  <si>
    <t>SFT-0062-012225*</t>
  </si>
  <si>
    <t>SFT-0062-012250*</t>
  </si>
  <si>
    <t>SFT-0062-012300*</t>
  </si>
  <si>
    <t>SFT-0062-012400*</t>
  </si>
  <si>
    <t>SFT-0062-012500*</t>
  </si>
  <si>
    <t>SFT-0062-003465*</t>
  </si>
  <si>
    <t>SFT-0062-003475*</t>
  </si>
  <si>
    <t>SFT-0062-034120*</t>
  </si>
  <si>
    <t>SFT-0062-034125*</t>
  </si>
  <si>
    <t>SFT-0062-034175*</t>
  </si>
  <si>
    <t>SFT-0062-034250*</t>
  </si>
  <si>
    <t>SFT-0062-034300*</t>
  </si>
  <si>
    <t>SFT-0062-034325*</t>
  </si>
  <si>
    <t>SFT-0062-034400*</t>
  </si>
  <si>
    <t>SFT-0062-034425*</t>
  </si>
  <si>
    <t>SFT-0062-034500*</t>
  </si>
  <si>
    <t>SFT-0062-034525*</t>
  </si>
  <si>
    <t>SFT-0062-000175*</t>
  </si>
  <si>
    <t>SFT-0062-001120*</t>
  </si>
  <si>
    <t>SFT-0062-001125*</t>
  </si>
  <si>
    <t>SFT-0062-001175*</t>
  </si>
  <si>
    <t>SFT-0062-001225*</t>
  </si>
  <si>
    <t>SFT-0062-001300*</t>
  </si>
  <si>
    <t>SFT-0062-001400*</t>
  </si>
  <si>
    <t>SFT-0062-001500*</t>
  </si>
  <si>
    <t>SFT-0062-001525*</t>
  </si>
  <si>
    <t>SFT-0062-011450*</t>
  </si>
  <si>
    <t>SFT-0062-011460*</t>
  </si>
  <si>
    <t>SFT-0062-011470*</t>
  </si>
  <si>
    <t>SFT-0062-011480*</t>
  </si>
  <si>
    <t>SFT-0062-011490*</t>
  </si>
  <si>
    <t>SFT-0062-114100*</t>
  </si>
  <si>
    <t>SFT-0062-114120*</t>
  </si>
  <si>
    <t>SFT-0062-114130*</t>
  </si>
  <si>
    <t>SFT-0062-114150*</t>
  </si>
  <si>
    <t>SFT-0062-114180*</t>
  </si>
  <si>
    <t>SFT-0062-114200*</t>
  </si>
  <si>
    <t>SFT-0062-114230*</t>
  </si>
  <si>
    <t>SFT-0062-114250*</t>
  </si>
  <si>
    <t>SFT-0062-114300*</t>
  </si>
  <si>
    <t>SFT-0062-114330*</t>
  </si>
  <si>
    <t>SFT-0062-114430*</t>
  </si>
  <si>
    <t>SFT-0062-114530*</t>
  </si>
  <si>
    <t>SFT-0062-011250*</t>
  </si>
  <si>
    <t>SFT-0062-011260*</t>
  </si>
  <si>
    <t>SFT-0062-011280*</t>
  </si>
  <si>
    <t>SFT-0062-011290*</t>
  </si>
  <si>
    <t>SFT-0062-112100*</t>
  </si>
  <si>
    <t>SFT-0062-112120*</t>
  </si>
  <si>
    <t>SFT-0062-112130*</t>
  </si>
  <si>
    <t>SFT-0062-112150*</t>
  </si>
  <si>
    <t>SFT-0062-112180*</t>
  </si>
  <si>
    <t>SFT-0062-112200*</t>
  </si>
  <si>
    <t>SFT-0062-112230*</t>
  </si>
  <si>
    <t>SFT-0062-112300*</t>
  </si>
  <si>
    <t>SFT-0062-000250*</t>
  </si>
  <si>
    <t>SFT-0062-000260*</t>
  </si>
  <si>
    <t>SFT-0062-000280*</t>
  </si>
  <si>
    <t>SFT-0062-002100*</t>
  </si>
  <si>
    <t>SFT-0062-002120*</t>
  </si>
  <si>
    <t>SFT-0062-002140*</t>
  </si>
  <si>
    <t>SFT-0062-002150*</t>
  </si>
  <si>
    <t>SFT-0062-002190*</t>
  </si>
  <si>
    <t>SFT-0062-002200*</t>
  </si>
  <si>
    <t>SFT-0062-002240*</t>
  </si>
  <si>
    <t>SFT-0062-002250*</t>
  </si>
  <si>
    <t>SFT-0062-002300*</t>
  </si>
  <si>
    <t>SFT-0061-001240*</t>
  </si>
  <si>
    <t>SFT-0061-001250*</t>
  </si>
  <si>
    <t>SFT-0061-001255*</t>
  </si>
  <si>
    <t>SFT-0061-001260*</t>
  </si>
  <si>
    <t>SFT-0061-001270*</t>
  </si>
  <si>
    <t>SFT-0061-001280*</t>
  </si>
  <si>
    <t>SFT-0061-012100*</t>
  </si>
  <si>
    <t>SFT-0061-012125*</t>
  </si>
  <si>
    <t>SFT-0061-012150*</t>
  </si>
  <si>
    <t>SFT-0061-012175*</t>
  </si>
  <si>
    <t>SFT-0061-012200*</t>
  </si>
  <si>
    <t>SFT-0061-012250*</t>
  </si>
  <si>
    <t>SFT-0061-003450*</t>
  </si>
  <si>
    <t>SFT-0061-003460*</t>
  </si>
  <si>
    <t>SFT-0061-003470*</t>
  </si>
  <si>
    <t>SFT-0061-003480*</t>
  </si>
  <si>
    <t>SFT-0061-034100*</t>
  </si>
  <si>
    <t>SFT-0061-034120*</t>
  </si>
  <si>
    <t>SFT-0061-034125*</t>
  </si>
  <si>
    <t>SFT-0061-034150*</t>
  </si>
  <si>
    <t>SFT-0061-034175*</t>
  </si>
  <si>
    <t>SFT-0061-034200*</t>
  </si>
  <si>
    <t>SFT-0061-000150*</t>
  </si>
  <si>
    <t>SFT-0061-000160*</t>
  </si>
  <si>
    <t>SFT-0061-000170*</t>
  </si>
  <si>
    <t>SFT-0061-000180*</t>
  </si>
  <si>
    <t>SFT-0061-001125*</t>
  </si>
  <si>
    <t>SFT-0061-001150*</t>
  </si>
  <si>
    <t>SFT-0061-001175*</t>
  </si>
  <si>
    <t>SFT-0061-001200*</t>
  </si>
  <si>
    <t>SFT-0063-001250*</t>
  </si>
  <si>
    <t>SFT-0063-001260*</t>
  </si>
  <si>
    <t>SFT-0063-001280*</t>
  </si>
  <si>
    <t>SFT-0063-012100*</t>
  </si>
  <si>
    <t>SFT-0060-000014*</t>
  </si>
  <si>
    <t>SRB-0310-050005</t>
  </si>
  <si>
    <t>SRB-0310-050007</t>
  </si>
  <si>
    <t>SRB-0310-050009</t>
  </si>
  <si>
    <t>SRB-0310-050011</t>
  </si>
  <si>
    <t>SRB-0310-050013</t>
  </si>
  <si>
    <t>Трубы PE-Xa/EVOH из сшитого полиэтилена с антидиффузионным слоем для систем холодного, горячего водоснабжения и отопления, универсальная, серая</t>
  </si>
  <si>
    <t>Трубы PE-Xa/EVOH из сшитого полиэтилена с антидиффузионным слоем для систем холодного, горячего водоснабжения и напольного отопления, красная</t>
  </si>
  <si>
    <t>Радиаторная арматура</t>
  </si>
  <si>
    <t>SVB-0010-000020</t>
  </si>
  <si>
    <t>SVB-0010-000015</t>
  </si>
  <si>
    <t>SVB-0009-000020</t>
  </si>
  <si>
    <t>SVB-0009-000015</t>
  </si>
  <si>
    <t>Кран шаровой с накидной гайкой угловой, НР/накидная гайка, ручка бабочка</t>
  </si>
  <si>
    <t>Кран шаровой с накидной гайкой прямой, ВР/накидная гайка, ручка бабочка</t>
  </si>
  <si>
    <t>Винтовые фитинги</t>
  </si>
  <si>
    <t>Пресс-фитинги</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</si>
  <si>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</si>
  <si>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</si>
  <si>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</si>
  <si>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</si>
  <si>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</si>
  <si>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</si>
  <si>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</si>
  <si>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</si>
  <si>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</si>
  <si>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</si>
  <si>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</si>
  <si>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</si>
  <si>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</si>
  <si>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</si>
  <si>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</si>
  <si>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</si>
  <si>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</si>
  <si>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</si>
  <si>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</si>
  <si>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</si>
  <si>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</si>
  <si>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</si>
  <si>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</si>
  <si>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</si>
  <si>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</si>
  <si>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</si>
  <si>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</si>
  <si>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</si>
  <si>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</si>
  <si>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</si>
  <si>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</si>
  <si>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</si>
  <si>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</si>
  <si>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</si>
  <si>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</si>
  <si>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</si>
  <si>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 xml:space="preserve"> 10/80</t>
  </si>
  <si>
    <t xml:space="preserve"> 5/50</t>
  </si>
  <si>
    <t xml:space="preserve"> 5/30</t>
  </si>
  <si>
    <t xml:space="preserve"> 10/70</t>
  </si>
  <si>
    <t xml:space="preserve"> 5/40</t>
  </si>
  <si>
    <t xml:space="preserve"> 10/100</t>
  </si>
  <si>
    <t xml:space="preserve"> 10/60</t>
  </si>
  <si>
    <t>Клапан термостатический, осевой</t>
  </si>
  <si>
    <t>10/800</t>
  </si>
  <si>
    <t xml:space="preserve"> 5/45</t>
  </si>
  <si>
    <t xml:space="preserve"> 10/20</t>
  </si>
  <si>
    <t xml:space="preserve"> 10/90</t>
  </si>
  <si>
    <t xml:space="preserve"> 10/40</t>
  </si>
  <si>
    <t xml:space="preserve"> 10/50</t>
  </si>
  <si>
    <t>1/64</t>
  </si>
  <si>
    <t>1/500</t>
  </si>
  <si>
    <t>Шаровые краны STOUT с накидной гайкой</t>
  </si>
  <si>
    <t>Ручка бабочка для полнопроходных шаровых кранов, черная</t>
  </si>
  <si>
    <t>SVB-BUT-1234-01</t>
  </si>
  <si>
    <t>SVB-BUT-1114-01</t>
  </si>
  <si>
    <t>Ручка бабочка для полнопроходных шаровых кранов, белая</t>
  </si>
  <si>
    <t>SVB-BUT-1234-02</t>
  </si>
  <si>
    <t>SVB-BUT-1114-02</t>
  </si>
  <si>
    <t>Ручка бабочка для полнопроходных шаровых кранов, красная</t>
  </si>
  <si>
    <t>SFT-0032-001275*</t>
  </si>
  <si>
    <t>SFT-0035-011430*</t>
  </si>
  <si>
    <t>SFT-0035-021260*</t>
  </si>
  <si>
    <t>SFT-0035-000380*</t>
  </si>
  <si>
    <t>SFT-0035-004100*</t>
  </si>
  <si>
    <t>SFT-0067-001810*</t>
  </si>
  <si>
    <t>SFT-0067-001410*</t>
  </si>
  <si>
    <t>SFT-0067-001414*</t>
  </si>
  <si>
    <t>SFT-0067-003810*</t>
  </si>
  <si>
    <t>SFT-0067-003812*</t>
  </si>
  <si>
    <t>SFT-0067-003814*</t>
  </si>
  <si>
    <t>SFT-0067-011430*</t>
  </si>
  <si>
    <t>SFT-0067-011435*</t>
  </si>
  <si>
    <t>SFT-0067-011440*</t>
  </si>
  <si>
    <t>SFT-0067-011245*</t>
  </si>
  <si>
    <t>SFT-0067-021260*</t>
  </si>
  <si>
    <t>SFT-0036-003814*</t>
  </si>
  <si>
    <t>SFT-0036-000250*</t>
  </si>
  <si>
    <t>SFT-0066-001414*</t>
  </si>
  <si>
    <t>SFT-0066-003812*</t>
  </si>
  <si>
    <t>SFT-0066-003814*</t>
  </si>
  <si>
    <t>SFT-0066-001214*</t>
  </si>
  <si>
    <t>SFT-0066-011430*</t>
  </si>
  <si>
    <t>SFT-0066-011435*</t>
  </si>
  <si>
    <t>SFT-0066-011240*</t>
  </si>
  <si>
    <t>SFT-0066-000250*</t>
  </si>
  <si>
    <t>SFT-0041-000038*</t>
  </si>
  <si>
    <t>Конвекторы отопления водяные внутрипольные</t>
  </si>
  <si>
    <t>Внутрипольные конвекторы STOUT</t>
  </si>
  <si>
    <t>SCN-1100-0819080</t>
  </si>
  <si>
    <t>SCN-1100-0819100</t>
  </si>
  <si>
    <t>SCN-1100-0819120</t>
  </si>
  <si>
    <t>SCN-1100-0819140</t>
  </si>
  <si>
    <t>SCN-1100-0819160</t>
  </si>
  <si>
    <t>SCN-1100-0819180</t>
  </si>
  <si>
    <t>SCN-1100-0819200</t>
  </si>
  <si>
    <t>SCN-1100-0819220</t>
  </si>
  <si>
    <t>SCN-1100-0819240</t>
  </si>
  <si>
    <t>SCN-1100-0819260</t>
  </si>
  <si>
    <t>SCN-1100-0819280</t>
  </si>
  <si>
    <t>SCN-1100-0819300</t>
  </si>
  <si>
    <t xml:space="preserve">Конвекторы SCN (естественная конвекция) </t>
  </si>
  <si>
    <t>Габаритные размеры прибора</t>
  </si>
  <si>
    <t>SCN-1100-0824080</t>
  </si>
  <si>
    <t>SCN-1100-0824100</t>
  </si>
  <si>
    <t>SCN-1100-0824120</t>
  </si>
  <si>
    <t>SCN-1100-0824140</t>
  </si>
  <si>
    <t>SCN-1100-0824160</t>
  </si>
  <si>
    <t>SCN-1100-0824180</t>
  </si>
  <si>
    <t>SCN-1100-0824200</t>
  </si>
  <si>
    <t>SCN-1100-0824220</t>
  </si>
  <si>
    <t>SCN-1100-0824240</t>
  </si>
  <si>
    <t>SCN-1100-0824260</t>
  </si>
  <si>
    <t>SCN-1100-0824280</t>
  </si>
  <si>
    <t>SCN-1100-0824300</t>
  </si>
  <si>
    <t>Информация</t>
  </si>
  <si>
    <t>SCN-1100-0830080</t>
  </si>
  <si>
    <t>SCN-1100-0830100</t>
  </si>
  <si>
    <t>SCN-1100-0830120</t>
  </si>
  <si>
    <t>SCN-1100-0830140</t>
  </si>
  <si>
    <t>SCN-1100-0830160</t>
  </si>
  <si>
    <t>SCN-1100-0830180</t>
  </si>
  <si>
    <t>SCN-1100-0830200</t>
  </si>
  <si>
    <t>SCN-1100-0830220</t>
  </si>
  <si>
    <t>SCN-1100-0830240</t>
  </si>
  <si>
    <t>SCN-1100-0830260</t>
  </si>
  <si>
    <t>SCN-1100-0830280</t>
  </si>
  <si>
    <t>SCN-1100-0830300</t>
  </si>
  <si>
    <t>SCN-1100-0838080</t>
  </si>
  <si>
    <t>SCN-1100-0838100</t>
  </si>
  <si>
    <t>SCN-1100-0838120</t>
  </si>
  <si>
    <t>SCN-1100-0838140</t>
  </si>
  <si>
    <t>SCN-1100-0838160</t>
  </si>
  <si>
    <t>SCN-1100-0838180</t>
  </si>
  <si>
    <t>SCN-1100-0838200</t>
  </si>
  <si>
    <t>SCN-1100-0838220</t>
  </si>
  <si>
    <t>SCN-1100-0838240</t>
  </si>
  <si>
    <t>SCN-1100-0838260</t>
  </si>
  <si>
    <t>SCN-1100-0838280</t>
  </si>
  <si>
    <t>SCN-1100-0838300</t>
  </si>
  <si>
    <t>Схемы</t>
  </si>
  <si>
    <t>SCN-1100-1130080</t>
  </si>
  <si>
    <t>SCN-1100-1130100</t>
  </si>
  <si>
    <t>SCN-1100-1130120</t>
  </si>
  <si>
    <t>SCN-1100-1130140</t>
  </si>
  <si>
    <t>SCN-1100-1130160</t>
  </si>
  <si>
    <t>SCN-1100-1130180</t>
  </si>
  <si>
    <t>SCN-1100-1130200</t>
  </si>
  <si>
    <t>SCN-1100-1130220</t>
  </si>
  <si>
    <t>SCN-1100-1130240</t>
  </si>
  <si>
    <t>SCN-1100-1130260</t>
  </si>
  <si>
    <t>SCN-1100-1130280</t>
  </si>
  <si>
    <t>SCN-1100-1130300</t>
  </si>
  <si>
    <t>SCN-1100-1138080</t>
  </si>
  <si>
    <t>SCN-1100-1138100</t>
  </si>
  <si>
    <t>SCN-1100-1138120</t>
  </si>
  <si>
    <t>SCN-1100-1138140</t>
  </si>
  <si>
    <t>SCN-1100-1138160</t>
  </si>
  <si>
    <t>SCN-1100-1138180</t>
  </si>
  <si>
    <t>SCN-1100-1138200</t>
  </si>
  <si>
    <t>SCN-1100-1138220</t>
  </si>
  <si>
    <t>SCN-1100-1138240</t>
  </si>
  <si>
    <t>SCN-1100-1138260</t>
  </si>
  <si>
    <t>SCN-1100-1138280</t>
  </si>
  <si>
    <t>SCN-1100-1138300</t>
  </si>
  <si>
    <t>SCN-1100-1119080</t>
  </si>
  <si>
    <t>SCN-1100-1119100</t>
  </si>
  <si>
    <t>SCN-1100-1119120</t>
  </si>
  <si>
    <t>SCN-1100-1119140</t>
  </si>
  <si>
    <t>SCN-1100-1119160</t>
  </si>
  <si>
    <t>SCN-1100-1119180</t>
  </si>
  <si>
    <t>SCN-1100-1119200</t>
  </si>
  <si>
    <t>SCN-1100-1119220</t>
  </si>
  <si>
    <t>SCN-1100-1119240</t>
  </si>
  <si>
    <t>SCN-1100-1119260</t>
  </si>
  <si>
    <t>SCN-1100-1119280</t>
  </si>
  <si>
    <t>SCN-1100-1119300</t>
  </si>
  <si>
    <t>SCN-1100-1124080</t>
  </si>
  <si>
    <t>SCN-1100-1124100</t>
  </si>
  <si>
    <t>SCN-1100-1124120</t>
  </si>
  <si>
    <t>SCN-1100-1124140</t>
  </si>
  <si>
    <t>SCN-1100-1124160</t>
  </si>
  <si>
    <t>SCN-1100-1124180</t>
  </si>
  <si>
    <t>SCN-1100-1124200</t>
  </si>
  <si>
    <t>SCN-1100-1124220</t>
  </si>
  <si>
    <t>SCN-1100-1124240</t>
  </si>
  <si>
    <t>SCN-1100-1124260</t>
  </si>
  <si>
    <t>SCN-1100-1124280</t>
  </si>
  <si>
    <t>SCN-1100-1124300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</si>
  <si>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- 16 атм.
Давление опрессовки - 25 атм.
Температура теплоносителя - 130⁰С
Подключение - евроконус с накидной гайкой 3/4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</si>
  <si>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SCN-1100-1519080</t>
  </si>
  <si>
    <t>SCN-1100-1519100</t>
  </si>
  <si>
    <t>SCN-1100-1519120</t>
  </si>
  <si>
    <t>SCN-1100-1519140</t>
  </si>
  <si>
    <t>SCN-1100-1519160</t>
  </si>
  <si>
    <t>SCN-1100-1519180</t>
  </si>
  <si>
    <t>SCN-1100-1519200</t>
  </si>
  <si>
    <t>SCN-1100-1519220</t>
  </si>
  <si>
    <t>SCN-1100-1519240</t>
  </si>
  <si>
    <t>SCN-1100-1519260</t>
  </si>
  <si>
    <t>SCN-1100-1519280</t>
  </si>
  <si>
    <t>SCN-1100-1519300</t>
  </si>
  <si>
    <t>SCN-1100-1524080</t>
  </si>
  <si>
    <t>SCN-1100-1524100</t>
  </si>
  <si>
    <t>SCN-1100-1524120</t>
  </si>
  <si>
    <t>SCN-1100-1524140</t>
  </si>
  <si>
    <t>SCN-1100-1524160</t>
  </si>
  <si>
    <t>SCN-1100-1524180</t>
  </si>
  <si>
    <t>SCN-1100-1524200</t>
  </si>
  <si>
    <t>SCN-1100-1524220</t>
  </si>
  <si>
    <t>SCN-1100-1524240</t>
  </si>
  <si>
    <t>SCN-1100-1524260</t>
  </si>
  <si>
    <t>SCN-1100-1524280</t>
  </si>
  <si>
    <t>SCN-1100-1524300</t>
  </si>
  <si>
    <t>SCN-1100-1530080</t>
  </si>
  <si>
    <t>SCN-1100-1530100</t>
  </si>
  <si>
    <t>SCN-1100-1530120</t>
  </si>
  <si>
    <t>SCN-1100-1530140</t>
  </si>
  <si>
    <t>SCN-1100-1530160</t>
  </si>
  <si>
    <t>SCN-1100-1530180</t>
  </si>
  <si>
    <t>SCN-1100-1530200</t>
  </si>
  <si>
    <t>SCN-1100-1530220</t>
  </si>
  <si>
    <t>SCN-1100-1530240</t>
  </si>
  <si>
    <t>SCN-1100-1530260</t>
  </si>
  <si>
    <t>SCN-1100-1530280</t>
  </si>
  <si>
    <t>SCN-1100-1530300</t>
  </si>
  <si>
    <t>SCN-1100-1538080</t>
  </si>
  <si>
    <t>SCN-1100-1538100</t>
  </si>
  <si>
    <t>SCN-1100-1538120</t>
  </si>
  <si>
    <t>SCN-1100-1538140</t>
  </si>
  <si>
    <t>SCN-1100-1538160</t>
  </si>
  <si>
    <t>SCN-1100-1538180</t>
  </si>
  <si>
    <t>SCN-1100-1538200</t>
  </si>
  <si>
    <t>SCN-1100-1538220</t>
  </si>
  <si>
    <t>SCN-1100-1538240</t>
  </si>
  <si>
    <t>SCN-1100-1538260</t>
  </si>
  <si>
    <t>SCN-1100-1538280</t>
  </si>
  <si>
    <t>SCN-1100-1538300</t>
  </si>
  <si>
    <t>SCN-1100-2019080</t>
  </si>
  <si>
    <t>SCN-1100-2019100</t>
  </si>
  <si>
    <t>SCN-1100-2019120</t>
  </si>
  <si>
    <t>SCN-1100-2019140</t>
  </si>
  <si>
    <t>SCN-1100-2019160</t>
  </si>
  <si>
    <t>SCN-1100-2019180</t>
  </si>
  <si>
    <t>SCN-1100-2019200</t>
  </si>
  <si>
    <t>SCN-1100-2019220</t>
  </si>
  <si>
    <t>SCN-1100-2019240</t>
  </si>
  <si>
    <t>SCN-1100-2019260</t>
  </si>
  <si>
    <t>SCN-1100-2019280</t>
  </si>
  <si>
    <t>SCN-1100-2019300</t>
  </si>
  <si>
    <t>SCN-1100-2024080</t>
  </si>
  <si>
    <t>SCN-1100-2024100</t>
  </si>
  <si>
    <t>SCN-1100-2024120</t>
  </si>
  <si>
    <t>SCN-1100-2024140</t>
  </si>
  <si>
    <t>SCN-1100-2024160</t>
  </si>
  <si>
    <t>SCN-1100-2024180</t>
  </si>
  <si>
    <t>SCN-1100-2024200</t>
  </si>
  <si>
    <t>SCN-1100-2024220</t>
  </si>
  <si>
    <t>SCN-1100-2024240</t>
  </si>
  <si>
    <t>SCN-1100-2024260</t>
  </si>
  <si>
    <t>SCN-1100-2024280</t>
  </si>
  <si>
    <t>SCN-1100-2024300</t>
  </si>
  <si>
    <t>SCN-1100-2030080</t>
  </si>
  <si>
    <t>SCN-1100-2030100</t>
  </si>
  <si>
    <t>SCN-1100-2030120</t>
  </si>
  <si>
    <t>SCN-1100-2030140</t>
  </si>
  <si>
    <t>SCN-1100-2030160</t>
  </si>
  <si>
    <t>SCN-1100-2030180</t>
  </si>
  <si>
    <t>SCN-1100-2030200</t>
  </si>
  <si>
    <t>SCN-1100-2030220</t>
  </si>
  <si>
    <t>SCN-1100-2030240</t>
  </si>
  <si>
    <t>SCN-1100-2030260</t>
  </si>
  <si>
    <t>SCN-1100-2030280</t>
  </si>
  <si>
    <t>SCN-1100-2030300</t>
  </si>
  <si>
    <t>SCN-1100-2038080</t>
  </si>
  <si>
    <t>SCN-1100-2038100</t>
  </si>
  <si>
    <t>SCN-1100-2038120</t>
  </si>
  <si>
    <t>SCN-1100-2038140</t>
  </si>
  <si>
    <t>SCN-1100-2038160</t>
  </si>
  <si>
    <t>SCN-1100-2038180</t>
  </si>
  <si>
    <t>SCN-1100-2038200</t>
  </si>
  <si>
    <t>SCN-1100-2038220</t>
  </si>
  <si>
    <t>SCN-1100-2038240</t>
  </si>
  <si>
    <t>SCN-1100-2038260</t>
  </si>
  <si>
    <t>SCN-1100-2038280</t>
  </si>
  <si>
    <t>SCN-1100-2038300</t>
  </si>
  <si>
    <t xml:space="preserve">Конвекторы SCQ (принудительная конвекция) </t>
  </si>
  <si>
    <t>SCQ-1100-0724080</t>
  </si>
  <si>
    <t>SCQ-1100-0724100</t>
  </si>
  <si>
    <t>SCQ-1100-0724125</t>
  </si>
  <si>
    <t>SCQ-1100-0724150</t>
  </si>
  <si>
    <t>SCQ-1100-0724175</t>
  </si>
  <si>
    <t>SCQ-1100-0724200</t>
  </si>
  <si>
    <t>SCQ-1100-0724225</t>
  </si>
  <si>
    <t>SCQ-1100-0724250</t>
  </si>
  <si>
    <t>SCQ-1100-0724275</t>
  </si>
  <si>
    <t>SCQ-1100-0724300</t>
  </si>
  <si>
    <t>SCQ-1100-0719080</t>
  </si>
  <si>
    <t>SCQ-1100-0719100</t>
  </si>
  <si>
    <t>SCQ-1100-0719125</t>
  </si>
  <si>
    <t>SCQ-1100-0719150</t>
  </si>
  <si>
    <t>SCQ-1100-0719175</t>
  </si>
  <si>
    <t>SCQ-1100-0719200</t>
  </si>
  <si>
    <t>SCQ-1100-0719225</t>
  </si>
  <si>
    <t>SCQ-1100-0719250</t>
  </si>
  <si>
    <t>SCQ-1100-0719275</t>
  </si>
  <si>
    <t>SCQ-1100-0719300</t>
  </si>
  <si>
    <t>SCQ-1100-0730080</t>
  </si>
  <si>
    <t>SCQ-1100-0730100</t>
  </si>
  <si>
    <t>SCQ-1100-0730125</t>
  </si>
  <si>
    <t>SCQ-1100-0730150</t>
  </si>
  <si>
    <t>SCQ-1100-0730175</t>
  </si>
  <si>
    <t>SCQ-1100-0730200</t>
  </si>
  <si>
    <t>SCQ-1100-0730225</t>
  </si>
  <si>
    <t>SCQ-1100-0730250</t>
  </si>
  <si>
    <t>SCQ-1100-0730275</t>
  </si>
  <si>
    <t>SCQ-1100-0730300</t>
  </si>
  <si>
    <t>SCQ-1100-0738080</t>
  </si>
  <si>
    <t>SCQ-1100-0738100</t>
  </si>
  <si>
    <t>SCQ-1100-0738125</t>
  </si>
  <si>
    <t>SCQ-1100-0738150</t>
  </si>
  <si>
    <t>SCQ-1100-0738175</t>
  </si>
  <si>
    <t>SCQ-1100-0738200</t>
  </si>
  <si>
    <t>SCQ-1100-0738225</t>
  </si>
  <si>
    <t>SCQ-1100-0738250</t>
  </si>
  <si>
    <t>SCQ-1100-0738275</t>
  </si>
  <si>
    <t>SCQ-1100-0738300</t>
  </si>
  <si>
    <t>SCQ-1100-1119080</t>
  </si>
  <si>
    <t>SCQ-1100-1119100</t>
  </si>
  <si>
    <t>SCQ-1100-1119125</t>
  </si>
  <si>
    <t>SCQ-1100-1119150</t>
  </si>
  <si>
    <t>SCQ-1100-1119175</t>
  </si>
  <si>
    <t>SCQ-1100-1119200</t>
  </si>
  <si>
    <t>SCQ-1100-1119225</t>
  </si>
  <si>
    <t>SCQ-1100-1119250</t>
  </si>
  <si>
    <t>SCQ-1100-1119275</t>
  </si>
  <si>
    <t>SCQ-1100-1119300</t>
  </si>
  <si>
    <t>SCQ-1100-1124080</t>
  </si>
  <si>
    <t>SCQ-1100-1124100</t>
  </si>
  <si>
    <t>SCQ-1100-1124125</t>
  </si>
  <si>
    <t>SCQ-1100-1124150</t>
  </si>
  <si>
    <t>SCQ-1100-1124175</t>
  </si>
  <si>
    <t>SCQ-1100-1124200</t>
  </si>
  <si>
    <t>SCQ-1100-1124225</t>
  </si>
  <si>
    <t>SCQ-1100-1124250</t>
  </si>
  <si>
    <t>SCQ-1100-1124275</t>
  </si>
  <si>
    <t>SCQ-1100-1124300</t>
  </si>
  <si>
    <t>SCQ-1100-1130080</t>
  </si>
  <si>
    <t>SCQ-1100-1130100</t>
  </si>
  <si>
    <t>SCQ-1100-1130125</t>
  </si>
  <si>
    <t>SCQ-1100-1130150</t>
  </si>
  <si>
    <t>SCQ-1100-1130175</t>
  </si>
  <si>
    <t>SCQ-1100-1130200</t>
  </si>
  <si>
    <t>SCQ-1100-1130225</t>
  </si>
  <si>
    <t>SCQ-1100-1130250</t>
  </si>
  <si>
    <t>SCQ-1100-1130275</t>
  </si>
  <si>
    <t>SCQ-1100-1130300</t>
  </si>
  <si>
    <t>SCQ-1100-1138080</t>
  </si>
  <si>
    <t>SCQ-1100-1138100</t>
  </si>
  <si>
    <t>SCQ-1100-1138125</t>
  </si>
  <si>
    <t>SCQ-1100-1138150</t>
  </si>
  <si>
    <t>SCQ-1100-1138175</t>
  </si>
  <si>
    <t>SCQ-1100-1138200</t>
  </si>
  <si>
    <t>SCQ-1100-1138225</t>
  </si>
  <si>
    <t>SCQ-1100-1138250</t>
  </si>
  <si>
    <t>SCQ-1100-1138275</t>
  </si>
  <si>
    <t>SCQ-1100-1138300</t>
  </si>
  <si>
    <t>SCQ-1100-1519080</t>
  </si>
  <si>
    <t>SCQ-1100-1519100</t>
  </si>
  <si>
    <t>SCQ-1100-1519125</t>
  </si>
  <si>
    <t>SCQ-1100-1519150</t>
  </si>
  <si>
    <t>SCQ-1100-1519175</t>
  </si>
  <si>
    <t>SCQ-1100-1519200</t>
  </si>
  <si>
    <t>SCQ-1100-1519225</t>
  </si>
  <si>
    <t>SCQ-1100-1519250</t>
  </si>
  <si>
    <t>SCQ-1100-1519275</t>
  </si>
  <si>
    <t>SCQ-1100-1519300</t>
  </si>
  <si>
    <t>SCQ-1100-1524080</t>
  </si>
  <si>
    <t>SCQ-1100-1524100</t>
  </si>
  <si>
    <t>SCQ-1100-1524125</t>
  </si>
  <si>
    <t>SCQ-1100-1524150</t>
  </si>
  <si>
    <t>SCQ-1100-1524175</t>
  </si>
  <si>
    <t>SCQ-1100-1524200</t>
  </si>
  <si>
    <t>SCQ-1100-1524225</t>
  </si>
  <si>
    <t>SCQ-1100-1524250</t>
  </si>
  <si>
    <t>SCQ-1100-1524275</t>
  </si>
  <si>
    <t>SCQ-1100-1524300</t>
  </si>
  <si>
    <t>SCQ-1100-1530080</t>
  </si>
  <si>
    <t>SCQ-1100-1530100</t>
  </si>
  <si>
    <t>SCQ-1100-1530125</t>
  </si>
  <si>
    <t>SCQ-1100-1530150</t>
  </si>
  <si>
    <t>SCQ-1100-1530175</t>
  </si>
  <si>
    <t>SCQ-1100-1530200</t>
  </si>
  <si>
    <t>SCQ-1100-1530225</t>
  </si>
  <si>
    <t>SCQ-1100-1530250</t>
  </si>
  <si>
    <t>SCQ-1100-1530275</t>
  </si>
  <si>
    <t>SCQ-1100-1530300</t>
  </si>
  <si>
    <t>SCQ-1100-1538080</t>
  </si>
  <si>
    <t>SCQ-1100-1538100</t>
  </si>
  <si>
    <t>SCQ-1100-1538125</t>
  </si>
  <si>
    <t>SCQ-1100-1538150</t>
  </si>
  <si>
    <t>SCQ-1100-1538175</t>
  </si>
  <si>
    <t>SCQ-1100-1538200</t>
  </si>
  <si>
    <t>SCQ-1100-1538225</t>
  </si>
  <si>
    <t>SCQ-1100-1538250</t>
  </si>
  <si>
    <t>SCQ-1100-1538275</t>
  </si>
  <si>
    <t>SCQ-1100-1538300</t>
  </si>
  <si>
    <t xml:space="preserve"> 5/25</t>
  </si>
  <si>
    <t xml:space="preserve"> 10/200</t>
  </si>
  <si>
    <t>60/120</t>
  </si>
  <si>
    <t>500/4000</t>
  </si>
  <si>
    <t>100/600</t>
  </si>
  <si>
    <t xml:space="preserve"> 10/150</t>
  </si>
  <si>
    <t xml:space="preserve"> 5/20</t>
  </si>
  <si>
    <t xml:space="preserve"> 10/700</t>
  </si>
  <si>
    <t xml:space="preserve"> 10/500</t>
  </si>
  <si>
    <t xml:space="preserve"> 10/350</t>
  </si>
  <si>
    <t xml:space="preserve"> 10/120</t>
  </si>
  <si>
    <t xml:space="preserve"> 10/400</t>
  </si>
  <si>
    <t xml:space="preserve"> 10/250</t>
  </si>
  <si>
    <t xml:space="preserve"> 10/700 </t>
  </si>
  <si>
    <t xml:space="preserve"> 10/600</t>
  </si>
  <si>
    <t xml:space="preserve"> 10/300</t>
  </si>
  <si>
    <t xml:space="preserve"> 10/30</t>
  </si>
  <si>
    <t xml:space="preserve"> 10/170</t>
  </si>
  <si>
    <t xml:space="preserve"> 10/1000</t>
  </si>
  <si>
    <t xml:space="preserve"> 10/800</t>
  </si>
  <si>
    <t>2/60</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</si>
  <si>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</si>
  <si>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t>STE-0010-024001</t>
  </si>
  <si>
    <t>STE-0010-024002</t>
  </si>
  <si>
    <t>STE-0010-230001</t>
  </si>
  <si>
    <t>STE-0010-230002</t>
  </si>
  <si>
    <t>Электротермический компактный сервопривод, нормально закрытый, 24 В</t>
  </si>
  <si>
    <t>Электротермический компактный сервопривод, нормально открытый, 24 В</t>
  </si>
  <si>
    <t>Электротермический компактный сервопривод, нормально закрытый, 230 B</t>
  </si>
  <si>
    <t>Электротермический компактный сервопривод, нормально открытый, 230 В</t>
  </si>
  <si>
    <t>Теплоотдача, Вт</t>
  </si>
  <si>
    <t>95/85, 20 ⁰С,  скорость вращения вентилятора 100%</t>
  </si>
  <si>
    <t>Кассеты для такера (по 25шт. скоб якорных), цвет черный</t>
  </si>
  <si>
    <t>SMF-0003-251620</t>
  </si>
  <si>
    <t>М3/4’’</t>
  </si>
  <si>
    <r>
      <rPr>
        <b/>
        <u/>
        <sz val="12"/>
        <color theme="1"/>
        <rFont val="Calibri"/>
        <family val="2"/>
        <charset val="204"/>
        <scheme val="minor"/>
      </rPr>
      <t>Расшифровка артикула:</t>
    </r>
    <r>
      <rPr>
        <sz val="12"/>
        <color theme="1"/>
        <rFont val="Calibri"/>
        <family val="2"/>
        <charset val="204"/>
        <scheme val="minor"/>
      </rPr>
      <t xml:space="preserve">
</t>
    </r>
    <r>
      <rPr>
        <u/>
        <sz val="12"/>
        <color theme="1"/>
        <rFont val="Calibri"/>
        <family val="2"/>
        <charset val="204"/>
        <scheme val="minor"/>
      </rPr>
      <t>SCN-1100-0819080</t>
    </r>
    <r>
      <rPr>
        <sz val="12"/>
        <color theme="1"/>
        <rFont val="Calibri"/>
        <family val="2"/>
        <charset val="204"/>
        <scheme val="minor"/>
      </rPr>
      <t xml:space="preserve">
SCN  - естественная конвекция (SCQ - принудительная конвекция)
1      - решётка рулонная (2 - решётка линейная)
1      - U-образный бортик (2 - F - образный бортик)
0      - цвет анодированный алюминий (другой цвет по запросу)
0      - подключение правое (1 - подключение левое)
08    - высота (07 - 75 мм, 08 - 80 мм. 11 - 110 мм, 15 - 150 мм, 20 - 200 мм )
19    - ширина (19 - 190 мм, 24 - 240 мм, 30 - 300 мм, 38 - 380 мм)
080  - длина (080 - 800 мм, 100 - 1000 мм, ..., 300 - 3000 мм)
</t>
    </r>
    <r>
      <rPr>
        <b/>
        <sz val="12"/>
        <color theme="1"/>
        <rFont val="Calibri"/>
        <family val="2"/>
        <charset val="204"/>
        <scheme val="minor"/>
      </rPr>
      <t xml:space="preserve">
СКЛАДСКАЯ ПРОГРАММА:</t>
    </r>
    <r>
      <rPr>
        <sz val="12"/>
        <color theme="1"/>
        <rFont val="Calibri"/>
        <family val="2"/>
        <charset val="204"/>
        <scheme val="minor"/>
      </rPr>
      <t xml:space="preserve">
SCN - Высота 80 - ширина 190, 240, 300 / Высота 110 - ширина 240
SCQ - Высота 75 - ширина 240 </t>
    </r>
  </si>
  <si>
    <t xml:space="preserve"> STOUT эл-т дымохода распорка центрирующая для гибких труб в шахте , нейлон.</t>
  </si>
  <si>
    <t>SCA-8610-088001</t>
  </si>
  <si>
    <t xml:space="preserve"> Ø80</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</si>
  <si>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</si>
  <si>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</si>
  <si>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</si>
  <si>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</si>
  <si>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</si>
  <si>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</si>
  <si>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</si>
  <si>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</si>
  <si>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</si>
  <si>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</si>
  <si>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 выведен из ассортимента</t>
  </si>
  <si>
    <t>1100х800х1</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</si>
  <si>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</si>
  <si>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</si>
  <si>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</si>
  <si>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</si>
  <si>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</si>
  <si>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</si>
  <si>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</si>
  <si>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</si>
  <si>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</si>
  <si>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</si>
  <si>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</si>
  <si>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</si>
  <si>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</si>
  <si>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</si>
  <si>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</si>
  <si>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</si>
  <si>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</si>
  <si>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</si>
  <si>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</si>
  <si>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</si>
  <si>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</si>
  <si>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</si>
  <si>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</si>
  <si>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</si>
  <si>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</si>
  <si>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</si>
  <si>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</si>
  <si>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</si>
  <si>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</si>
  <si>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</si>
  <si>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</si>
  <si>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</si>
  <si>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</si>
  <si>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</si>
  <si>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</si>
  <si>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</si>
  <si>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</si>
  <si>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</si>
  <si>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</si>
  <si>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</si>
  <si>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</si>
  <si>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</si>
  <si>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</si>
  <si>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</si>
  <si>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</si>
  <si>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</si>
  <si>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</si>
  <si>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</si>
  <si>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</si>
  <si>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</si>
  <si>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</si>
  <si>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</si>
  <si>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</si>
  <si>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</si>
  <si>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</si>
  <si>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</si>
  <si>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</si>
  <si>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</si>
  <si>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</si>
  <si>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</si>
  <si>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</si>
  <si>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</si>
  <si>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</si>
  <si>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</si>
  <si>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</si>
  <si>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</si>
  <si>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</si>
  <si>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</si>
  <si>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</si>
  <si>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</si>
  <si>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</si>
  <si>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</si>
  <si>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</si>
  <si>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</si>
  <si>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</si>
  <si>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</si>
  <si>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</si>
  <si>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</si>
  <si>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</si>
  <si>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</si>
  <si>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</si>
  <si>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</si>
  <si>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</si>
  <si>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</si>
  <si>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</si>
  <si>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</si>
  <si>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</si>
  <si>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Коллектор регулируемый для теплого пола с расходомерами:                                                                     - 2 шаровых крана с термометром,                                   - 2 автоматических воздуховыпускных клапана,          - 2 сливных крана,                                                                  - 2 цельнометаллических кронштейна</t>
  </si>
  <si>
    <t>Коллектор регулируемый для теплого пола:                                                                     - 2 шаровых крана с термометром,                                   - 2 автоматических воздуховыпускных клапана,          - 2 сливных крана,                                                                  - 2 цельнометаллических кронштейна</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</si>
  <si>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</si>
  <si>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</si>
  <si>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</si>
  <si>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</si>
  <si>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</si>
  <si>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Предохранительная арматура</t>
  </si>
  <si>
    <t>SDG-0014-002502</t>
  </si>
  <si>
    <t>Насосная группа для твердотопливных котлов 1”с насосом Grundfos UPSO 25-65</t>
  </si>
  <si>
    <t>3/4"x1/2"</t>
  </si>
  <si>
    <t>SCA-6010-220850</t>
  </si>
  <si>
    <t xml:space="preserve"> STOUT дымоход коаксиальный для прохода через стену (совместимый с Protherm Рысь,Ягуар) Ø 60/100</t>
  </si>
  <si>
    <t>SCA-6010-000004</t>
  </si>
  <si>
    <t>SCA-6010-000005</t>
  </si>
  <si>
    <t>SCA-6010-000006</t>
  </si>
  <si>
    <t>SCA-6010-000007</t>
  </si>
  <si>
    <t>SCA-6010-002000</t>
  </si>
  <si>
    <t>STOUT эл-т дымохода адаптер M-F Ø60 L=47</t>
  </si>
  <si>
    <t>STOUT эл-т дымохода адаптер, фланец.</t>
  </si>
  <si>
    <t>STOUT эл-т дымохода адаптер M-M Ø60 L=50</t>
  </si>
  <si>
    <t>STOUT эл-т дымохода комплект адаптеров совместим с Immergas</t>
  </si>
  <si>
    <t>STOUT Элемент дымохода  Ø60/100 труба коаксиальная 2000 мм п/м, уплотнения и хомут в комплекте (лого),групп.упаковка 9 шт.</t>
  </si>
  <si>
    <t>M-F Ø60 L=47</t>
  </si>
  <si>
    <t>Ø100</t>
  </si>
  <si>
    <t xml:space="preserve"> M-M Ø60 L=50</t>
  </si>
  <si>
    <t xml:space="preserve"> Ø60/100 L=2000 </t>
  </si>
  <si>
    <t>SCA-8610-088000</t>
  </si>
  <si>
    <t>SCA-8610-088002</t>
  </si>
  <si>
    <t>SCA-8610-088003</t>
  </si>
  <si>
    <t xml:space="preserve"> STOUT эл-т дымохода фиксатор соединений  PP-труб Ø80 (в шахте дымохода). нерж.сталь.</t>
  </si>
  <si>
    <t>STOUT эл-т дымохода фиксатор c распорками для соединений  PP-труб Ø80 (в шахте дымохода). нерж.сталь.</t>
  </si>
  <si>
    <t>STOUT эл-т дымохода стеновая панель к-т для изоляции прохода в шахту дымохода.</t>
  </si>
  <si>
    <t>Ø80</t>
  </si>
  <si>
    <t xml:space="preserve">Ø80 </t>
  </si>
  <si>
    <t xml:space="preserve">Зональные клапаны </t>
  </si>
  <si>
    <t>SVM-0070-300025</t>
  </si>
  <si>
    <t>SVM-0070-300132</t>
  </si>
  <si>
    <t>SVM-0070-200020</t>
  </si>
  <si>
    <t>SVM-0070-200025</t>
  </si>
  <si>
    <t>SVM-0070-200125</t>
  </si>
  <si>
    <t>SVM-0070-200132</t>
  </si>
  <si>
    <t>SVM-0071-230008</t>
  </si>
  <si>
    <t>SVM-0071-230012</t>
  </si>
  <si>
    <t>SVM-0071-230001</t>
  </si>
  <si>
    <t>SVM-0071-230002</t>
  </si>
  <si>
    <t>SVM-0071-001520</t>
  </si>
  <si>
    <t>SVM-0071-002025</t>
  </si>
  <si>
    <r>
      <t>SVM-007</t>
    </r>
    <r>
      <rPr>
        <sz val="11"/>
        <rFont val="Calibri"/>
        <family val="2"/>
        <charset val="204"/>
      </rPr>
      <t>2</t>
    </r>
    <r>
      <rPr>
        <sz val="11"/>
        <rFont val="Calibri"/>
        <family val="2"/>
        <charset val="204"/>
      </rPr>
      <t>-200020</t>
    </r>
  </si>
  <si>
    <r>
      <t>SVM-007</t>
    </r>
    <r>
      <rPr>
        <sz val="11"/>
        <rFont val="Calibri"/>
        <family val="2"/>
        <charset val="204"/>
      </rPr>
      <t>2</t>
    </r>
    <r>
      <rPr>
        <sz val="11"/>
        <rFont val="Calibri"/>
        <family val="2"/>
        <charset val="204"/>
      </rPr>
      <t>-200025</t>
    </r>
  </si>
  <si>
    <r>
      <t>SVM-007</t>
    </r>
    <r>
      <rPr>
        <sz val="11"/>
        <rFont val="Calibri"/>
        <family val="2"/>
        <charset val="204"/>
      </rPr>
      <t>2</t>
    </r>
    <r>
      <rPr>
        <sz val="11"/>
        <rFont val="Calibri"/>
        <family val="2"/>
        <charset val="204"/>
      </rPr>
      <t>-200125</t>
    </r>
  </si>
  <si>
    <r>
      <t>SVM-007</t>
    </r>
    <r>
      <rPr>
        <sz val="11"/>
        <rFont val="Calibri"/>
        <family val="2"/>
        <charset val="204"/>
      </rPr>
      <t>2</t>
    </r>
    <r>
      <rPr>
        <sz val="11"/>
        <rFont val="Calibri"/>
        <family val="2"/>
        <charset val="204"/>
      </rPr>
      <t>-200132</t>
    </r>
  </si>
  <si>
    <t>SVM-0071-230004</t>
  </si>
  <si>
    <t>SVM-0071-024004</t>
  </si>
  <si>
    <t>SVM-0071-230005</t>
  </si>
  <si>
    <t>SVM-0071-024005</t>
  </si>
  <si>
    <t>3-Ходовой зональный клапан, сервопривод 230V, с кабелем 1м., НР 3/4", Kv 8</t>
  </si>
  <si>
    <t>3-Ходовой зональный клапан, сервопривод 230V, с кабелем 1м., НР 1", Kv 8</t>
  </si>
  <si>
    <t>Компактный 3-Ходовой зональный клапан, сервопривод 230V, с кабелем 1м., НР 1", Kv 8</t>
  </si>
  <si>
    <t>Компактный 3-Ходовой зональный клапан, сервопривод 230V, с кабелем 1м., НР 1 1/4", Kv 8</t>
  </si>
  <si>
    <t>2-Ходовой зональный клапан, сервопривод 230V, с 3-х жильным кабелем 1м., НР 3/4", Kv 12</t>
  </si>
  <si>
    <t>2-Ходовой зональный клапан, сервопривод 230V, с 3-х жильным кабелем 1м., НР 1" Kv 12</t>
  </si>
  <si>
    <t>Компактный 2-Ходовой зональный клапан, сервопривод 230V, с кабелем 1м., НР 1" Kv 12</t>
  </si>
  <si>
    <t>Компактный 2-Ходовой зональный клапан, сервопривод 230V, с кабелем 1м., НР 1 1/4" Kv 12</t>
  </si>
  <si>
    <t>Сервопривод для 3-ходовых зональных клапанов, 230V, время движения 8 сек., 1м.</t>
  </si>
  <si>
    <t>Сервопривод для 2-ходовых зональных клапанов, 230V, время движения 12 сек., 1м.</t>
  </si>
  <si>
    <t>Соединительный кабель сервопривода со штепсельным соединением 1м. (3х0,75 мм)</t>
  </si>
  <si>
    <t>Соединительный кабель сервопривода со штепсельным соединением 1м., 4 жилы (4х0,75мм)</t>
  </si>
  <si>
    <t>Штуце с накидной гайкой под плоскую прокладку G 1/2M-G3/4RN</t>
  </si>
  <si>
    <t>Штуце с накидной гайкой под плоскую прокладку G 3/4M-G1N</t>
  </si>
  <si>
    <t>Штуце с накидной гайкой под плоскую прокладку G 1M-G1 1/4RN</t>
  </si>
  <si>
    <t>Шаровой 2-ходовой зональный клапан НВ 1/2*1/2</t>
  </si>
  <si>
    <t>Шаровой 2-ходовой зональный клапан НВ 3/4*3/4</t>
  </si>
  <si>
    <t>Шаровой 2-ходовой зональный клапан НВ 1*1</t>
  </si>
  <si>
    <t>Шаровой 2-ходовой зональный клапан НВ 1 1/4*1 1/4</t>
  </si>
  <si>
    <r>
      <t>Сервопривод для шаровых зональных клапанов, ход 90</t>
    </r>
    <r>
      <rPr>
        <sz val="11"/>
        <color indexed="8"/>
        <rFont val="Calibri"/>
        <family val="2"/>
        <charset val="204"/>
      </rPr>
      <t>°, кабель 1м., 40 сек., 230V, 4 полюса</t>
    </r>
  </si>
  <si>
    <r>
      <t>Сервопривод для шаровых зональных клапанов, ход 90</t>
    </r>
    <r>
      <rPr>
        <sz val="11"/>
        <color indexed="8"/>
        <rFont val="Calibri"/>
        <family val="2"/>
        <charset val="204"/>
      </rPr>
      <t>°, кабель 1м., 40 сек., 24V, 4 полюса</t>
    </r>
  </si>
  <si>
    <r>
      <t>Сервопривод для шаровых зональных клапанов, ход 90</t>
    </r>
    <r>
      <rPr>
        <sz val="11"/>
        <color indexed="8"/>
        <rFont val="Calibri"/>
        <family val="2"/>
        <charset val="204"/>
      </rPr>
      <t>°, кабель 1м., 40 сек., 230V, 5 полюсов</t>
    </r>
  </si>
  <si>
    <r>
      <t>Сервопривод для шаровых зональных клапанов, ход 90</t>
    </r>
    <r>
      <rPr>
        <sz val="11"/>
        <color indexed="8"/>
        <rFont val="Calibri"/>
        <family val="2"/>
        <charset val="204"/>
      </rPr>
      <t>°, кабель 1м., 40 сек., 24V, 5 полюсов</t>
    </r>
  </si>
  <si>
    <t>SVM-0071-002532</t>
  </si>
  <si>
    <t>3-х ходовой смесительный клапан 1" -1 1/2”  KVs 8</t>
  </si>
  <si>
    <t>SVM-0013-012501</t>
  </si>
  <si>
    <t>Насосная группа с прямым контуром 3/4" без насоса в теплоизоляции</t>
  </si>
  <si>
    <t>SDG-0001-002001</t>
  </si>
  <si>
    <t>Насосная группа с прямым контуром 3/4" с насосом Grundfos UPSO 15-65 130 в теплоизоляции</t>
  </si>
  <si>
    <t>SDG-0001-002002</t>
  </si>
  <si>
    <t>Насосная группа с термостатическим смесительным клапаном 3/4" без насоса</t>
  </si>
  <si>
    <t>SDG-0002-002001</t>
  </si>
  <si>
    <t>Насосная группа с термостатическим смесительным клапаном 3/4"с насосом Grundfos UPSO 15-65 130</t>
  </si>
  <si>
    <t>SDG-0002-002002</t>
  </si>
  <si>
    <t>Насосная группа с 3-х ходовым приводным смесителем 3/4" без насоса</t>
  </si>
  <si>
    <t>SDG-0007-002001</t>
  </si>
  <si>
    <t>Насосная группа с 3-х ходовым приводным смесителем 3/4" с насосом Grundfos UPSO 15-65 130</t>
  </si>
  <si>
    <t>SDG-0007-002002</t>
  </si>
  <si>
    <t>Стальной распределительный коллектор 2 отопительных контура. В теплоизоляции DN 20</t>
  </si>
  <si>
    <t>SDG-0016-002502</t>
  </si>
  <si>
    <t>Стальной распределительный коллектор 3 отопительных контура. В теплоизоляции DN 20</t>
  </si>
  <si>
    <t>SDG-0016-002503</t>
  </si>
  <si>
    <t>Стальной распределительный коллектор 2 отопительных контура с гидравлическим разделителем DN 20</t>
  </si>
  <si>
    <t>SDG-0018-002502</t>
  </si>
  <si>
    <t>Стальной распределительный коллектор 3 отопительных контура с гидравлическим разделителем DN 20</t>
  </si>
  <si>
    <t>SDG-0018-002503</t>
  </si>
  <si>
    <t>SCS-0001-000062</t>
  </si>
  <si>
    <t>SCS-0001-000061</t>
  </si>
  <si>
    <t>SCS-0001-000005</t>
  </si>
  <si>
    <t>SCS-0001-000012</t>
  </si>
  <si>
    <t>SCS-0001-000053</t>
  </si>
  <si>
    <t>SCS-0001-000003</t>
  </si>
  <si>
    <t>Реле давления для водоснабжения PM5G,  1-5 бар, 1/4", с накидной гайкой.</t>
  </si>
  <si>
    <t>Реле давления для водоснабжения PM12G, 3-12 бар,1/4", с накидной гайкой</t>
  </si>
  <si>
    <t>Реле давления для водоснабжения со встроенным манометром PM5-3W, 1-5 бар</t>
  </si>
  <si>
    <t>Реле сухого хода LP/3, 0-4 бар, 1/4"</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</si>
  <si>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</si>
  <si>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</si>
  <si>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</si>
  <si>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</si>
  <si>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</si>
  <si>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</si>
  <si>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</si>
  <si>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</si>
  <si>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</si>
  <si>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SMB 6852 341202</t>
  </si>
  <si>
    <t>SMB 6852 341203</t>
  </si>
  <si>
    <t>SMB 6852 341204</t>
  </si>
  <si>
    <t>SMB 6852 011202</t>
  </si>
  <si>
    <t>SMB 6852 011203</t>
  </si>
  <si>
    <t>SMB 6852 011204</t>
  </si>
  <si>
    <t>SSC-0004-000045</t>
  </si>
  <si>
    <t>SSC-0004-000067</t>
  </si>
  <si>
    <t>SSC-0004-000810</t>
  </si>
  <si>
    <t>SSC-0004-001112</t>
  </si>
  <si>
    <t>SSC-0004-001316</t>
  </si>
  <si>
    <t>SSC-0004-001718</t>
  </si>
  <si>
    <t>SSC-0004-001920</t>
  </si>
  <si>
    <t xml:space="preserve"> 450х118х652-715</t>
  </si>
  <si>
    <t>550х118х652-715</t>
  </si>
  <si>
    <t>697х118х652-715</t>
  </si>
  <si>
    <t xml:space="preserve"> 848х118х652-715</t>
  </si>
  <si>
    <t>998х118х652-715</t>
  </si>
  <si>
    <t>1147х118х652-715</t>
  </si>
  <si>
    <t xml:space="preserve"> 1300х118х652-715</t>
  </si>
  <si>
    <t>Шкаф распределительный наружный 1-3 выходов (ШРН-1)</t>
  </si>
  <si>
    <t>Шкаф распределительный наружный 4-6 выходов (ШРН-2)</t>
  </si>
  <si>
    <t>Шкаф распределительный наружный 7-9 выходов (ШРН-3)</t>
  </si>
  <si>
    <t>Шкаф распределительный наружный 10-12 выходов (ШРН-4)</t>
  </si>
  <si>
    <t>Шкаф распределительный наружный 13-15 выходов (ШРН-5)</t>
  </si>
  <si>
    <t>Шкаф распределительный наружный 16-18 выходов (ШРН-6)</t>
  </si>
  <si>
    <t>Шкаф распределительный наружный 19-20 выходов (ШРН-7)</t>
  </si>
  <si>
    <t>16х2,6</t>
  </si>
  <si>
    <t>20х2,9</t>
  </si>
  <si>
    <t>SSP-0001-000001</t>
  </si>
  <si>
    <t>SSP-0001-000005</t>
  </si>
  <si>
    <t>SSP-0001-000006</t>
  </si>
  <si>
    <t>Запорно-балансировочный клапан для коллекторов из нержавеющей стали</t>
  </si>
  <si>
    <t>Термостатический клапан для коллекторов из нержавеющей стали</t>
  </si>
  <si>
    <t>Расходомер для коллекторов из нержавеющей стали (шкала 0-5 л/мин)</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</si>
  <si>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</si>
  <si>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</si>
  <si>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</si>
  <si>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</si>
  <si>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</si>
  <si>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</si>
  <si>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</si>
  <si>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</si>
  <si>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</si>
  <si>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</si>
  <si>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</si>
  <si>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</si>
  <si>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</si>
  <si>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</si>
  <si>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</si>
  <si>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</si>
  <si>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</si>
  <si>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</si>
  <si>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</si>
  <si>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</si>
  <si>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</si>
  <si>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</si>
  <si>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</si>
  <si>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</si>
  <si>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</si>
  <si>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</si>
  <si>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</si>
  <si>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</si>
  <si>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</si>
  <si>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</si>
  <si>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</si>
  <si>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</si>
  <si>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</si>
  <si>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</si>
  <si>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</si>
  <si>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</si>
  <si>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</si>
  <si>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</si>
  <si>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</si>
  <si>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</si>
  <si>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</si>
  <si>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</si>
  <si>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</si>
  <si>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</si>
  <si>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SHF-0168-252525</t>
  </si>
  <si>
    <t>1+0,7</t>
  </si>
  <si>
    <t>32+24</t>
  </si>
  <si>
    <t>неполная бухта 20-39 м</t>
  </si>
  <si>
    <t>неполная бухта 40-59 м</t>
  </si>
  <si>
    <t>неполная бухта 60-79 м</t>
  </si>
  <si>
    <t>неполная бухта 80-99 м</t>
  </si>
  <si>
    <t>неполная бухта от 100 м</t>
  </si>
  <si>
    <t>SFW-0001-000032</t>
  </si>
  <si>
    <t>SFW-0001-000040</t>
  </si>
  <si>
    <t>SFW-0001-000050</t>
  </si>
  <si>
    <t>SVC-0011-000015</t>
  </si>
  <si>
    <t>SVC-0011-000020</t>
  </si>
  <si>
    <t>SVC-0011-000025</t>
  </si>
  <si>
    <t>SVC-0011-000032</t>
  </si>
  <si>
    <t>SVC-0012-000015</t>
  </si>
  <si>
    <t>SVC-0012-000020</t>
  </si>
  <si>
    <t>SVC-0012-000025</t>
  </si>
  <si>
    <t>SFT-0003-212212</t>
  </si>
  <si>
    <t>SFT-0003-000033</t>
  </si>
  <si>
    <t>SFT-0003-002122</t>
  </si>
  <si>
    <t>SFT-0003-000032</t>
  </si>
  <si>
    <t>SFT-0003-003212</t>
  </si>
  <si>
    <t>SFT-0004-001414</t>
  </si>
  <si>
    <t>SFT-0004-000033</t>
  </si>
  <si>
    <t>SFT-0004-003814</t>
  </si>
  <si>
    <t>SFT-0004-002122</t>
  </si>
  <si>
    <t>SFT-0004-000032</t>
  </si>
  <si>
    <t>SFT-0004-003212</t>
  </si>
  <si>
    <t>SFT-0005-001818</t>
  </si>
  <si>
    <t>SFT-0005-001414</t>
  </si>
  <si>
    <t>SFT-0005-212212</t>
  </si>
  <si>
    <t>SFT-0005-000033</t>
  </si>
  <si>
    <t>SFT-0006-001414</t>
  </si>
  <si>
    <t>SFT-0006-003814</t>
  </si>
  <si>
    <t>SFT-0013-000212</t>
  </si>
  <si>
    <t>SFT-0019-000212</t>
  </si>
  <si>
    <t>SFT-0019-000003</t>
  </si>
  <si>
    <t>SFT-0024-000018</t>
  </si>
  <si>
    <t>SFT-0025-000014</t>
  </si>
  <si>
    <t>SFT-0026-000014</t>
  </si>
  <si>
    <t>SFT-0026-000212</t>
  </si>
  <si>
    <t>SFT-0027-000014</t>
  </si>
  <si>
    <t>SFT-0028-003818</t>
  </si>
  <si>
    <t>SFT-0028-003414</t>
  </si>
  <si>
    <t>SFT-0028-000138</t>
  </si>
  <si>
    <t>SFT-0028-011212</t>
  </si>
  <si>
    <t>SFT-0028-002122</t>
  </si>
  <si>
    <t>SFT-0028-003114</t>
  </si>
  <si>
    <t>SFT-0028-003112</t>
  </si>
  <si>
    <t>SFT-0028-000032</t>
  </si>
  <si>
    <t>SFT-0028-003212</t>
  </si>
  <si>
    <t>SFT-0035-001210</t>
  </si>
  <si>
    <t>SFT-0035-001212</t>
  </si>
  <si>
    <t>SFT-0035-001214</t>
  </si>
  <si>
    <t>SFT-0035-001216</t>
  </si>
  <si>
    <t>SFT-0035-001218</t>
  </si>
  <si>
    <t>SFT-0067-001212</t>
  </si>
  <si>
    <t>SFT-0067-001216</t>
  </si>
  <si>
    <t>SFT-0036-001212</t>
  </si>
  <si>
    <t>SFT-0036-001214</t>
  </si>
  <si>
    <t>SFT-0036-001216</t>
  </si>
  <si>
    <t>SFT-0036-001220</t>
  </si>
  <si>
    <t>SFT-0066-001212</t>
  </si>
  <si>
    <t>SFT-0040-000012</t>
  </si>
  <si>
    <t>SFT-0040-000034</t>
  </si>
  <si>
    <t>SFT-0040-000001</t>
  </si>
  <si>
    <t>SFT-0040-000114</t>
  </si>
  <si>
    <t>SFT-0040-000112</t>
  </si>
  <si>
    <t>SFT-0040-000002</t>
  </si>
  <si>
    <t>SFT-0045-000012</t>
  </si>
  <si>
    <t>SFT-0045-000034</t>
  </si>
  <si>
    <t>SFT-0045-000114</t>
  </si>
  <si>
    <t>SFT-0045-000112</t>
  </si>
  <si>
    <t>SFT-0045-000002</t>
  </si>
  <si>
    <t>SFT-0056-000012</t>
  </si>
  <si>
    <t>SFT-0056-000034</t>
  </si>
  <si>
    <t>SFT-0056-000001</t>
  </si>
  <si>
    <t>SFT-0056-000114</t>
  </si>
  <si>
    <t>SFT-0056-000112</t>
  </si>
  <si>
    <t>SFT-0056-000002</t>
  </si>
  <si>
    <t>SFT-0057-000012</t>
  </si>
  <si>
    <t>SFT-0057-000034</t>
  </si>
  <si>
    <t>SFT-0057-000001</t>
  </si>
  <si>
    <t>SFT-0057-000114</t>
  </si>
  <si>
    <t>SFT-0057-000112</t>
  </si>
  <si>
    <t>SFT-0057-000002</t>
  </si>
  <si>
    <t>SFT-0059-000012</t>
  </si>
  <si>
    <t>SFT-0059-000034</t>
  </si>
  <si>
    <t>SFT-0059-000001</t>
  </si>
  <si>
    <t>SFT-0045-000001</t>
  </si>
  <si>
    <t>ECO NOVA 24F</t>
  </si>
  <si>
    <t>9,6-24</t>
  </si>
  <si>
    <t>SFP-0010-000126</t>
  </si>
  <si>
    <t>SFP-0011-000126</t>
  </si>
  <si>
    <t>SFP-0019-000016</t>
  </si>
  <si>
    <t>SFP-0019-000017</t>
  </si>
  <si>
    <t>SFP-0019-000018</t>
  </si>
  <si>
    <t>SFP-0019-000019</t>
  </si>
  <si>
    <t>SPG-0001-504032</t>
  </si>
  <si>
    <t>SPG-0002-504032</t>
  </si>
  <si>
    <t>SVM-0110-164320</t>
  </si>
  <si>
    <t>SVM-0110-166020</t>
  </si>
  <si>
    <t>SVM-0120-164325</t>
  </si>
  <si>
    <t>SVM-0120-166020</t>
  </si>
  <si>
    <t>SVM-0120-166025</t>
  </si>
  <si>
    <t>SVM-0120-254325</t>
  </si>
  <si>
    <t>SVM-0120-256025</t>
  </si>
  <si>
    <t>SVM-0125-186520</t>
  </si>
  <si>
    <t>SVM-0125-186525</t>
  </si>
  <si>
    <t>SVM-0125-236520</t>
  </si>
  <si>
    <t>SVM-0125-236525</t>
  </si>
  <si>
    <t>SVM-0125-356532</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</si>
  <si>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</si>
  <si>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</si>
  <si>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</si>
  <si>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</si>
  <si>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Рабочая температура</t>
  </si>
  <si>
    <t>Максимальное давление</t>
  </si>
  <si>
    <t>Клапан ручной с неподъемным шпинделем, прямой</t>
  </si>
  <si>
    <r>
      <t xml:space="preserve"> -20</t>
    </r>
    <r>
      <rPr>
        <sz val="10"/>
        <color theme="1"/>
        <rFont val="Calibri"/>
        <family val="2"/>
        <charset val="204"/>
      </rPr>
      <t>⁰С до + 120⁰С</t>
    </r>
  </si>
  <si>
    <t>Клапан ручной с неподъемным шпинделем, угловой</t>
  </si>
  <si>
    <t>Клапан ручной  с закрытием затвора "металл по металлу", прямой</t>
  </si>
  <si>
    <r>
      <t xml:space="preserve"> -20</t>
    </r>
    <r>
      <rPr>
        <sz val="11"/>
        <color theme="1"/>
        <rFont val="Calibri"/>
        <family val="2"/>
        <charset val="204"/>
      </rPr>
      <t>⁰С до + 120⁰С</t>
    </r>
  </si>
  <si>
    <t>Клапан ручной  с закрытием затвора "металл по металлу", угловой</t>
  </si>
  <si>
    <t>Клапан запорно-балансировочный угловой</t>
  </si>
  <si>
    <t>Клапан запорно-балансировочный прямой</t>
  </si>
  <si>
    <r>
      <t xml:space="preserve"> -20</t>
    </r>
    <r>
      <rPr>
        <sz val="11"/>
        <color theme="1"/>
        <rFont val="Calibri"/>
        <family val="2"/>
        <charset val="204"/>
      </rPr>
      <t>⁰С до + 100⁰С</t>
    </r>
  </si>
  <si>
    <t>Головки термостатические</t>
  </si>
  <si>
    <t>Узлы нижнего подключения (Н-образные)</t>
  </si>
  <si>
    <t>Узел нижнего подключения для однотрубной системы, прямой</t>
  </si>
  <si>
    <t xml:space="preserve"> + 120⁰С</t>
  </si>
  <si>
    <t>Узел нижнего подключения для однотрубной системы, угловой</t>
  </si>
  <si>
    <t>Узел нижнего подключения для двухтрубной системы, прямой</t>
  </si>
  <si>
    <t>Узел нижнего подключения для двухтрубной системы, угловой</t>
  </si>
  <si>
    <t>Узел нижнего подключения раздельный, прямой</t>
  </si>
  <si>
    <t>Узел нижнего подключения раздельный, угловой</t>
  </si>
  <si>
    <t>Переходник с O-RING для подключения к радиатору</t>
  </si>
  <si>
    <t>1"/3/4"x2</t>
  </si>
  <si>
    <t>1"/3/4"x3</t>
  </si>
  <si>
    <t>1"/3/4"x4</t>
  </si>
  <si>
    <t>1"/3/4"x5</t>
  </si>
  <si>
    <t>1"/3/4"x6</t>
  </si>
  <si>
    <t>1"/3/4"x7</t>
  </si>
  <si>
    <t>1"/3/4"x8</t>
  </si>
  <si>
    <t>1"/3/4"x9</t>
  </si>
  <si>
    <t>1"/3/4"x10</t>
  </si>
  <si>
    <t>1"/3/4"x11</t>
  </si>
  <si>
    <t>1"/3/4"x12</t>
  </si>
  <si>
    <t>1"/3/4"x13</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</si>
  <si>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</si>
  <si>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</si>
  <si>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</si>
  <si>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</si>
  <si>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</si>
  <si>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</si>
  <si>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</si>
  <si>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</si>
  <si>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</si>
  <si>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</si>
  <si>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</si>
  <si>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</si>
  <si>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</si>
  <si>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</si>
  <si>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</si>
  <si>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</si>
  <si>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</si>
  <si>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</si>
  <si>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</si>
  <si>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</si>
  <si>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</si>
  <si>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</si>
  <si>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</si>
  <si>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</si>
  <si>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</si>
  <si>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</si>
  <si>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</si>
  <si>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</si>
  <si>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</si>
  <si>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</si>
  <si>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</si>
  <si>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</si>
  <si>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</si>
  <si>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</si>
  <si>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</si>
  <si>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</si>
  <si>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</si>
  <si>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</si>
  <si>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</si>
  <si>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</si>
  <si>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</si>
  <si>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</si>
  <si>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</si>
  <si>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</si>
  <si>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</si>
  <si>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</si>
  <si>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</si>
  <si>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</si>
  <si>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</si>
  <si>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</si>
  <si>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</si>
  <si>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</si>
  <si>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</si>
  <si>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</si>
  <si>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</si>
  <si>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</si>
  <si>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</si>
  <si>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</si>
  <si>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</si>
  <si>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</si>
  <si>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</si>
  <si>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</si>
  <si>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</si>
  <si>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</si>
  <si>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</si>
  <si>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</si>
  <si>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</si>
  <si>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</si>
  <si>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</si>
  <si>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</si>
  <si>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</si>
  <si>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</si>
  <si>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</si>
  <si>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</si>
  <si>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</si>
  <si>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</si>
  <si>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</si>
  <si>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</si>
  <si>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</si>
  <si>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</si>
  <si>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</si>
  <si>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</si>
  <si>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</si>
  <si>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</si>
  <si>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</si>
  <si>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</si>
  <si>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</si>
  <si>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</si>
  <si>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</si>
  <si>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</si>
  <si>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</si>
  <si>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</si>
  <si>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</si>
  <si>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</si>
  <si>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</si>
  <si>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</si>
  <si>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</si>
  <si>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</si>
  <si>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</si>
  <si>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</si>
  <si>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</si>
  <si>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</si>
  <si>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</si>
  <si>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</si>
  <si>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</si>
  <si>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</si>
  <si>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</si>
  <si>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</si>
  <si>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</si>
  <si>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</si>
  <si>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</si>
  <si>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</si>
  <si>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</si>
  <si>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</si>
  <si>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</si>
  <si>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</si>
  <si>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</si>
  <si>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</si>
  <si>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</si>
  <si>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</si>
  <si>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</si>
  <si>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</si>
  <si>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</si>
  <si>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</si>
  <si>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</si>
  <si>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</si>
  <si>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</si>
  <si>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</si>
  <si>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</si>
  <si>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</si>
  <si>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</si>
  <si>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</si>
  <si>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</si>
  <si>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</si>
  <si>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</si>
  <si>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</si>
  <si>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</si>
  <si>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</si>
  <si>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</si>
  <si>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</si>
  <si>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</si>
  <si>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</si>
  <si>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</si>
  <si>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</si>
  <si>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</si>
  <si>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</si>
  <si>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</si>
  <si>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</si>
  <si>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</si>
  <si>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</si>
  <si>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</si>
  <si>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</si>
  <si>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</si>
  <si>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</si>
  <si>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</si>
  <si>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</si>
  <si>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</si>
  <si>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</si>
  <si>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</si>
  <si>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</si>
  <si>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</si>
  <si>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</si>
  <si>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</si>
  <si>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</si>
  <si>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</si>
  <si>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</si>
  <si>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</si>
  <si>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</si>
  <si>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</si>
  <si>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</si>
  <si>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</si>
  <si>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</si>
  <si>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</si>
  <si>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</si>
  <si>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</si>
  <si>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</si>
  <si>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</si>
  <si>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</si>
  <si>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</si>
  <si>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</si>
  <si>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</si>
  <si>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</si>
  <si>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</si>
  <si>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</si>
  <si>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</si>
  <si>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</si>
  <si>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</si>
  <si>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</si>
  <si>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</si>
  <si>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</si>
  <si>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</si>
  <si>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</si>
  <si>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</si>
  <si>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</si>
  <si>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</si>
  <si>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</si>
  <si>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</si>
  <si>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</si>
  <si>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</si>
  <si>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</si>
  <si>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</si>
  <si>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</si>
  <si>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</si>
  <si>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</si>
  <si>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</si>
  <si>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</si>
  <si>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</si>
  <si>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</si>
  <si>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</si>
  <si>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</si>
  <si>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</si>
  <si>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</si>
  <si>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</si>
  <si>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</si>
  <si>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</si>
  <si>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</si>
  <si>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</si>
  <si>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</si>
  <si>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</si>
  <si>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</si>
  <si>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</si>
  <si>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</si>
  <si>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</si>
  <si>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</si>
  <si>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</si>
  <si>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</si>
  <si>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</si>
  <si>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</si>
  <si>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</si>
  <si>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</si>
  <si>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</si>
  <si>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</si>
  <si>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</si>
  <si>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</si>
  <si>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</si>
  <si>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</si>
  <si>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</si>
  <si>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</si>
  <si>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</si>
  <si>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</si>
  <si>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</si>
  <si>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</si>
  <si>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</si>
  <si>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</si>
  <si>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</si>
  <si>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</si>
  <si>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</si>
  <si>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</si>
  <si>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</si>
  <si>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</si>
  <si>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</si>
  <si>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</si>
  <si>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</si>
  <si>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</si>
  <si>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</si>
  <si>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</si>
  <si>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</si>
  <si>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</si>
  <si>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</si>
  <si>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</si>
  <si>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</si>
  <si>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</si>
  <si>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</si>
  <si>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</si>
  <si>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</si>
  <si>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</si>
  <si>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</si>
  <si>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</si>
  <si>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</si>
  <si>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</si>
  <si>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</si>
  <si>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</si>
  <si>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</si>
  <si>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</si>
  <si>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</si>
  <si>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</si>
  <si>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</si>
  <si>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</si>
  <si>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</si>
  <si>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</si>
  <si>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</si>
  <si>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</si>
  <si>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</si>
  <si>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</si>
  <si>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</si>
  <si>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</si>
  <si>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</si>
  <si>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</si>
  <si>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</si>
  <si>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</si>
  <si>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</si>
  <si>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</si>
  <si>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</si>
  <si>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</si>
  <si>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</si>
  <si>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</si>
  <si>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</si>
  <si>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</si>
  <si>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</si>
  <si>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</si>
  <si>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</si>
  <si>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</si>
  <si>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</si>
  <si>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</si>
  <si>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</si>
  <si>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</si>
  <si>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</si>
  <si>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</si>
  <si>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</si>
  <si>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</si>
  <si>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</si>
  <si>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</si>
  <si>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</si>
  <si>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</si>
  <si>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</si>
  <si>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</si>
  <si>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</si>
  <si>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</si>
  <si>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</si>
  <si>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</si>
  <si>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</si>
  <si>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</si>
  <si>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</si>
  <si>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</si>
  <si>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</si>
  <si>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</si>
  <si>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</si>
  <si>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</si>
  <si>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</si>
  <si>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</si>
  <si>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</si>
  <si>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</si>
  <si>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</si>
  <si>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</si>
  <si>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</si>
  <si>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</si>
  <si>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</si>
  <si>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</si>
  <si>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</si>
  <si>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</si>
  <si>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</si>
  <si>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</si>
  <si>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</si>
  <si>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</si>
  <si>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</si>
  <si>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</si>
  <si>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</si>
  <si>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</si>
  <si>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</si>
  <si>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</si>
  <si>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</si>
  <si>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</si>
  <si>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</si>
  <si>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</si>
  <si>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</si>
  <si>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</si>
  <si>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</si>
  <si>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</si>
  <si>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</si>
  <si>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</si>
  <si>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</si>
  <si>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</si>
  <si>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</si>
  <si>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</si>
  <si>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</si>
  <si>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</si>
  <si>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</si>
  <si>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</si>
  <si>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</si>
  <si>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</si>
  <si>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</si>
  <si>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</si>
  <si>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</si>
  <si>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PEX-16х2,6</t>
  </si>
  <si>
    <t>PEX-20х2,9</t>
  </si>
  <si>
    <t>Фитинги компрессионные для труб PE-Xc/AL/PE-Xc</t>
  </si>
  <si>
    <t>Фитинги компрессионные для труб PE-Xb/AL/PE-Xb</t>
  </si>
  <si>
    <t>SFC-0026-162612</t>
  </si>
  <si>
    <t>16х2,6х1/2"</t>
  </si>
  <si>
    <t>SFC-0026-162634</t>
  </si>
  <si>
    <t>16х2,6х3/4"</t>
  </si>
  <si>
    <t>SFC-0026-202934</t>
  </si>
  <si>
    <t>20х2,9х3/4"</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</si>
  <si>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</si>
  <si>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</si>
  <si>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</si>
  <si>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</si>
  <si>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</si>
  <si>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</si>
  <si>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</si>
  <si>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</si>
  <si>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</si>
  <si>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</si>
  <si>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</si>
  <si>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</si>
  <si>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</si>
  <si>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</si>
  <si>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</si>
  <si>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</si>
  <si>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</si>
  <si>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</si>
  <si>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</si>
  <si>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</si>
  <si>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</si>
  <si>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</si>
  <si>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</si>
  <si>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SVM-0120-164320</t>
  </si>
  <si>
    <t>SDG-0120-001000</t>
  </si>
  <si>
    <t>SDG-0120-001002</t>
  </si>
  <si>
    <t>SDG-0120-002000</t>
  </si>
  <si>
    <t>SDG-0120-002002</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</si>
  <si>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</si>
  <si>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</si>
  <si>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</si>
  <si>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</si>
  <si>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</si>
  <si>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</si>
  <si>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</si>
  <si>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</si>
  <si>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</si>
  <si>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</si>
  <si>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</si>
  <si>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</si>
  <si>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</si>
  <si>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</si>
  <si>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</si>
  <si>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</si>
  <si>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</si>
  <si>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PEXpress 16/20</t>
  </si>
  <si>
    <t>16/20</t>
  </si>
  <si>
    <t>ML00003824</t>
  </si>
  <si>
    <t>Система удаленного управления котлом ZONT Connect</t>
  </si>
  <si>
    <t>RT25001</t>
  </si>
  <si>
    <t>Разделительный трансформатор для котельного оборудования BAXI Balance 250</t>
  </si>
  <si>
    <t>PEXpress 25/32</t>
  </si>
  <si>
    <t>25/32</t>
  </si>
  <si>
    <t>MT71410191</t>
  </si>
  <si>
    <t>Коаксиальный адаптер для вывода трубы вверх только для ECO Classiс, ECO Nova, диам. 60/100 мм</t>
  </si>
  <si>
    <t>3/4"х1/2"</t>
  </si>
  <si>
    <t>1/8"х1/4"</t>
  </si>
  <si>
    <t>1/8"х3/8"</t>
  </si>
  <si>
    <t>1/4"х3/8"</t>
  </si>
  <si>
    <t>1/4"х1/2"</t>
  </si>
  <si>
    <t>3/8"х1/2"</t>
  </si>
  <si>
    <t>1/4"х3/4"</t>
  </si>
  <si>
    <t>3/8"х3/4"</t>
  </si>
  <si>
    <t>3/8"х1"</t>
  </si>
  <si>
    <t>1/2"х1"</t>
  </si>
  <si>
    <t>3/4"х1"</t>
  </si>
  <si>
    <t>1/2"х1 1/4"</t>
  </si>
  <si>
    <t>3/4"х1 1/4"</t>
  </si>
  <si>
    <t>1"х1 1/4"</t>
  </si>
  <si>
    <t>1/2"х1 1/2"</t>
  </si>
  <si>
    <t>3/4"х1 1/2"</t>
  </si>
  <si>
    <t>1"х1 1/2"</t>
  </si>
  <si>
    <t>1 1/4"х1 1/2"</t>
  </si>
  <si>
    <t>1 1/4"х2"</t>
  </si>
  <si>
    <t>1 1/2"х2"</t>
  </si>
  <si>
    <t>2"х2 1/2"</t>
  </si>
  <si>
    <t>1 1/4"х3"</t>
  </si>
  <si>
    <t>1 1/2"х3"</t>
  </si>
  <si>
    <t>2"х3"</t>
  </si>
  <si>
    <t>2 1/2"х3"</t>
  </si>
  <si>
    <t>1/2"х2"</t>
  </si>
  <si>
    <t>3/4"х2"</t>
  </si>
  <si>
    <t>1"х2"</t>
  </si>
  <si>
    <t>SMF-0004-001620</t>
  </si>
  <si>
    <t>Скоба якорная для труб с двойным креплением, цвет черный</t>
  </si>
  <si>
    <t>Кассеты для такера (по 25шт. скоб якорных с двойным креплением), цвет черный</t>
  </si>
  <si>
    <t>SMF-0004-251620</t>
  </si>
  <si>
    <t>Принадлежности к бакам</t>
  </si>
  <si>
    <t>SAC-0030-000825</t>
  </si>
  <si>
    <t>Крепление для мембранного бака</t>
  </si>
  <si>
    <t>8-25 л.</t>
  </si>
  <si>
    <t xml:space="preserve">      </t>
  </si>
  <si>
    <t>SDG-0038-182501</t>
  </si>
  <si>
    <t>Насосная группа с теплообменником 18 пластин, без насоса в теплоизоляции</t>
  </si>
  <si>
    <t>Насосная группа с теплообменником 18 пластин,с насосом Grundfos UPSO 25-65 в теплоизоляции</t>
  </si>
  <si>
    <t>SDG-0038-282501</t>
  </si>
  <si>
    <t>Насосная группа с теплообменником 28 пластин, без насоса в теплоизоляции</t>
  </si>
  <si>
    <t>SDG-0038-282502</t>
  </si>
  <si>
    <t>Насосная группа с теплообменником 28 пластин,с насосом Grundfos UPSO 25-65 в теплоизоляции</t>
  </si>
  <si>
    <t>SDG-0038-342501</t>
  </si>
  <si>
    <t>Насосная группа с теплообменником 34 пластины, без насоса в теплоизоляции</t>
  </si>
  <si>
    <t>SFA-0035-100012</t>
  </si>
  <si>
    <t>SFA-0035-200012</t>
  </si>
  <si>
    <t>SFT-0051-000034</t>
  </si>
  <si>
    <t>SFT-0066-001220</t>
  </si>
  <si>
    <t>SFT-0066-003425</t>
  </si>
  <si>
    <t>SFT-0067-000250</t>
  </si>
  <si>
    <t>SFT-0067-001214</t>
  </si>
  <si>
    <t>SFT-0067-001218</t>
  </si>
  <si>
    <t>SFT-0067-011240</t>
  </si>
  <si>
    <t>SVS-0001-003020</t>
  </si>
  <si>
    <t>SVS-0003-006020</t>
  </si>
  <si>
    <t>SVS-0003-008015</t>
  </si>
  <si>
    <t>SVS-0003-008020</t>
  </si>
  <si>
    <t>SDG-0038-342502</t>
  </si>
  <si>
    <t>SFT-0058-000012</t>
  </si>
  <si>
    <t>SFT-0058-000034</t>
  </si>
  <si>
    <t>SFT-0004-212212</t>
  </si>
  <si>
    <t>SFT-0029-003814</t>
  </si>
  <si>
    <t>SFT-0035-001414</t>
  </si>
  <si>
    <t>SFT-0036-003425</t>
  </si>
  <si>
    <t>SFT-0040-000038</t>
  </si>
  <si>
    <t>SFT-0066-001216</t>
  </si>
  <si>
    <t>SFT-0058-000001</t>
  </si>
  <si>
    <t>SFT-0061-001100</t>
  </si>
  <si>
    <t xml:space="preserve">Водорозетка U-профильSMART AQUA Q&amp;E </t>
  </si>
  <si>
    <t xml:space="preserve"> 1/2</t>
  </si>
  <si>
    <t xml:space="preserve"> Насосная группа с теплообменником 34 пластины,с насосом Grundfos UPSO 25-65 в теплоизоляции</t>
  </si>
  <si>
    <t>SRB-0320-050004</t>
  </si>
  <si>
    <t>SRB-0320-050005</t>
  </si>
  <si>
    <t>SRB-0320-050006</t>
  </si>
  <si>
    <t>SRB-0320-050007</t>
  </si>
  <si>
    <t>SRB-0320-050008</t>
  </si>
  <si>
    <t>SRB-0320-050009</t>
  </si>
  <si>
    <t>SRB-0320-050010</t>
  </si>
  <si>
    <t>SRB-0320-050011</t>
  </si>
  <si>
    <t>SRB-0320-050012</t>
  </si>
  <si>
    <t>SRB-0320-050013</t>
  </si>
  <si>
    <t>SRB-0320-050014</t>
  </si>
  <si>
    <t>1/2" х 3/4"ЕК</t>
  </si>
  <si>
    <t>SMB-6850-341202</t>
  </si>
  <si>
    <t>SMB-6850-341203</t>
  </si>
  <si>
    <t>SMB-6850-341204</t>
  </si>
  <si>
    <t>SMB-6850-011202</t>
  </si>
  <si>
    <t>SMB-6850-011203</t>
  </si>
  <si>
    <t>SMB-6850-011204</t>
  </si>
  <si>
    <t>SMB-6849-341202</t>
  </si>
  <si>
    <t>SMB-6849-341203</t>
  </si>
  <si>
    <t>SMB-6849-341204</t>
  </si>
  <si>
    <t>SMB-6849-011202</t>
  </si>
  <si>
    <t>SMB-6849-011203</t>
  </si>
  <si>
    <t>SMB-6849-011204</t>
  </si>
  <si>
    <t>SMB-6850-343402</t>
  </si>
  <si>
    <t>SMB-6850-343403</t>
  </si>
  <si>
    <t>SMB-6850-343404</t>
  </si>
  <si>
    <t>SMB-6850-013402</t>
  </si>
  <si>
    <t>SMB-6850-013403</t>
  </si>
  <si>
    <t>SMB-6850-013404</t>
  </si>
  <si>
    <t>3/4" х 2 х 1/2"</t>
  </si>
  <si>
    <t>3/4" х 3 х 1/2"</t>
  </si>
  <si>
    <t>3/4" х 4 х 1/2"</t>
  </si>
  <si>
    <t>1" х 2 х 1/2"</t>
  </si>
  <si>
    <t>1" х 3 х 1/2"</t>
  </si>
  <si>
    <t>1" х 4 х 1/2"</t>
  </si>
  <si>
    <t xml:space="preserve">Коллекторы никелированные, подключение 1/2" (под плоское уплотнение) </t>
  </si>
  <si>
    <t>3/4" х 2 х 3/4"</t>
  </si>
  <si>
    <t>3/4" х 3 х 3/4"</t>
  </si>
  <si>
    <t>3/4" х 4 х 3/4"</t>
  </si>
  <si>
    <t>1" х 2 х 3/4"</t>
  </si>
  <si>
    <t>1" х 3 х 3/4"</t>
  </si>
  <si>
    <t>1" х 4 х 3/4"</t>
  </si>
  <si>
    <t>Коллекторы регулирующие для водоснабжения и отопления</t>
  </si>
  <si>
    <t>Информационный диск для коллекторов распределительных серии SMB 6851 и SMB 6852</t>
  </si>
  <si>
    <t>Синий-красный диск для коллекторов распределительных SMB 6851 и SMB 6852</t>
  </si>
  <si>
    <t>Фитинг компрессионный для труб PE-X</t>
  </si>
  <si>
    <t>Фитинг компрессионный для труб PE-Xc/AL/PE-Xc</t>
  </si>
  <si>
    <t>16x2.6x3/4"</t>
  </si>
  <si>
    <t>16x2.0x3/4"</t>
  </si>
  <si>
    <t>20x2.9x3/4"</t>
  </si>
  <si>
    <t>Фитинг компрессионный для труб PE-Xb/AL/PE-Xb</t>
  </si>
  <si>
    <t>20x2.0x3/4"</t>
  </si>
  <si>
    <t>Фитинги компрессионные для труб</t>
  </si>
  <si>
    <t>Запасные части</t>
  </si>
  <si>
    <t>Санитарные шаровые краны STOUT</t>
  </si>
  <si>
    <r>
      <t>Рабочая температура от +5</t>
    </r>
    <r>
      <rPr>
        <b/>
        <sz val="10"/>
        <rFont val="Calibri"/>
        <family val="2"/>
        <charset val="204"/>
      </rPr>
      <t>°С до + 90°С. Рабочее давление 10 бар.</t>
    </r>
  </si>
  <si>
    <t>Кран шаровой угловой для бытовой техники</t>
  </si>
  <si>
    <t>SVB-0059-001234</t>
  </si>
  <si>
    <t xml:space="preserve">Кран шаровой проходной для стиральных и посудомоечных машин </t>
  </si>
  <si>
    <t>1/2" х 3/4" х 1/2"</t>
  </si>
  <si>
    <t>SVB-0124-123412</t>
  </si>
  <si>
    <t>STE-0101-001002</t>
  </si>
  <si>
    <t>Контроллер для управления работой смесительного клапана i-1 CWU</t>
  </si>
  <si>
    <t>STE-0101-001003</t>
  </si>
  <si>
    <t>Модуль смесительного клапана i-1m</t>
  </si>
  <si>
    <t>STE-0101-001006</t>
  </si>
  <si>
    <t>Контроллер для управления 3-мя смесительными клапанами i-3 plus</t>
  </si>
  <si>
    <t>Проводная система для напольного обогрева</t>
  </si>
  <si>
    <t>STE-0101-029411</t>
  </si>
  <si>
    <t>Проводной комнатный двухпозиционный регулятор ST-294v1, белый</t>
  </si>
  <si>
    <t>STE-0101-029412</t>
  </si>
  <si>
    <t>Проводной комнатный двухпозиционный регулятор ST-294v1, черный</t>
  </si>
  <si>
    <t>STE-0101-029531</t>
  </si>
  <si>
    <t>Проводной комнатный двухпозиционный регулятор ST-295v3, белый</t>
  </si>
  <si>
    <t>STE-0101-029231</t>
  </si>
  <si>
    <t>Проводной комнатный двухпозиционный регулятор ST-292v3, белый</t>
  </si>
  <si>
    <t>STE-0101-029232</t>
  </si>
  <si>
    <t>Проводной комнатный двухпозиционный регулятор ST-292v3, черный</t>
  </si>
  <si>
    <t>Проводная система для напольного обогрева с интернетом</t>
  </si>
  <si>
    <t>STE-0101-007001</t>
  </si>
  <si>
    <t>Проводной комнатный датчик C-7p, белый</t>
  </si>
  <si>
    <t>STE-0101-007002</t>
  </si>
  <si>
    <t>Проводной комнатный датчик C-7p, черный</t>
  </si>
  <si>
    <t>STE-0101-007006</t>
  </si>
  <si>
    <t>Интернет модуль ST-507 (для L-7, L-8)</t>
  </si>
  <si>
    <t>STE-0101-007005</t>
  </si>
  <si>
    <t>Интернет модуль WIFI RS</t>
  </si>
  <si>
    <t>Беспроводная система напольного обогрева с интернетом</t>
  </si>
  <si>
    <t>STE-0101-008000</t>
  </si>
  <si>
    <t>Беспроводной контроллер термостатических клапанов L-8e</t>
  </si>
  <si>
    <t>STE-0101-008001</t>
  </si>
  <si>
    <t>Беспроводной комнатный регулятор R-8b, белый, 2xAAA</t>
  </si>
  <si>
    <t>STE-0101-008002</t>
  </si>
  <si>
    <t>Беспроводной комнатный регулятор R-8b, черный, 2xAAA</t>
  </si>
  <si>
    <t>STE-0101-008003</t>
  </si>
  <si>
    <t>Беспроводной комнатный регулятор R-8z, белый, 230 B</t>
  </si>
  <si>
    <t>STE-0101-008004</t>
  </si>
  <si>
    <t>Беспроводной комнатный регулятор R-8z, черный, 230 B</t>
  </si>
  <si>
    <t>STE-0101-008010</t>
  </si>
  <si>
    <t>Беспроводной комнатный датчик C-8r, белый</t>
  </si>
  <si>
    <t>STE-0101-008011</t>
  </si>
  <si>
    <t>Беспроводной комнатный датчик C-8r, черный</t>
  </si>
  <si>
    <t>STE-0101-100869</t>
  </si>
  <si>
    <t>Беспроводной электрический привод, белый</t>
  </si>
  <si>
    <t>STE-0101-008006</t>
  </si>
  <si>
    <t>Беспроводной датчик открытия окна C-2n</t>
  </si>
  <si>
    <t>STE-0101-100003</t>
  </si>
  <si>
    <t>Усилитель сигнала RP-4</t>
  </si>
  <si>
    <t>STE-0101-100001</t>
  </si>
  <si>
    <t>Беспроводной электрический исполнительный модуль MW-1</t>
  </si>
  <si>
    <t>STE-0101-008007</t>
  </si>
  <si>
    <t>Беспроводной датчик температуры пола C-8f, белый</t>
  </si>
  <si>
    <t>STE-0101-008008</t>
  </si>
  <si>
    <t>Беспроводной датчик температуры пола C-8f, черный</t>
  </si>
  <si>
    <t>STE-0101-008005</t>
  </si>
  <si>
    <t>Беспроводной датчик температыры Cl-mini</t>
  </si>
  <si>
    <t>STE-0101-008009</t>
  </si>
  <si>
    <t xml:space="preserve">Беспроводной датчик наружной температуры C-8zr, </t>
  </si>
  <si>
    <t>Проводная система напольного отопления с интернетом</t>
  </si>
  <si>
    <t>STE-0101-009000</t>
  </si>
  <si>
    <t>Проводной контроллер термостатических клапанов L-9r</t>
  </si>
  <si>
    <t>STE-0101-009003</t>
  </si>
  <si>
    <t>Проводной комнатный регулятор R-9z, белый</t>
  </si>
  <si>
    <t>STE-0101-009004</t>
  </si>
  <si>
    <t>Проводной комнатный регулятор R-9z, черный</t>
  </si>
  <si>
    <t>STE-0101-009001</t>
  </si>
  <si>
    <t>Проводной комнатный регулятор R-9b, белый</t>
  </si>
  <si>
    <t>STE-0101-009002</t>
  </si>
  <si>
    <t>Проводной комнатный регулятор R-9b, черный</t>
  </si>
  <si>
    <t>STE-0101-009005</t>
  </si>
  <si>
    <t>Проводной комнатный регулятор R-9s, белый</t>
  </si>
  <si>
    <t>STE-0101-009006</t>
  </si>
  <si>
    <t>Проводная контрольная панель M-9r+WIFI-модуль</t>
  </si>
  <si>
    <t>Проводная система напольного обогрева</t>
  </si>
  <si>
    <t>STE-0101-010000</t>
  </si>
  <si>
    <t>Проводной контроллер термостатических клапанов L-10</t>
  </si>
  <si>
    <t>STE-0101-010001</t>
  </si>
  <si>
    <t>Проводной комнатный регулятор R-10b, белый</t>
  </si>
  <si>
    <t>STE-0101-010002</t>
  </si>
  <si>
    <t>Проводной комнатный регулятор R-10b, чёрный</t>
  </si>
  <si>
    <t>STE-0101-010003</t>
  </si>
  <si>
    <t>Проводной комнатный регулятор R-10z, белый</t>
  </si>
  <si>
    <t>STE-0101-010004</t>
  </si>
  <si>
    <t>STE-0101-010005</t>
  </si>
  <si>
    <t>Проводной комнатный регулятор R-10s, белый</t>
  </si>
  <si>
    <t>Комнатные регуляторы</t>
  </si>
  <si>
    <t>STE-0101-100281</t>
  </si>
  <si>
    <t>Комнатный регулятор со связью RS, ST-281</t>
  </si>
  <si>
    <t>STE-0101-029331</t>
  </si>
  <si>
    <t>Проводной комнатный двухпозиционный регулятор ST-293v3, белый</t>
  </si>
  <si>
    <t>STE-0101-029332</t>
  </si>
  <si>
    <t>Проводной комнатный двухпозиционный регулятор ST-293v3, черный</t>
  </si>
  <si>
    <t>STE-0101-029421</t>
  </si>
  <si>
    <t>Беспроводной комнатный двухпозиционный регулятор ST-294v2, белый</t>
  </si>
  <si>
    <t>STE-0101-029422</t>
  </si>
  <si>
    <t>Беспроводной комнатный двухпозиционный регулятор ST-294v2, черный</t>
  </si>
  <si>
    <t>STE-0101-029221</t>
  </si>
  <si>
    <t>Беспроводной комнатный двухпозиционный регулятор ST-292v2, белый</t>
  </si>
  <si>
    <t>STE-0101-029222</t>
  </si>
  <si>
    <t>Беспроводной комнатный двухпозиционный регулятор ST-292v2, черный</t>
  </si>
  <si>
    <t>STE-0101-029321</t>
  </si>
  <si>
    <t>Беспроводной комнатный двухпозиционный регулятор ST-293v2, белый</t>
  </si>
  <si>
    <t>STE-0101-029322</t>
  </si>
  <si>
    <t>Беспроводной комнатный двухпозиционный регулятор ST-293v2, черный</t>
  </si>
  <si>
    <t>STE-0101-029521</t>
  </si>
  <si>
    <t>Беспроводной комнатный двухпозиционный регулятор ST-295v2, белый</t>
  </si>
  <si>
    <t>Управление через мобильное приложение</t>
  </si>
  <si>
    <t>Регулятор WIFI для управления беспроводными электрическими приводами, ST-8s WIFI, белый</t>
  </si>
  <si>
    <t>Регулятор WIFI для управления беспроводными электрическими приводами, ST-8s WIFI, черный</t>
  </si>
  <si>
    <t>STE-0101-101601</t>
  </si>
  <si>
    <t>Регулятор WIFI для управления беспроводными электрическими приводами, ST-16s WIFI, белый</t>
  </si>
  <si>
    <t>STE-0101-101602</t>
  </si>
  <si>
    <t>Регулятор WIFI для управления беспроводными электрическими приводами, ST-16s WIFI, черный</t>
  </si>
  <si>
    <t>STE-0101-100080</t>
  </si>
  <si>
    <t>Интеренет регулятор температуры ST-WIFI 8S</t>
  </si>
  <si>
    <t>STE-0101-100081</t>
  </si>
  <si>
    <t>Интеренет регулятор температуры ST-WIFI 8S mini</t>
  </si>
  <si>
    <t>STE-0101-100230</t>
  </si>
  <si>
    <t>Беспроводной электрический исполнительный модуль MW-1 230</t>
  </si>
  <si>
    <t>STE-0101-100011</t>
  </si>
  <si>
    <t>Датчик температуры NTC</t>
  </si>
  <si>
    <t>Управляющая автоматика</t>
  </si>
  <si>
    <t>Максимальное давление 16 бар.</t>
  </si>
  <si>
    <t>Коллекторы хромированные, подключение 3/4" "евроконус"</t>
  </si>
  <si>
    <t>Зажимная втулка</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</si>
  <si>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</si>
  <si>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</si>
  <si>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</si>
  <si>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</si>
  <si>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</si>
  <si>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</si>
  <si>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</si>
  <si>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</si>
  <si>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</si>
  <si>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</si>
  <si>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</si>
  <si>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</si>
  <si>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</si>
  <si>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</si>
  <si>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</si>
  <si>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</si>
  <si>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</si>
  <si>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</si>
  <si>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</si>
  <si>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</si>
  <si>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</si>
  <si>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</si>
  <si>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</si>
  <si>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</si>
  <si>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</si>
  <si>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</si>
  <si>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</si>
  <si>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</si>
  <si>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</si>
  <si>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Разъемное  соединение "американка" HН</t>
  </si>
  <si>
    <t>Разъемное  соединение "американка" HН, никелированное</t>
  </si>
  <si>
    <t>SFT-0051-000012*</t>
  </si>
  <si>
    <t>SFT-0051-000001*</t>
  </si>
  <si>
    <t>SFT-0052-000012*</t>
  </si>
  <si>
    <t>SFT-0052-000034*</t>
  </si>
  <si>
    <t>SFT-0052-000001*</t>
  </si>
  <si>
    <t xml:space="preserve">Разъемное  соединение "американка" HН, уплотнение под гайкой o-ring кольцо </t>
  </si>
  <si>
    <t>Разъемное  соединение "американка" HН, уплотнение под гайкой o-ring кольцо, никелированное</t>
  </si>
  <si>
    <t>SFT-0053-000012*</t>
  </si>
  <si>
    <t>SFT-0053-000034*</t>
  </si>
  <si>
    <t>SFT-0053-000001*</t>
  </si>
  <si>
    <t>SFT-0050-000012*</t>
  </si>
  <si>
    <t>SFT-0050-000034*</t>
  </si>
  <si>
    <t>SFT-0050-000001*</t>
  </si>
  <si>
    <t>Фиксатор поворота угла 90, с креплением для труб</t>
  </si>
  <si>
    <t>SFA-0036-000016</t>
  </si>
  <si>
    <t>SFA-0036-000020</t>
  </si>
  <si>
    <t>SFA-0036-000025</t>
  </si>
  <si>
    <t>STOUT SPACE (Россия)</t>
  </si>
  <si>
    <t>1/2"-1 1/4"</t>
  </si>
  <si>
    <t>12-24мм</t>
  </si>
  <si>
    <t>Ключ для разъемных соединений "американка"</t>
  </si>
  <si>
    <t>Ключ для разъемных соединений "американка" с трещоткой</t>
  </si>
  <si>
    <t>Ключ шестигранный для фитингов и разъемных соединений "американка"</t>
  </si>
  <si>
    <t>SVS-0001-001520</t>
  </si>
  <si>
    <t>SVS-0001-003025</t>
  </si>
  <si>
    <t>SVS-0001-001532</t>
  </si>
  <si>
    <t>SVS-0001-003032</t>
  </si>
  <si>
    <t>Клапан предохранительный 15х3/4"</t>
  </si>
  <si>
    <t>Клапан предохранительный 30х3/4"</t>
  </si>
  <si>
    <t>Клапан предохранительный 30х1"</t>
  </si>
  <si>
    <t>Клапан предохранительный 15х1 1/4"</t>
  </si>
  <si>
    <t>Клапан предохранительный 30х1 1/4"</t>
  </si>
  <si>
    <t>SVS-0001-013015</t>
  </si>
  <si>
    <t>SVS-0001-016015</t>
  </si>
  <si>
    <t>Клапан предохранительный 30х1/2"</t>
  </si>
  <si>
    <t>Клапан предохранительный 60х1/2"</t>
  </si>
  <si>
    <t>Клапан предохранительный MSV для систем отопления (черная крышка)</t>
  </si>
  <si>
    <t xml:space="preserve"> Предохранительный клапан для систем водоснабжения 8-1/2"</t>
  </si>
  <si>
    <t xml:space="preserve"> Предохранительный клапан для систем водоснабжения 10-1/2"</t>
  </si>
  <si>
    <t xml:space="preserve"> Предохранительный клапан для систем водоснабжения 6-3/4"</t>
  </si>
  <si>
    <t xml:space="preserve"> Предохранительный клапан для систем водоснабжения 8-3/4"</t>
  </si>
  <si>
    <t xml:space="preserve"> Предохранительный клапан для систем водоснабжения 10-3/4"</t>
  </si>
  <si>
    <t xml:space="preserve"> Предохранительный клапан для систем водоснабжения 6-1"</t>
  </si>
  <si>
    <t xml:space="preserve"> Предохранительный клапан для систем водоснабжения 8-1"</t>
  </si>
  <si>
    <t xml:space="preserve"> Предохранительный клапан для систем водоснабжения 10-1"</t>
  </si>
  <si>
    <t>SVS-0003-010015</t>
  </si>
  <si>
    <t>SVS-0003-010020</t>
  </si>
  <si>
    <t>SVS-0003-006025</t>
  </si>
  <si>
    <t>SVS-0003-008025</t>
  </si>
  <si>
    <t>SVS-0003-010025</t>
  </si>
  <si>
    <t>3/4x1"</t>
  </si>
  <si>
    <t>1 1/4"x1 1/2</t>
  </si>
  <si>
    <t>2 1/4"x1 1/2</t>
  </si>
  <si>
    <t>SVS-0007-000015</t>
  </si>
  <si>
    <t>Термоклапан для твердотопливных котлов 1/2", капиляр, 1300 мм.</t>
  </si>
  <si>
    <t>Термоклапан для твердотопливных котлов</t>
  </si>
  <si>
    <t>Цена с НДС, с учетом скидки, Eur</t>
  </si>
  <si>
    <t>SMN-0010-000215</t>
  </si>
  <si>
    <t>Кран для манометра, ВР/НР, 1/2"</t>
  </si>
  <si>
    <t>Кран для манометра, ВР/ВР, 1/2"</t>
  </si>
  <si>
    <t>SHF-0015-181010</t>
  </si>
  <si>
    <t>SHF-0016-181010</t>
  </si>
  <si>
    <t>SHF-0025-181015</t>
  </si>
  <si>
    <t>SHF-0026-181015</t>
  </si>
  <si>
    <t>SHF-0035-351010</t>
  </si>
  <si>
    <t>SHF-0036-351010</t>
  </si>
  <si>
    <t>SHF-0045-351015</t>
  </si>
  <si>
    <t>SHF-0046-351015</t>
  </si>
  <si>
    <t>SHF-0055-081010</t>
  </si>
  <si>
    <t>SHF-0057-081010</t>
  </si>
  <si>
    <t>SHF-0065-081015</t>
  </si>
  <si>
    <t>SHF-0067-081015</t>
  </si>
  <si>
    <t>SHF-0075-081510</t>
  </si>
  <si>
    <t>SHF-0077-081510</t>
  </si>
  <si>
    <t>SHF-0085-081515</t>
  </si>
  <si>
    <t>SHF-0086-081515</t>
  </si>
  <si>
    <t>SHF-0095-081010</t>
  </si>
  <si>
    <t>SHF-0096-081010</t>
  </si>
  <si>
    <t>SHF-0105-081510</t>
  </si>
  <si>
    <t>SHF-0106-081510</t>
  </si>
  <si>
    <t>SHF-0115-081515</t>
  </si>
  <si>
    <t>SHF-0116-081515</t>
  </si>
  <si>
    <t>SHF-0117-081515</t>
  </si>
  <si>
    <t>SHF-0118-081515</t>
  </si>
  <si>
    <t>SHF-0119-081515</t>
  </si>
  <si>
    <t>SHF-0126-181515</t>
  </si>
  <si>
    <t>SHF-0127-181515</t>
  </si>
  <si>
    <t>SHF-0136-323232</t>
  </si>
  <si>
    <t>SHF-0137-323232</t>
  </si>
  <si>
    <t>SHF-0146-182525</t>
  </si>
  <si>
    <t>SHF-0147-182525</t>
  </si>
  <si>
    <t>SHF-0156-323232</t>
  </si>
  <si>
    <t>SHF-0157-323232</t>
  </si>
  <si>
    <t>SHF-0166-252525</t>
  </si>
  <si>
    <t>SHF-0167-252525</t>
  </si>
  <si>
    <t>SHF-0038-351015</t>
  </si>
  <si>
    <t>SHF-0039-351015</t>
  </si>
  <si>
    <t>SHF-0040-351015</t>
  </si>
  <si>
    <t>M 10 (35мм) х ВР 3/8,  длина 800 мм</t>
  </si>
  <si>
    <t>M 10 (35мм) х ВР 3/8,  длина 1000 мм</t>
  </si>
  <si>
    <t>M 10 (35мм) х ВР 3/8,  длина 1200 мм</t>
  </si>
  <si>
    <t>SHF-0048-351015</t>
  </si>
  <si>
    <t>SHF-0049-351015</t>
  </si>
  <si>
    <t>SHF-0050-351015</t>
  </si>
  <si>
    <t>M 10 (35мм) х ВР 1/2,  длина 800 мм</t>
  </si>
  <si>
    <t>M 10 (35мм) х ВР 1/2,  длина 1000 мм</t>
  </si>
  <si>
    <t>M 10 (35мм) х ВР 1/2,  длина 1200 мм</t>
  </si>
  <si>
    <t>SHF-0091-081515</t>
  </si>
  <si>
    <t>SHF-0092-081515</t>
  </si>
  <si>
    <t>SHF-0093-081515</t>
  </si>
  <si>
    <t>НР 1/2 х ВР 1/2,  длина 1500 мм</t>
  </si>
  <si>
    <t>НР 1/2 х ВР 1/2,  длина 2000 мм</t>
  </si>
  <si>
    <t>НР 1/2 х ВР 1/2,  длина 2500 мм</t>
  </si>
  <si>
    <t>SHF-0122-081515</t>
  </si>
  <si>
    <t>SHF-0121-081515</t>
  </si>
  <si>
    <t>SHF-0123-081515</t>
  </si>
  <si>
    <t>ВР 1/2 х ВР 1/2,  длина 1500 мм</t>
  </si>
  <si>
    <t>ВР 1/2 х ВР 1/2,  длина 2000 мм</t>
  </si>
  <si>
    <t>ВР 1/2 х ВР 1/2,  длина 2500 мм</t>
  </si>
  <si>
    <t>SHF-0215-182020</t>
  </si>
  <si>
    <t>SHF-0220-182020</t>
  </si>
  <si>
    <t>НР 3/4 х ВР 3/4,  длина 1500 мм</t>
  </si>
  <si>
    <t>НР 3/4 х ВР 3/4,  длина 2000 мм</t>
  </si>
  <si>
    <t>SHF-0315-182020</t>
  </si>
  <si>
    <t>SHF-0320-182020</t>
  </si>
  <si>
    <t>ВР 3/4 х ВР 3/4,  длина 1500 мм</t>
  </si>
  <si>
    <t>ВР 3/4 х ВР 3/4,  длина 2000 мм</t>
  </si>
  <si>
    <t>Циркуляционные насосы STOUT</t>
  </si>
  <si>
    <t>SPC-0003-2540180</t>
  </si>
  <si>
    <t>SPC-0003-2560180</t>
  </si>
  <si>
    <t>SPC-0003-2580180</t>
  </si>
  <si>
    <t>SPC-0003-3240180</t>
  </si>
  <si>
    <t>SPC-0003-3260180</t>
  </si>
  <si>
    <t>SPC-0003-3280180</t>
  </si>
  <si>
    <t>SPC-0002-2540180</t>
  </si>
  <si>
    <t>SPC-0002-2560180</t>
  </si>
  <si>
    <t>SPC-0002-2580180</t>
  </si>
  <si>
    <t>SPC-0002-3240180</t>
  </si>
  <si>
    <t>SPC-0002-3260180</t>
  </si>
  <si>
    <t>SPC-0002-3280180</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</si>
  <si>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</si>
  <si>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</si>
  <si>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</si>
  <si>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</si>
  <si>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</si>
  <si>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</si>
  <si>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</si>
  <si>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</si>
  <si>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</si>
  <si>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</si>
  <si>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</si>
  <si>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</si>
  <si>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</si>
  <si>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</si>
  <si>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</si>
  <si>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</si>
  <si>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</si>
  <si>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</si>
  <si>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</si>
  <si>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</si>
  <si>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</si>
  <si>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</si>
  <si>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</si>
  <si>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</si>
  <si>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</si>
  <si>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</si>
  <si>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</si>
  <si>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</si>
  <si>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</si>
  <si>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</si>
  <si>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</si>
  <si>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</si>
  <si>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</si>
  <si>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</si>
  <si>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</si>
  <si>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</si>
  <si>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</si>
  <si>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</si>
  <si>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</si>
  <si>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</si>
  <si>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PexTool</t>
  </si>
  <si>
    <t>Универсальный комплект механического инструмента (4 насадки: 16х2.2 и 20х2.8 для труб PEХ; 16.2х2.6 и 20х2.9 для стабильной трубы)</t>
  </si>
  <si>
    <t>16, 20</t>
  </si>
  <si>
    <t xml:space="preserve"> 2X40X3,7-32X4,4-25X3,5/175</t>
  </si>
  <si>
    <t>40X3,7-G1 1/4"</t>
  </si>
  <si>
    <t>32X4,4-G1"</t>
  </si>
  <si>
    <t>Зажимной штуцер</t>
  </si>
  <si>
    <t>зажимной штуцер НР</t>
  </si>
  <si>
    <t>20Х2.8-3/4"</t>
  </si>
  <si>
    <t>20+25+32/140</t>
  </si>
  <si>
    <t>25+32+40/140</t>
  </si>
  <si>
    <t>PEX-25х3,7</t>
  </si>
  <si>
    <t>Расширительные насадки для инструмента PEXcase/PexTool</t>
  </si>
  <si>
    <t>PEX-32х4,7</t>
  </si>
  <si>
    <t>25х3,7</t>
  </si>
  <si>
    <t>32х4,7</t>
  </si>
  <si>
    <t>PEX-16х2,2</t>
  </si>
  <si>
    <t>PEX-20х2,8</t>
  </si>
  <si>
    <t>PEX-25х3,5</t>
  </si>
  <si>
    <t>PEX-32х4,4</t>
  </si>
  <si>
    <t>Пресс-тиски для инструмента PEXcase/PexTool</t>
  </si>
  <si>
    <t>Экспандер механический для инструмента PEXcase/PexTool</t>
  </si>
  <si>
    <t>PEXexpand</t>
  </si>
  <si>
    <t>Запрессовщик механический для инструмента PEXcase/PexTool</t>
  </si>
  <si>
    <t>PEXassemble</t>
  </si>
  <si>
    <t>SVRS-1172-000015</t>
  </si>
  <si>
    <t>SVRS-1172-000020</t>
  </si>
  <si>
    <t>SVRS-1152-000015</t>
  </si>
  <si>
    <t>SVRS-1152-000020</t>
  </si>
  <si>
    <t>SVR-2122-000015</t>
  </si>
  <si>
    <t>SVR-2122-000020</t>
  </si>
  <si>
    <t>SVR-2102-000015</t>
  </si>
  <si>
    <t>SVR-2102-000020</t>
  </si>
  <si>
    <t>SVL-1156-000015</t>
  </si>
  <si>
    <t>SVL-1156-000020</t>
  </si>
  <si>
    <t>SVL-1176-000015</t>
  </si>
  <si>
    <t>SVL-1176-000020</t>
  </si>
  <si>
    <t>SVL-1196-000015</t>
  </si>
  <si>
    <t>SVL-1166-000015</t>
  </si>
  <si>
    <t>SVT-0001-000015</t>
  </si>
  <si>
    <t>SVT-0003-000020</t>
  </si>
  <si>
    <t>SVT-0002-000015</t>
  </si>
  <si>
    <t>SVT-0004-000020</t>
  </si>
  <si>
    <t>SVT-0005-000015</t>
  </si>
  <si>
    <t>SVT-0001-100015</t>
  </si>
  <si>
    <t>SVT-0002-100015</t>
  </si>
  <si>
    <t>SVT-0005-100015</t>
  </si>
  <si>
    <t>SHT-0001-003015</t>
  </si>
  <si>
    <t>SHT-0002-003015</t>
  </si>
  <si>
    <t>SVH-0001-000020</t>
  </si>
  <si>
    <t>SVH-0003-000020</t>
  </si>
  <si>
    <t>SVH-0002-000020</t>
  </si>
  <si>
    <t>SVH-0004-000020</t>
  </si>
  <si>
    <t>SVH-0005-000020</t>
  </si>
  <si>
    <t>SVH-0006-000020</t>
  </si>
  <si>
    <t>SPC-0010-000025</t>
  </si>
  <si>
    <t>Присоединительный комплект для насосов G 1 1/2 x Rp 1</t>
  </si>
  <si>
    <t>SPC-0010-000032</t>
  </si>
  <si>
    <t>Присоединительный комплект для насосов G 2 x Rp 1 1/4</t>
  </si>
  <si>
    <t>Цена с НДС, с учетом скидки, руб</t>
  </si>
  <si>
    <t>Воздухоотводчики STOUT</t>
  </si>
  <si>
    <t>Рабочая температура от 0°С до + 110°С, PN 10</t>
  </si>
  <si>
    <t>Воздухоотводчик автоматический вертикальный выпуск, никелированный</t>
  </si>
  <si>
    <t>SVS-1011-000015*</t>
  </si>
  <si>
    <t>24/144</t>
  </si>
  <si>
    <t>SVS-1011-000020</t>
  </si>
  <si>
    <t>Воздухоотводчик автоматический боковой выпуск, никелированный</t>
  </si>
  <si>
    <t>SVS-1012-000015*</t>
  </si>
  <si>
    <t>Воздухоотводчик автоматический вертикальный выпуск, угловое подключение, никелированный</t>
  </si>
  <si>
    <t>SVS-1013-000015</t>
  </si>
  <si>
    <t>144</t>
  </si>
  <si>
    <t>Клапан отсекающий, обратный, 1/2" никель.</t>
  </si>
  <si>
    <t>SVC-1003-000015</t>
  </si>
  <si>
    <t>* уплотнительное кольцо - NBR</t>
  </si>
  <si>
    <t>Редукторы давления STOUT</t>
  </si>
  <si>
    <t>Рабочая температура от 0°С до + 110°С</t>
  </si>
  <si>
    <t>Редуктор давления поршневой, с выходом под манометр, PN 25</t>
  </si>
  <si>
    <t>SVS-1008-000015</t>
  </si>
  <si>
    <t>SVS-1008-000020</t>
  </si>
  <si>
    <t>SVS-1008-000025</t>
  </si>
  <si>
    <t>Редуктор давления поршневой, без подключения манометра, PN 16</t>
  </si>
  <si>
    <t>SVS-1009-000015</t>
  </si>
  <si>
    <t>SVS-1009-000020</t>
  </si>
  <si>
    <t>Редуктор давления поршневой, с выходом под манометр, PN 16</t>
  </si>
  <si>
    <t>SVS-1010-000015</t>
  </si>
  <si>
    <t>SVS-1010-000020</t>
  </si>
  <si>
    <t>Кран Шаровой Запорно-Регулирующий под Приварку (КШПBV)</t>
  </si>
  <si>
    <t>Кран Шаровой Запорно-Регулирующий Фланцевый (КШФBV)</t>
  </si>
  <si>
    <t>SPX-0002-502020</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</si>
  <si>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</si>
  <si>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SPM-0002-021620</t>
  </si>
  <si>
    <t>SPM-0002-031620</t>
  </si>
  <si>
    <t>SPM-0002-041620</t>
  </si>
  <si>
    <t>SPM-0002-051620</t>
  </si>
  <si>
    <t>SPM-0002-061620</t>
  </si>
  <si>
    <t>SPM-0002-022020</t>
  </si>
  <si>
    <t>SPM-0002-032020</t>
  </si>
  <si>
    <t>SPM-0002-042020</t>
  </si>
  <si>
    <t>SPM-0002-052020</t>
  </si>
  <si>
    <t>SPM-0002-022630</t>
  </si>
  <si>
    <t>SPM-0002-032630</t>
  </si>
  <si>
    <t>SPM-0002-023230</t>
  </si>
  <si>
    <t>SPM-0002-033230</t>
  </si>
  <si>
    <t>SFA-0000-162025</t>
  </si>
  <si>
    <t>Фиксирующая скоба для присоединительных трубок</t>
  </si>
  <si>
    <t>Электромеханический комнатный термостат BELUX TI-N</t>
  </si>
  <si>
    <t>Кольцо с упором белое Q&amp;E EVOLUTION</t>
  </si>
  <si>
    <t>КОЛЬЦО С УПОРОМ БЕЛОЕ</t>
  </si>
  <si>
    <t>Насосно-смесительный узел с термостатическим клапаном 20-43°C, с насосом</t>
  </si>
  <si>
    <t>Байпас для насосно-смесительного узла                     SDG-0120-001000, SDG-0120-001002,   G 3/4” - Rp 3/4”</t>
  </si>
  <si>
    <t>SHF-0028-181015</t>
  </si>
  <si>
    <t>SHF-0030-181015</t>
  </si>
  <si>
    <t>M 10 (18мм) х ВР 1/2,  длина 800 мм</t>
  </si>
  <si>
    <t>SDG-0120-007000</t>
  </si>
  <si>
    <t>SDG-0120-007001</t>
  </si>
  <si>
    <t>Насосно-смесительный узел с термостатическим клапаном 30-60°C, без насоса</t>
  </si>
  <si>
    <t>Насосно-смесительный узел с термостатическим клапаном 30-60°C, с насосом UPSO 25-65, 130 mm</t>
  </si>
  <si>
    <t>SDG-0120-006000</t>
  </si>
  <si>
    <t>Насосно-смесительный узел ISOTHERM 30-50°C, без насоса.</t>
  </si>
  <si>
    <t>Клапаны ручные c дополнительным уплотнением</t>
  </si>
  <si>
    <t>Клапан запорно-балансировочный прямой (подключение евроконус)</t>
  </si>
  <si>
    <t>Клапан запорно-балансировочный угловой (подключение евроконус)</t>
  </si>
  <si>
    <t>Клапан термостатический прямой (подключение евроконус)</t>
  </si>
  <si>
    <t>Клапан термостатический угловой (подключение евроконус)</t>
  </si>
  <si>
    <t>Клапан термостатический осевой (подключение евроконус)</t>
  </si>
  <si>
    <t>STE-0001-000003</t>
  </si>
  <si>
    <t>Электронный комнатный термостат BTD, с ЖК-дисплеем</t>
  </si>
  <si>
    <t>Инструмент для трубопроводной арматуры</t>
  </si>
  <si>
    <t>STOUT - Инстурмент для трубопроводной арматуры(Россия)</t>
  </si>
  <si>
    <t>SMT-0003-001224</t>
  </si>
  <si>
    <t>SMT-0002-012114</t>
  </si>
  <si>
    <t>SMT-0001-012114</t>
  </si>
  <si>
    <t>SFC-0027-001520</t>
  </si>
  <si>
    <t>Цена с НДС. EUR</t>
  </si>
  <si>
    <t>SMB 6200 341203</t>
  </si>
  <si>
    <t>SMB 6200 341204</t>
  </si>
  <si>
    <t>Мультибокс</t>
  </si>
  <si>
    <t>Мультибокс STOUT</t>
  </si>
  <si>
    <t>SMR-9304-135140</t>
  </si>
  <si>
    <t>Multibox Мини RTL</t>
  </si>
  <si>
    <t>Номинальный диаметр DN, мм: 15</t>
  </si>
  <si>
    <t>Максимальное рабочее давление PN, бар: 10</t>
  </si>
  <si>
    <r>
      <t xml:space="preserve">Диапазон настройки температуры , </t>
    </r>
    <r>
      <rPr>
        <sz val="10"/>
        <color theme="1"/>
        <rFont val="Calibri"/>
        <family val="2"/>
        <charset val="204"/>
      </rPr>
      <t>⁰</t>
    </r>
    <r>
      <rPr>
        <sz val="10"/>
        <color theme="1"/>
        <rFont val="Calibri"/>
        <family val="2"/>
        <charset val="204"/>
        <scheme val="minor"/>
      </rPr>
      <t>С: От 0 до +50</t>
    </r>
  </si>
  <si>
    <t>Подключение  к трубопроводу DN: 3/4"</t>
  </si>
  <si>
    <t>* под заказ</t>
  </si>
  <si>
    <t>Мембраны для расширительных баков</t>
  </si>
  <si>
    <t>V42008</t>
  </si>
  <si>
    <t>Сменная мембрана из каучука EPDM для баков 5, 8 л, универсальная</t>
  </si>
  <si>
    <t>V42012</t>
  </si>
  <si>
    <t>Сменная мембрана из каучука EPDM для баков 12 л, универсальная</t>
  </si>
  <si>
    <t>V48024</t>
  </si>
  <si>
    <t>Сменная мембрана из каучука EPDM для баков 18, 20, 24 л, универсальная</t>
  </si>
  <si>
    <t>Сменная мембрана из каучука EPDM для баков 40, 50 л, универсальная</t>
  </si>
  <si>
    <t>V42080</t>
  </si>
  <si>
    <t>Сменная мембрана из каучука EPDM для баков 60, 80, 100 л, универсальная</t>
  </si>
  <si>
    <t>V42200</t>
  </si>
  <si>
    <t>Сменная мембрана из каучука EPDM для баков 200 л, универсальная</t>
  </si>
  <si>
    <t>V42300</t>
  </si>
  <si>
    <t>Сменная мембрана из каучука EPDM для баков 300 л, универсальная</t>
  </si>
  <si>
    <t>Сменная мембрана из каучука EPDM для баков 500, 600, 700 л, универсальная</t>
  </si>
  <si>
    <t>V421000</t>
  </si>
  <si>
    <t>Сменная мембрана из каучука EPDM для баков 750, 1 000, 2 000 л, универсальная</t>
  </si>
  <si>
    <t>V42500S</t>
  </si>
  <si>
    <t>LT35FL(V42020)</t>
  </si>
  <si>
    <t>STH-0006-000700</t>
  </si>
  <si>
    <t>SHF-0087-081515</t>
  </si>
  <si>
    <t>SHF-0088-081515</t>
  </si>
  <si>
    <t>2X40X3,7/175</t>
  </si>
  <si>
    <t>Пробка с наружной резьбой синяя</t>
  </si>
  <si>
    <t>Пробка с наружной резьбой красная</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</si>
  <si>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</si>
  <si>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</si>
  <si>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</si>
  <si>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</si>
  <si>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</si>
  <si>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</si>
  <si>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</si>
  <si>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</si>
  <si>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</si>
  <si>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</si>
  <si>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</si>
  <si>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</si>
  <si>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</si>
  <si>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</si>
  <si>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</si>
  <si>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</si>
  <si>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</si>
  <si>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</si>
  <si>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</si>
  <si>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</si>
  <si>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</si>
  <si>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</si>
  <si>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</si>
  <si>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</si>
  <si>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</si>
  <si>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</si>
  <si>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</si>
  <si>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</si>
  <si>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</si>
  <si>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</si>
  <si>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</si>
  <si>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</si>
  <si>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</si>
  <si>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</si>
  <si>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</si>
  <si>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</si>
  <si>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</si>
  <si>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</si>
  <si>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</si>
  <si>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</si>
  <si>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</si>
  <si>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</si>
  <si>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</si>
  <si>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</si>
  <si>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</si>
  <si>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</si>
  <si>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</si>
  <si>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</si>
  <si>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</si>
  <si>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</si>
  <si>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</si>
  <si>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</si>
  <si>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</si>
  <si>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</si>
  <si>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</si>
  <si>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</si>
  <si>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</si>
  <si>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</si>
  <si>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</si>
  <si>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</si>
  <si>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</si>
  <si>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</si>
  <si>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</si>
  <si>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</si>
  <si>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</si>
  <si>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</si>
  <si>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</si>
  <si>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</si>
  <si>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</si>
  <si>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</si>
  <si>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</si>
  <si>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</si>
  <si>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</si>
  <si>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</si>
  <si>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</si>
  <si>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</si>
  <si>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</si>
  <si>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</si>
  <si>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</si>
  <si>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</si>
  <si>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</si>
  <si>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</si>
  <si>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</si>
  <si>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</si>
  <si>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</si>
  <si>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</si>
  <si>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</si>
  <si>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</si>
  <si>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</si>
  <si>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</si>
  <si>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</si>
  <si>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</si>
  <si>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</si>
  <si>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</si>
  <si>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</si>
  <si>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</si>
  <si>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</si>
  <si>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</si>
  <si>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</si>
  <si>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</si>
  <si>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</si>
  <si>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</si>
  <si>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</si>
  <si>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</si>
  <si>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</si>
  <si>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</si>
  <si>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</si>
  <si>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</si>
  <si>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</si>
  <si>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</si>
  <si>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</si>
  <si>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</si>
  <si>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</si>
  <si>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</si>
  <si>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</si>
  <si>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</si>
  <si>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</si>
  <si>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</si>
  <si>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</si>
  <si>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</si>
  <si>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</si>
  <si>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</si>
  <si>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</si>
  <si>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</si>
  <si>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</si>
  <si>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</si>
  <si>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</si>
  <si>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</si>
  <si>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</si>
  <si>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</si>
  <si>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</si>
  <si>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</si>
  <si>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</si>
  <si>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</si>
  <si>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</si>
  <si>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</si>
  <si>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</si>
  <si>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</si>
  <si>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</si>
  <si>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</si>
  <si>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</si>
  <si>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</si>
  <si>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</si>
  <si>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</si>
  <si>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</si>
  <si>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</si>
  <si>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</si>
  <si>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</si>
  <si>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</si>
  <si>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</si>
  <si>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</si>
  <si>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</si>
  <si>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</si>
  <si>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</si>
  <si>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</si>
  <si>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SVB-0059-001212</t>
  </si>
  <si>
    <t>SVL-1156-100015</t>
  </si>
  <si>
    <t>SVL-1176-100015</t>
  </si>
  <si>
    <t>SVR-2102-100015</t>
  </si>
  <si>
    <t>SVR-2122-100015</t>
  </si>
  <si>
    <t>SFW-0011-000015</t>
  </si>
  <si>
    <t>40 мм</t>
  </si>
  <si>
    <t>SHF-0089-081515</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</si>
  <si>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</si>
  <si>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</si>
  <si>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</si>
  <si>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</si>
  <si>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</si>
  <si>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</si>
  <si>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</si>
  <si>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</si>
  <si>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</si>
  <si>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</si>
  <si>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</si>
  <si>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</si>
  <si>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</si>
  <si>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</si>
  <si>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</si>
  <si>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</si>
  <si>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</si>
  <si>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</si>
  <si>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</si>
  <si>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</si>
  <si>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</si>
  <si>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</si>
  <si>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</si>
  <si>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</si>
  <si>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</si>
  <si>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</si>
  <si>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</si>
  <si>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</si>
  <si>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</si>
  <si>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</si>
  <si>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</si>
  <si>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</si>
  <si>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</si>
  <si>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</si>
  <si>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</si>
  <si>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</si>
  <si>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</si>
  <si>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</si>
  <si>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</si>
  <si>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STOUT ALPHA (Россия)</t>
  </si>
  <si>
    <t>SRB-2310-050004</t>
  </si>
  <si>
    <t>SRB-2310-050006</t>
  </si>
  <si>
    <t>SRB-2310-050008</t>
  </si>
  <si>
    <t>SRB-2310-050010</t>
  </si>
  <si>
    <t>SRB-2310-050012</t>
  </si>
  <si>
    <t>SRA-2310-050004</t>
  </si>
  <si>
    <t>SRA-2310-050006</t>
  </si>
  <si>
    <t>SRA-2310-050008</t>
  </si>
  <si>
    <t>SRA-2310-050010</t>
  </si>
  <si>
    <t>SRA-2310-050012</t>
  </si>
  <si>
    <t>SDG-0001-002504</t>
  </si>
  <si>
    <t>Насосная группа с прямым контуром 1" с насосом STOUT SPC 25/60-180</t>
  </si>
  <si>
    <t>Насосная группа с термостатическим смесительным клапаном 1"с насосом STOUT SPC 25/60-180</t>
  </si>
  <si>
    <t>SDG-0002-002504</t>
  </si>
  <si>
    <t>SDG-0003-002504</t>
  </si>
  <si>
    <t>Насосная группа с 3-х ходовым приводным смесителем 1"с насосом STOUT SPC 25/60-180</t>
  </si>
  <si>
    <t>Насосная группа с 3-х ходовым приводным смесителем 1" с насосом STOUT SPC 25/60-180</t>
  </si>
  <si>
    <t>SDG-0007-002504</t>
  </si>
  <si>
    <t>SRB-1310-050004</t>
  </si>
  <si>
    <t>SRA-1310-050006</t>
  </si>
  <si>
    <t>SRA-1310-050008</t>
  </si>
  <si>
    <t>SRA-1310-050010</t>
  </si>
  <si>
    <t>SRA-1310-050012</t>
  </si>
  <si>
    <t>STOUT VEGA 500 AL  (Россия)</t>
  </si>
  <si>
    <t>SRA-1310-050004</t>
  </si>
  <si>
    <t>SRB-1310-050006</t>
  </si>
  <si>
    <t>SRB-1310-050008</t>
  </si>
  <si>
    <t>SRB-1310-050010</t>
  </si>
  <si>
    <t>SRB-1310-050012</t>
  </si>
  <si>
    <t>SFA-0035-100016</t>
  </si>
  <si>
    <t>SFA-0035-100020</t>
  </si>
  <si>
    <t>SFA-0035-200016</t>
  </si>
  <si>
    <t>SFA-0035-200020</t>
  </si>
  <si>
    <t>Защитная втулка, синяя</t>
  </si>
  <si>
    <t>Защитная втулка, красная</t>
  </si>
  <si>
    <t>Клапан обратный, двустворчатый, диск - ковкий чугун EN-GJS-400-16</t>
  </si>
  <si>
    <t>Клапан обратный, двустворчатый, диск - нерж. сталь GX5CrNiMo 19-11-3</t>
  </si>
  <si>
    <t>SMF-0005-001620</t>
  </si>
  <si>
    <t>SMF-0005-251620</t>
  </si>
  <si>
    <t>Кассеты для такера (по 25шт. скоб якорных с двойным креплением), 50 мм, цвет черный</t>
  </si>
  <si>
    <t>Скоба якорная для труб с двойным креплением, 50 мм, цвет черный</t>
  </si>
  <si>
    <t>SVB-0009-002025</t>
  </si>
  <si>
    <t>SVB-0009-000025</t>
  </si>
  <si>
    <t>Кран шаровой с накидной гайкой прямой, НР/накидная гайка, ручка бабочка</t>
  </si>
  <si>
    <t>SVB-1009-000015</t>
  </si>
  <si>
    <t>SVB-1009-001520</t>
  </si>
  <si>
    <t>SVB-1009-000020</t>
  </si>
  <si>
    <t>SVB-0010-001520</t>
  </si>
  <si>
    <t>Кран шаровой с накидной гайкой угловой, ВР/накидная гайка, ручка бабочка</t>
  </si>
  <si>
    <t>SVB-1010-000015</t>
  </si>
  <si>
    <t>SVB-1010-001520</t>
  </si>
  <si>
    <t>SVB-1010-000020</t>
  </si>
  <si>
    <t>Компенсатор гидроудара STOUT</t>
  </si>
  <si>
    <t>Рабочая температура от 0°С до + 90°С, Статическое рабочее давление от  1 до 10 Бар, Максимальное давление гидроудара  50 Бар</t>
  </si>
  <si>
    <t>Компенсатор гидроудара, нар.р., покрытие - хром</t>
  </si>
  <si>
    <t>SVS-1014-000015</t>
  </si>
  <si>
    <t>SMB-0002-000001</t>
  </si>
  <si>
    <t>Универсальный регулируемый кронштейн для коллекторов (1 шт)</t>
  </si>
  <si>
    <t>1/2"-3/4"-1"</t>
  </si>
  <si>
    <t>SMB-0002-000002</t>
  </si>
  <si>
    <t>Универсальный регулируемый кронштейн (комплект 2 шт, цена за 2 шт) для коллекторов</t>
  </si>
  <si>
    <t>Система труб и фитингов для водоснабжения и радиаторного отопления Uponor</t>
  </si>
  <si>
    <t>** снято с производства</t>
  </si>
  <si>
    <t>SMF-0003-001032</t>
  </si>
  <si>
    <t>SMF-0003-021032</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</si>
  <si>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</si>
  <si>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</si>
  <si>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</si>
  <si>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</si>
  <si>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</si>
  <si>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</si>
  <si>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</si>
  <si>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</si>
  <si>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</si>
  <si>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</si>
  <si>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</si>
  <si>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</si>
  <si>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</si>
  <si>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</si>
  <si>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</si>
  <si>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</si>
  <si>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</si>
  <si>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</si>
  <si>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</si>
  <si>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</si>
  <si>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</si>
  <si>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</si>
  <si>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</si>
  <si>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</si>
  <si>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</si>
  <si>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</si>
  <si>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</si>
  <si>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</si>
  <si>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</si>
  <si>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</si>
  <si>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</si>
  <si>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</si>
  <si>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</si>
  <si>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</si>
  <si>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</si>
  <si>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</si>
  <si>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</si>
  <si>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</si>
  <si>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</si>
  <si>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</si>
  <si>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</si>
  <si>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</si>
  <si>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</si>
  <si>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</si>
  <si>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</si>
  <si>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</si>
  <si>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</si>
  <si>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</si>
  <si>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</si>
  <si>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</si>
  <si>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t>Рабочая температура от -20°С до + 150°С, прокладка из материала FASIT в комплекте</t>
  </si>
  <si>
    <t>Дюбель-крюк одинарный для труб, длиной 110мм</t>
  </si>
  <si>
    <t>Дюбель-крюк двойной для труб, длиной 110мм</t>
  </si>
  <si>
    <t>3947700-606005</t>
  </si>
  <si>
    <t>АК41</t>
  </si>
  <si>
    <t>АК42</t>
  </si>
  <si>
    <t>АК51</t>
  </si>
  <si>
    <t>АК60</t>
  </si>
  <si>
    <t>АК61</t>
  </si>
  <si>
    <t>1001202</t>
  </si>
  <si>
    <t>1023004</t>
  </si>
  <si>
    <t>1023025</t>
  </si>
  <si>
    <t>1057167</t>
  </si>
  <si>
    <t>Цена с НДС, с учетом скидки, eur</t>
  </si>
  <si>
    <t>4355000h-001003</t>
  </si>
  <si>
    <t>SAC-0020-200038</t>
  </si>
  <si>
    <t>SAC-0020-200034</t>
  </si>
  <si>
    <t>SAC-0020-200012</t>
  </si>
  <si>
    <t>SAC-0020-200001</t>
  </si>
  <si>
    <t xml:space="preserve">Сдвоенный хомут для труб, комплект: хомут+шпилька шуруп +дюбель пластиковый 3/8"(15-19) </t>
  </si>
  <si>
    <t xml:space="preserve">Сдвоенный хомут для труб, комплект: хомут+шпилька шуруп +дюбель пластиковый 1/2"(20-24) </t>
  </si>
  <si>
    <t xml:space="preserve">Сдвоенный хомут для труб, комплект: хомут+шпилька шуруп +дюбель пластиковый 3/4"(25-29) </t>
  </si>
  <si>
    <t xml:space="preserve">Сдвоенный хомут для труб, комплект: хомут+шпилька шуруп +дюбель пластиковый 1"(32-35) </t>
  </si>
  <si>
    <t>СКИДКА. %</t>
  </si>
  <si>
    <t>DN. мм</t>
  </si>
  <si>
    <t>PN. (бар)</t>
  </si>
  <si>
    <t>Клапан обратный пружинный. корпус и диск - нержавеющая сталь. 275I</t>
  </si>
  <si>
    <t>Поверхностные насосы</t>
  </si>
  <si>
    <t>латунь</t>
  </si>
  <si>
    <t>STOUT Комплектующие к радиаторам</t>
  </si>
  <si>
    <t>Универсальный монтажный комплект для подключения радиатора 1/2" RAL 9016</t>
  </si>
  <si>
    <t xml:space="preserve">SKU-0111-000112 </t>
  </si>
  <si>
    <t>Универсальный монтажный комплект для подключения радиатора 3/4" RAL 9016</t>
  </si>
  <si>
    <t xml:space="preserve">SKU-0111-000134 </t>
  </si>
  <si>
    <t>Комплект настенных регулируемых кронштейнов для радиаторов (2 шт.) RAL 9016</t>
  </si>
  <si>
    <t xml:space="preserve">SKU-0320-000080 </t>
  </si>
  <si>
    <t>Ниппель межсекционный 1" (ALPHA, VEGA)</t>
  </si>
  <si>
    <t xml:space="preserve">SKU-0310-000001 </t>
  </si>
  <si>
    <t>Прокладка межсекционная (ALPHA, VEGA)</t>
  </si>
  <si>
    <t>SKU-0310-000002</t>
  </si>
  <si>
    <t>Производство</t>
  </si>
  <si>
    <t>Цена за 1 шт. с НДС, EUR</t>
  </si>
  <si>
    <t>Цена за 1 шт. с НДС, Руб</t>
  </si>
  <si>
    <t>D 110 L 0250</t>
  </si>
  <si>
    <t>D 110 L 0500</t>
  </si>
  <si>
    <t>D 110 L 1000</t>
  </si>
  <si>
    <t>D 110 L 1500</t>
  </si>
  <si>
    <t>D 110 L 2000</t>
  </si>
  <si>
    <t>D 110 x 110 x 110</t>
  </si>
  <si>
    <t>D 110 x 110</t>
  </si>
  <si>
    <t>kW</t>
  </si>
  <si>
    <t>A</t>
  </si>
  <si>
    <t>SPD-0001-200250</t>
  </si>
  <si>
    <t>SPD-0001-200450</t>
  </si>
  <si>
    <t>SPD-0002-200450</t>
  </si>
  <si>
    <t>SPD-0003-200250</t>
  </si>
  <si>
    <t>SPD-0003-200450</t>
  </si>
  <si>
    <t>SPD-0004-211100</t>
  </si>
  <si>
    <t>SPW-0001-200600</t>
  </si>
  <si>
    <t>SPW-0001-200750</t>
  </si>
  <si>
    <t>Насос дренажный, с вертикальным поплавком</t>
  </si>
  <si>
    <t>1" 1/4</t>
  </si>
  <si>
    <t>~230</t>
  </si>
  <si>
    <t>25-150</t>
  </si>
  <si>
    <t>7,2-1</t>
  </si>
  <si>
    <t>25-175</t>
  </si>
  <si>
    <t>8,8-1,2</t>
  </si>
  <si>
    <t>7,1-5</t>
  </si>
  <si>
    <t>1” 1/4</t>
  </si>
  <si>
    <t xml:space="preserve">25-175 </t>
  </si>
  <si>
    <t>1" 1/2</t>
  </si>
  <si>
    <t>50-150</t>
  </si>
  <si>
    <t>14,5-2</t>
  </si>
  <si>
    <t>10-90</t>
  </si>
  <si>
    <t>32-5</t>
  </si>
  <si>
    <t>42-5</t>
  </si>
  <si>
    <t>P ном.</t>
  </si>
  <si>
    <t>P max</t>
  </si>
  <si>
    <t>Сила тока</t>
  </si>
  <si>
    <t>Напряжение</t>
  </si>
  <si>
    <t>V</t>
  </si>
  <si>
    <t>Длина кабеля</t>
  </si>
  <si>
    <t>Рабочие хар-ки</t>
  </si>
  <si>
    <t>H, m</t>
  </si>
  <si>
    <t>m</t>
  </si>
  <si>
    <t>Q, l/min.</t>
  </si>
  <si>
    <t>Насос дренажный из нержавеющей стали с поплавком</t>
  </si>
  <si>
    <t>Насос дренажный с режущим механизмом, с полавком, корпус чугун-AISI304</t>
  </si>
  <si>
    <t>Дренажные насосы</t>
  </si>
  <si>
    <t>Колодезные насосы</t>
  </si>
  <si>
    <t>Насос колодезный с поплавком, плавающие рабочие колеса, корпус AISI304</t>
  </si>
  <si>
    <t>Насос дренажный, с поплавком, корпус и рабочее колесо из нержавеющей стали</t>
  </si>
  <si>
    <t>Погружные насосы</t>
  </si>
  <si>
    <t>ПОГРУЖНЫЕ НАСОСЫ STOUT</t>
  </si>
  <si>
    <t>SCS-0001-000070</t>
  </si>
  <si>
    <t>SCS-0001-000070 STOUT Блок управления насосом SIRIO UNIVERSAL</t>
  </si>
  <si>
    <t>SCS-0001-000064</t>
  </si>
  <si>
    <t>SCS-0001-000064 STOUT Устройство управления насосом BRIO</t>
  </si>
  <si>
    <t>SCS-0001-000063</t>
  </si>
  <si>
    <t>SCS-0001-000063 STOUT Устройство управления насосом BRIO-TOP (new)</t>
  </si>
  <si>
    <t>Устройство управления насосом BRIO-TOP*</t>
  </si>
  <si>
    <t>Устройство управления насосом BRIO-2000M*</t>
  </si>
  <si>
    <t>SEB-2201-000005</t>
  </si>
  <si>
    <t>STOUT PLUS Котел электрический 5 кВт</t>
  </si>
  <si>
    <t>SEB-2201-000007</t>
  </si>
  <si>
    <t>STOUT PLUS Котел электрический 7 кВт</t>
  </si>
  <si>
    <t>SEB-2201-000009</t>
  </si>
  <si>
    <t>STOUT PLUS Котел электрический 9 кВт</t>
  </si>
  <si>
    <t>SEB-2201-000012</t>
  </si>
  <si>
    <t>STOUT PLUS Котел электрический 12 кВт</t>
  </si>
  <si>
    <t>SEB-2201-000014</t>
  </si>
  <si>
    <t>STOUT PLUS Котел электрический 14 кВт</t>
  </si>
  <si>
    <t>SEB-2201-000018</t>
  </si>
  <si>
    <t>STOUT PLUS Котел электрический 18 кВт</t>
  </si>
  <si>
    <t>SEB-2201-000021</t>
  </si>
  <si>
    <t>STOUT PLUS Котел электрический 21 кВт</t>
  </si>
  <si>
    <t>SEB-2201-000024</t>
  </si>
  <si>
    <t>STOUT PLUS Котел электрический 24 кВт</t>
  </si>
  <si>
    <t>SEB-2201-000027</t>
  </si>
  <si>
    <t>STOUT PLUS Котел электрический 27 кВт</t>
  </si>
  <si>
    <t>SDG-0038-182502</t>
  </si>
  <si>
    <t>SDG-0019-020020</t>
  </si>
  <si>
    <t>Переход эксцентрический</t>
  </si>
  <si>
    <t>Муфта переходная под ключ внутренняя/наружная резьба</t>
  </si>
  <si>
    <t>SFT-0072-001238</t>
  </si>
  <si>
    <t>1/2"x3/8"</t>
  </si>
  <si>
    <t>SFT-0072-001212</t>
  </si>
  <si>
    <t>SFT-0072-001234</t>
  </si>
  <si>
    <t>SFT-0072-000341</t>
  </si>
  <si>
    <t>SFT-0072-003434</t>
  </si>
  <si>
    <t>SFT-0072-003412</t>
  </si>
  <si>
    <t>SFT-0072-000112</t>
  </si>
  <si>
    <t>1"x1/2"</t>
  </si>
  <si>
    <t>SFT-0072-000134</t>
  </si>
  <si>
    <t>SFT-0073-001238</t>
  </si>
  <si>
    <t>SFT-0073-001212</t>
  </si>
  <si>
    <t>SFT-0073-001234</t>
  </si>
  <si>
    <t>SFT-0073-000341</t>
  </si>
  <si>
    <t>SFT-0073-003434</t>
  </si>
  <si>
    <t>SFT-0073-003412</t>
  </si>
  <si>
    <t>SFT-0073-000112</t>
  </si>
  <si>
    <t>SFT-0073-000134</t>
  </si>
  <si>
    <t>16х2.0-2.6</t>
  </si>
  <si>
    <t>SFA-0020-002002</t>
  </si>
  <si>
    <t>20х2.0 (никелированная)</t>
  </si>
  <si>
    <t>20х2.8</t>
  </si>
  <si>
    <t>25х3.5</t>
  </si>
  <si>
    <t>SFA-0003-002002</t>
  </si>
  <si>
    <t>SFA-0001-200212</t>
  </si>
  <si>
    <t>20х2.0x1/2" (никелированный)</t>
  </si>
  <si>
    <t>Угольник проточный настенный</t>
  </si>
  <si>
    <t>SFA-0039-001612</t>
  </si>
  <si>
    <t>SFA-0039-002012</t>
  </si>
  <si>
    <t>SFA-0026-165016</t>
  </si>
  <si>
    <t>16/500/16</t>
  </si>
  <si>
    <t>SFA-0026-161016</t>
  </si>
  <si>
    <t>16/1000/16</t>
  </si>
  <si>
    <t>SFA-0026-205020</t>
  </si>
  <si>
    <t>20/500/20</t>
  </si>
  <si>
    <t>SFA-0026-201020</t>
  </si>
  <si>
    <t>20/1000/20</t>
  </si>
  <si>
    <t>SFA-0026-255025</t>
  </si>
  <si>
    <t>25/500/20</t>
  </si>
  <si>
    <t>SFA-0026-251025</t>
  </si>
  <si>
    <t>25/1000/25</t>
  </si>
  <si>
    <t>SFA-0030-000020</t>
  </si>
  <si>
    <t>SFA-0030-000025</t>
  </si>
  <si>
    <t>PEX-20х2,0</t>
  </si>
  <si>
    <t>SVS-0010-002515</t>
  </si>
  <si>
    <t>SVS-0010-003015</t>
  </si>
  <si>
    <t>SVS-0010-003020</t>
  </si>
  <si>
    <t>SVS-0010-003025</t>
  </si>
  <si>
    <t>SVS-0010-013015</t>
  </si>
  <si>
    <t>SVS-0010-016015</t>
  </si>
  <si>
    <t>SVS-0020-003015</t>
  </si>
  <si>
    <t>SVS-0040-015025</t>
  </si>
  <si>
    <t>SVS-0040-055032</t>
  </si>
  <si>
    <t>SVS-0030-006015</t>
  </si>
  <si>
    <t>SVS-0030-008015</t>
  </si>
  <si>
    <t>SVS-0030-010015</t>
  </si>
  <si>
    <t>SVS-0030-006020</t>
  </si>
  <si>
    <t>SVS-0030-008020</t>
  </si>
  <si>
    <t>SVS-0030-010020</t>
  </si>
  <si>
    <t>SVS-0030-006025</t>
  </si>
  <si>
    <t>SVS-0030-010025</t>
  </si>
  <si>
    <t>Клапан предохранительный SVS для систем отопления (OR)</t>
  </si>
  <si>
    <t>Клапан предохранительный SVS с выходом под манометр</t>
  </si>
  <si>
    <t>Клапан предохранительный для отопления 2.5 бар 1/2"x3/4" (477.127)</t>
  </si>
  <si>
    <t>Клапан предохранительный для отопления 3 бар 1/2"x3/4" (477.132)</t>
  </si>
  <si>
    <t>Клапан предохранительный для отопления 3 бар 3/4"x1" (477.232)</t>
  </si>
  <si>
    <t>Клапан предохранительный для отопления 3 бар 1"x1 1/4" (477.332)</t>
  </si>
  <si>
    <t>Клапан предохранительный для отопления 3 бар 1/2"х1/2" (487.130)</t>
  </si>
  <si>
    <t>Клапан предохранительный для отопления 6 бар 1/2"х1/2" (487.160)</t>
  </si>
  <si>
    <t>Клапан предохранительный для отопления с вых. под манометр 3 бар 1/2"x1/2х1/4" (488.130)</t>
  </si>
  <si>
    <t>Группа безопасности котла 1" (до 50 кВт) (без теплоизоляции) (503.525)</t>
  </si>
  <si>
    <t>Группа безопасности котла 1" (до 50 кВт) (в теплоизоляции) (503.528)</t>
  </si>
  <si>
    <t>Группа безопасности котла (OR)</t>
  </si>
  <si>
    <t>Предохранительный клапан для систем водоснабжения 6 бар 1/2"х3/4" (477.162)</t>
  </si>
  <si>
    <t>Предохранительный клапан для систем водоснабжения 8 бар 1/2"x3/4" (477.182)</t>
  </si>
  <si>
    <t>Предохранительный клапан для систем водоснабжения 10 бар 1/2"x3/4" (477.199)</t>
  </si>
  <si>
    <t>Предохранительный клапан для систем водоснабжения 6 бар 3/4"x1" (477.262)</t>
  </si>
  <si>
    <t>Предохранительный клапан для систем водоснабжения 8 бар 3/4"x1" (477.282)</t>
  </si>
  <si>
    <t>Предохранительный клапан для систем водоснабжения 10 бар 3/4"x1" (477.299)</t>
  </si>
  <si>
    <t>Предохранительный клапан для систем водоснабжения 6 бар 1"х1 1/4" (477.362)</t>
  </si>
  <si>
    <t>Предохранительный клапан для систем водоснабжения 10 бар 1"x1 1/4" (477.399)</t>
  </si>
  <si>
    <t>Предохранительная арматура STOUT (OFFICINE RIGAMONTI Spa)</t>
  </si>
  <si>
    <t>Предохранительная арматура STOUT (WATTS INDUSTRIES)</t>
  </si>
  <si>
    <t xml:space="preserve">  </t>
  </si>
  <si>
    <t>норил</t>
  </si>
  <si>
    <t xml:space="preserve">1" </t>
  </si>
  <si>
    <t>Насос поверхностный многоступенчатый, раб.колеса-норил, Q-90л/мин, H-69м</t>
  </si>
  <si>
    <t>SPJ-0005-000160</t>
  </si>
  <si>
    <t>Насос поверхностный многоступенчатый, раб.колеса-норил, Q-90л/мин, H-53м</t>
  </si>
  <si>
    <t>SPJ-0005-000120</t>
  </si>
  <si>
    <t>Кол-во рабочих колес</t>
  </si>
  <si>
    <t>Раб.колесо</t>
  </si>
  <si>
    <t>Поверхностные многоступенчатые насосы</t>
  </si>
  <si>
    <t>Насос поверхностный, корпус-чугун,раб.колесо-норил, Q-50л/мин, H-47м</t>
  </si>
  <si>
    <t xml:space="preserve">SPJ-0002-000100 </t>
  </si>
  <si>
    <t>Насос поверхностный, корпус-чугун,раб.колесо-норил, Q-40л/мин, H-42м</t>
  </si>
  <si>
    <t>SPJ-0002-000080</t>
  </si>
  <si>
    <t>Насос поверхностный, корпус-чугун,раб.колесо-латунь, Q-50л/мин, H-47,5м</t>
  </si>
  <si>
    <t>SPJ-0001-000100</t>
  </si>
  <si>
    <t>Глубина всасывания</t>
  </si>
  <si>
    <t>Поверхностные самовсасывающие насосы</t>
  </si>
  <si>
    <t>ПОВЕРХНОСТНЫЕ НАСОСЫ STOUT</t>
  </si>
  <si>
    <t>SAC-0020-400801</t>
  </si>
  <si>
    <t>SAC-0020-400802</t>
  </si>
  <si>
    <t>SAC-0020-400803</t>
  </si>
  <si>
    <t>SAC-0020-401001</t>
  </si>
  <si>
    <t>SAC-0020-401002</t>
  </si>
  <si>
    <t>SAC-0020-401003</t>
  </si>
  <si>
    <t>SAC-0020-410830</t>
  </si>
  <si>
    <t>SAC-0020-411040</t>
  </si>
  <si>
    <t>SAC-0020-420830</t>
  </si>
  <si>
    <t>SAC-0020-421040</t>
  </si>
  <si>
    <t>Шпилька сантехническая М8*80мм с дюбелем М 10*50</t>
  </si>
  <si>
    <t>Шпилька сантехническая М8*100мм с дюбелем М 10*50</t>
  </si>
  <si>
    <t>Шпилька резьбовая M8X1000м.</t>
  </si>
  <si>
    <t>Шпилька резьбовая M8X3000м.</t>
  </si>
  <si>
    <t>Шпилька резьбовая M10X1000м.</t>
  </si>
  <si>
    <t>Шпилька резьбовая M10X2000м.</t>
  </si>
  <si>
    <t>Шпилька резьбовая M10X3000м.</t>
  </si>
  <si>
    <t>Забивной анкер стальной 8X10X30</t>
  </si>
  <si>
    <t>Забивной анкер стальной 10x12x40</t>
  </si>
  <si>
    <t>Забивной анкер латунный 8X10X30</t>
  </si>
  <si>
    <t>Забивной анкер латунный 10x12x35</t>
  </si>
  <si>
    <t>Шпилька резьбовая M8X2000м.</t>
  </si>
  <si>
    <t>Фильтры-шламоотделители</t>
  </si>
  <si>
    <t>SFW-0072-000020 STOUT Фильтр -шламоотделитель с магнитом для настенных котлов, 3/4" НР-3/4" НГ-3/4" НР</t>
  </si>
  <si>
    <t>SFW-0072-000020</t>
  </si>
  <si>
    <t>SFW-0073-000025 STOUT Шламоотделитель с магнитом и циклонным фильтром,  1" ВН</t>
  </si>
  <si>
    <t>SFW-0073-000025 STOUT</t>
  </si>
  <si>
    <t>SPJ-0003-000120</t>
  </si>
  <si>
    <t>SPJ-0003-000140</t>
  </si>
  <si>
    <t>SPJ-0003-000100</t>
  </si>
  <si>
    <t>Насос поверхностный, корпус-нерж.сталь,раб.колесо-норил, Q-40л/мин, H-48м</t>
  </si>
  <si>
    <t>Насос поверхностный, корпус-нерж.сталь,раб.колесо-норил, Q-40л/мин, H-53,5м</t>
  </si>
  <si>
    <t>Насос поверхностный, корпус-нерж.сталь,раб.колесо-норил, Q-40л/мин, H-60,5м</t>
  </si>
  <si>
    <t xml:space="preserve">ECO Life 24F </t>
  </si>
  <si>
    <t>9,3-26,3</t>
  </si>
  <si>
    <t xml:space="preserve"> ECO Life 31F</t>
  </si>
  <si>
    <t>10,4-33,3</t>
  </si>
  <si>
    <t>60-100/81</t>
  </si>
  <si>
    <t>17,3</t>
  </si>
  <si>
    <t xml:space="preserve"> ECO Life 1.24F </t>
  </si>
  <si>
    <t>60-100/82</t>
  </si>
  <si>
    <t xml:space="preserve">ECO Life 1.31F </t>
  </si>
  <si>
    <t>60-100/83</t>
  </si>
  <si>
    <t>Артикул Терем</t>
  </si>
  <si>
    <t>Розница Терем с НДС, руб.</t>
  </si>
  <si>
    <t>SST-0001-000250</t>
  </si>
  <si>
    <t>Стабилизатор сетевого напряжения STOUT ST 250</t>
  </si>
  <si>
    <t>SST-0001-000600</t>
  </si>
  <si>
    <t>Стабилизатор сетевого напряжения STOUT ST 600</t>
  </si>
  <si>
    <t>SST-0001-000900</t>
  </si>
  <si>
    <t>Стабилизатор сетевого напряжения STOUT ST 900</t>
  </si>
  <si>
    <t xml:space="preserve">Стабилизаторы сетевого напряжения </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</si>
  <si>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</si>
  <si>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</si>
  <si>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</si>
  <si>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</si>
  <si>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</si>
  <si>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</si>
  <si>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</si>
  <si>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</si>
  <si>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</si>
  <si>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</si>
  <si>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</si>
  <si>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</si>
  <si>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</si>
  <si>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</si>
  <si>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</si>
  <si>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</si>
  <si>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</si>
  <si>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</si>
  <si>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</si>
  <si>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</si>
  <si>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</si>
  <si>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</si>
  <si>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</si>
  <si>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</si>
  <si>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</si>
  <si>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</si>
  <si>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</si>
  <si>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</si>
  <si>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</si>
  <si>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</si>
  <si>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</si>
  <si>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</si>
  <si>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</si>
  <si>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</si>
  <si>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</si>
  <si>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</si>
  <si>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</si>
  <si>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</si>
  <si>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</si>
  <si>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</si>
  <si>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</si>
  <si>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</si>
  <si>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</si>
  <si>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</si>
  <si>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</si>
  <si>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</si>
  <si>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</si>
  <si>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</si>
  <si>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</si>
  <si>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</si>
  <si>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</si>
  <si>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</si>
  <si>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</si>
  <si>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</si>
  <si>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</si>
  <si>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</si>
  <si>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</si>
  <si>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</si>
  <si>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</si>
  <si>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</si>
  <si>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</si>
  <si>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</si>
  <si>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</si>
  <si>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</si>
  <si>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</si>
  <si>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</si>
  <si>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</si>
  <si>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</si>
  <si>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</si>
  <si>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</si>
  <si>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</si>
  <si>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</si>
  <si>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</si>
  <si>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</si>
  <si>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</si>
  <si>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</si>
  <si>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</si>
  <si>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</si>
  <si>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</si>
  <si>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</si>
  <si>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</si>
  <si>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</si>
  <si>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</si>
  <si>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</si>
  <si>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</si>
  <si>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</si>
  <si>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</si>
  <si>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</si>
  <si>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</si>
  <si>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</si>
  <si>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</si>
  <si>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</si>
  <si>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</si>
  <si>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</si>
  <si>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</si>
  <si>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</si>
  <si>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</si>
  <si>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</si>
  <si>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</si>
  <si>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</si>
  <si>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</si>
  <si>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</si>
  <si>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</si>
  <si>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</si>
  <si>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</si>
  <si>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</si>
  <si>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</si>
  <si>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</si>
  <si>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</si>
  <si>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</si>
  <si>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</si>
  <si>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</si>
  <si>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</si>
  <si>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</si>
  <si>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</si>
  <si>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</si>
  <si>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</si>
  <si>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</si>
  <si>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</si>
  <si>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</si>
  <si>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</si>
  <si>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</si>
  <si>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</si>
  <si>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</si>
  <si>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</si>
  <si>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</si>
  <si>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</si>
  <si>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</si>
  <si>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</si>
  <si>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</si>
  <si>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</si>
  <si>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</si>
  <si>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</si>
  <si>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</si>
  <si>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</si>
  <si>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</si>
  <si>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</si>
  <si>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</si>
  <si>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</si>
  <si>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</si>
  <si>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</si>
  <si>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</si>
  <si>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</si>
  <si>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</si>
  <si>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</si>
  <si>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</si>
  <si>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</si>
  <si>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</si>
  <si>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</si>
  <si>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</si>
  <si>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</si>
  <si>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</si>
  <si>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</si>
  <si>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</si>
  <si>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</si>
  <si>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</si>
  <si>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</si>
  <si>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</si>
  <si>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</si>
  <si>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</si>
  <si>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</si>
  <si>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</si>
  <si>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</si>
  <si>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</si>
  <si>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</si>
  <si>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</si>
  <si>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</si>
  <si>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</si>
  <si>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</si>
  <si>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</si>
  <si>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</si>
  <si>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</si>
  <si>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</si>
  <si>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</si>
  <si>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</si>
  <si>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</si>
  <si>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</si>
  <si>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</si>
  <si>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</si>
  <si>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</si>
  <si>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</si>
  <si>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</si>
  <si>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</si>
  <si>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</si>
  <si>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</si>
  <si>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</si>
  <si>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</si>
  <si>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</si>
  <si>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</si>
  <si>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</si>
  <si>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</si>
  <si>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</si>
  <si>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</si>
  <si>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</si>
  <si>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</si>
  <si>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</si>
  <si>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</si>
  <si>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</si>
  <si>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</si>
  <si>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</si>
  <si>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</si>
  <si>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</si>
  <si>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</si>
  <si>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</si>
  <si>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</si>
  <si>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</si>
  <si>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</si>
  <si>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</si>
  <si>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</si>
  <si>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</si>
  <si>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</si>
  <si>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</si>
  <si>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</si>
  <si>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</si>
  <si>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</si>
  <si>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</si>
  <si>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</si>
  <si>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</si>
  <si>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</si>
  <si>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</si>
  <si>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</si>
  <si>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</si>
  <si>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</si>
  <si>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</si>
  <si>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</si>
  <si>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</si>
  <si>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</si>
  <si>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</si>
  <si>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</si>
  <si>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</si>
  <si>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</si>
  <si>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</si>
  <si>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</si>
  <si>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</si>
  <si>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</si>
  <si>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</si>
  <si>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</si>
  <si>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</si>
  <si>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</si>
  <si>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</si>
  <si>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</si>
  <si>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</si>
  <si>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</si>
  <si>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</si>
  <si>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</si>
  <si>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</si>
  <si>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</si>
  <si>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</si>
  <si>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</si>
  <si>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</si>
  <si>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</si>
  <si>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</si>
  <si>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</si>
  <si>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</si>
  <si>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</si>
  <si>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</si>
  <si>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</si>
  <si>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</si>
  <si>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</si>
  <si>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</si>
  <si>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</si>
  <si>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</si>
  <si>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</si>
  <si>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</si>
  <si>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</si>
  <si>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</si>
  <si>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</si>
  <si>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</si>
  <si>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</si>
  <si>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</si>
  <si>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</si>
  <si>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</si>
  <si>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</si>
  <si>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</si>
  <si>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</si>
  <si>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</si>
  <si>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</si>
  <si>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</si>
  <si>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</si>
  <si>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</si>
  <si>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</si>
  <si>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</si>
  <si>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</si>
  <si>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</si>
  <si>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</si>
  <si>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</si>
  <si>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</si>
  <si>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</si>
  <si>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</si>
  <si>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</si>
  <si>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</si>
  <si>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</si>
  <si>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</si>
  <si>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</si>
  <si>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</si>
  <si>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</si>
  <si>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</si>
  <si>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</si>
  <si>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</si>
  <si>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</si>
  <si>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</si>
  <si>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</si>
  <si>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</si>
  <si>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</si>
  <si>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</si>
  <si>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</si>
  <si>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</si>
  <si>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</si>
  <si>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</si>
  <si>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</si>
  <si>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</si>
  <si>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</si>
  <si>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</si>
  <si>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</si>
  <si>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</si>
  <si>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</si>
  <si>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</si>
  <si>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</si>
  <si>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</si>
  <si>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</si>
  <si>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</si>
  <si>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</si>
  <si>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</si>
  <si>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</si>
  <si>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</si>
  <si>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</si>
  <si>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</si>
  <si>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</si>
  <si>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</si>
  <si>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</si>
  <si>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</si>
  <si>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</si>
  <si>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</si>
  <si>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</si>
  <si>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</si>
  <si>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</si>
  <si>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</si>
  <si>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</si>
  <si>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</si>
  <si>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</si>
  <si>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</si>
  <si>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</si>
  <si>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</si>
  <si>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</si>
  <si>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</si>
  <si>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</si>
  <si>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</si>
  <si>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</si>
  <si>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</si>
  <si>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</si>
  <si>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</si>
  <si>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</si>
  <si>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</si>
  <si>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</si>
  <si>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</si>
  <si>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</si>
  <si>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</si>
  <si>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</si>
  <si>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</si>
  <si>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</si>
  <si>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</si>
  <si>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</si>
  <si>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</si>
  <si>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</si>
  <si>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</si>
  <si>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</si>
  <si>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</si>
  <si>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</si>
  <si>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</si>
  <si>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</si>
  <si>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</si>
  <si>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</si>
  <si>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</si>
  <si>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</si>
  <si>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</si>
  <si>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</si>
  <si>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</si>
  <si>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</si>
  <si>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</si>
  <si>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</si>
  <si>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</si>
  <si>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</si>
  <si>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</si>
  <si>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</si>
  <si>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</si>
  <si>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</si>
  <si>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</si>
  <si>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</si>
  <si>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</si>
  <si>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</si>
  <si>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</si>
  <si>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</si>
  <si>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</si>
  <si>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</si>
  <si>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</si>
  <si>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</si>
  <si>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</si>
  <si>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</si>
  <si>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</si>
  <si>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</si>
  <si>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</si>
  <si>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</si>
  <si>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</si>
  <si>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</si>
  <si>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</si>
  <si>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</si>
  <si>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</si>
  <si>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</si>
  <si>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</si>
  <si>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</si>
  <si>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</si>
  <si>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</si>
  <si>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</si>
  <si>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</si>
  <si>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</si>
  <si>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</si>
  <si>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</si>
  <si>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</si>
  <si>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</si>
  <si>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</si>
  <si>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</si>
  <si>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</si>
  <si>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</si>
  <si>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</si>
  <si>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</si>
  <si>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</si>
  <si>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</si>
  <si>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</si>
  <si>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</si>
  <si>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</si>
  <si>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</si>
  <si>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</si>
  <si>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</si>
  <si>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</si>
  <si>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</si>
  <si>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</si>
  <si>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</si>
  <si>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</si>
  <si>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</si>
  <si>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</si>
  <si>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</si>
  <si>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</si>
  <si>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</si>
  <si>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</si>
  <si>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</si>
  <si>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</si>
  <si>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</si>
  <si>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</si>
  <si>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</si>
  <si>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</si>
  <si>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</si>
  <si>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</si>
  <si>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</si>
  <si>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</si>
  <si>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</si>
  <si>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</si>
  <si>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</si>
  <si>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</si>
  <si>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</si>
  <si>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</si>
  <si>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</si>
  <si>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</si>
  <si>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</si>
  <si>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</si>
  <si>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</si>
  <si>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</si>
  <si>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</si>
  <si>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</si>
  <si>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</si>
  <si>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</si>
  <si>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</si>
  <si>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</si>
  <si>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</si>
  <si>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</si>
  <si>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</si>
  <si>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</si>
  <si>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</si>
  <si>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</si>
  <si>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</si>
  <si>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</si>
  <si>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</si>
  <si>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</si>
  <si>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</si>
  <si>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</si>
  <si>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</si>
  <si>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</si>
  <si>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</si>
  <si>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</si>
  <si>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</si>
  <si>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</si>
  <si>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</si>
  <si>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</si>
  <si>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</si>
  <si>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</si>
  <si>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</si>
  <si>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</si>
  <si>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</si>
  <si>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</si>
  <si>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</si>
  <si>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</si>
  <si>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</si>
  <si>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</si>
  <si>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</si>
  <si>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</si>
  <si>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</si>
  <si>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</si>
  <si>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</si>
  <si>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</si>
  <si>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</si>
  <si>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</si>
  <si>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</si>
  <si>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</si>
  <si>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</si>
  <si>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</si>
  <si>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</si>
  <si>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</si>
  <si>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</si>
  <si>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</si>
  <si>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</si>
  <si>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</si>
  <si>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</si>
  <si>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</si>
  <si>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</si>
  <si>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</si>
  <si>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</si>
  <si>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</si>
  <si>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</si>
  <si>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</si>
  <si>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</si>
  <si>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</si>
  <si>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</si>
  <si>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</si>
  <si>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</si>
  <si>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</si>
  <si>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</si>
  <si>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</si>
  <si>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</si>
  <si>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</si>
  <si>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</si>
  <si>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</si>
  <si>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</si>
  <si>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</si>
  <si>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</si>
  <si>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</si>
  <si>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</si>
  <si>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</si>
  <si>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</si>
  <si>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</si>
  <si>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</si>
  <si>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</si>
  <si>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</si>
  <si>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</si>
  <si>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</si>
  <si>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</si>
  <si>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</si>
  <si>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</si>
  <si>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</si>
  <si>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</si>
  <si>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</si>
  <si>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</si>
  <si>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</si>
  <si>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</si>
  <si>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</si>
  <si>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</si>
  <si>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</si>
  <si>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</si>
  <si>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</si>
  <si>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</si>
  <si>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</si>
  <si>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</si>
  <si>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</si>
  <si>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</si>
  <si>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</si>
  <si>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</si>
  <si>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</si>
  <si>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</si>
  <si>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</si>
  <si>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</si>
  <si>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</si>
  <si>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</si>
  <si>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</si>
  <si>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</si>
  <si>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</si>
  <si>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</si>
  <si>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</si>
  <si>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</si>
  <si>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</si>
  <si>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</si>
  <si>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</si>
  <si>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</si>
  <si>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</si>
  <si>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</si>
  <si>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</si>
  <si>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</si>
  <si>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</si>
  <si>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</si>
  <si>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</si>
  <si>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</si>
  <si>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</si>
  <si>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</si>
  <si>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</si>
  <si>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</si>
  <si>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</si>
  <si>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</si>
  <si>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</si>
  <si>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</si>
  <si>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</si>
  <si>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</si>
  <si>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</si>
  <si>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</si>
  <si>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</si>
  <si>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</si>
  <si>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</si>
  <si>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</si>
  <si>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</si>
  <si>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</si>
  <si>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</si>
  <si>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</si>
  <si>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</si>
  <si>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</si>
  <si>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</si>
  <si>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</si>
  <si>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</si>
  <si>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</si>
  <si>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</si>
  <si>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</si>
  <si>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</si>
  <si>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</si>
  <si>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</si>
  <si>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</si>
  <si>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</si>
  <si>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</si>
  <si>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</si>
  <si>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</si>
  <si>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</si>
  <si>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</si>
  <si>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</si>
  <si>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</si>
  <si>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</si>
  <si>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</si>
  <si>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</si>
  <si>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</si>
  <si>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</si>
  <si>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</si>
  <si>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</si>
  <si>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</si>
  <si>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</si>
  <si>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</si>
  <si>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</si>
  <si>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</si>
  <si>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</si>
  <si>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</si>
  <si>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</si>
  <si>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</si>
  <si>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</si>
  <si>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</si>
  <si>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</si>
  <si>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</si>
  <si>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</si>
  <si>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</si>
  <si>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</si>
  <si>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</si>
  <si>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</si>
  <si>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</si>
  <si>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</si>
  <si>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</si>
  <si>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</si>
  <si>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</si>
  <si>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</si>
  <si>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</si>
  <si>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</si>
  <si>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</si>
  <si>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</si>
  <si>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</si>
  <si>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</si>
  <si>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</si>
  <si>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</si>
  <si>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</si>
  <si>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</si>
  <si>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</si>
  <si>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</si>
  <si>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</si>
  <si>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</si>
  <si>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</si>
  <si>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</si>
  <si>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</si>
  <si>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</si>
  <si>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</si>
  <si>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</si>
  <si>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</si>
  <si>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</si>
  <si>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</si>
  <si>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</si>
  <si>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</si>
  <si>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</si>
  <si>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</si>
  <si>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</si>
  <si>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</si>
  <si>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</si>
  <si>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</si>
  <si>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</si>
  <si>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</si>
  <si>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</si>
  <si>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</si>
  <si>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</si>
  <si>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</si>
  <si>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</si>
  <si>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</si>
  <si>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</si>
  <si>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</si>
  <si>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</si>
  <si>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</si>
  <si>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</si>
  <si>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</si>
  <si>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</si>
  <si>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</si>
  <si>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</si>
  <si>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</si>
  <si>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</si>
  <si>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</si>
  <si>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</si>
  <si>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</si>
  <si>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</si>
  <si>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</si>
  <si>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</si>
  <si>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</si>
  <si>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</si>
  <si>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</si>
  <si>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</si>
  <si>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</si>
  <si>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</si>
  <si>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</si>
  <si>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</si>
  <si>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</si>
  <si>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</si>
  <si>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</si>
  <si>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</si>
  <si>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</si>
  <si>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</si>
  <si>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</si>
  <si>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</si>
  <si>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</si>
  <si>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</si>
  <si>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</si>
  <si>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</si>
  <si>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</si>
  <si>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</si>
  <si>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</si>
  <si>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</si>
  <si>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Стабилизаторы сетевого напряжения  Stout (Россия)</t>
  </si>
  <si>
    <t xml:space="preserve">Котельное оборудование BAXI </t>
  </si>
  <si>
    <t>Муфта переходная под ключ внутренняя/наружная резьба никелированная</t>
  </si>
  <si>
    <t>SFT-0002-000110</t>
  </si>
  <si>
    <t>1"X10</t>
  </si>
  <si>
    <t>SFT-0002-000115</t>
  </si>
  <si>
    <t>1"X15</t>
  </si>
  <si>
    <t>SFT-0002-000120</t>
  </si>
  <si>
    <t>1"X20</t>
  </si>
  <si>
    <t>SFT-0002-000125</t>
  </si>
  <si>
    <t>SFT-0002-000130</t>
  </si>
  <si>
    <t>SFT-0002-000140</t>
  </si>
  <si>
    <t>1"X40</t>
  </si>
  <si>
    <t>SFT-0002-000150</t>
  </si>
  <si>
    <t>1"X50</t>
  </si>
  <si>
    <t>SWH-1110-050100</t>
  </si>
  <si>
    <t>SWH-1110-050150</t>
  </si>
  <si>
    <t>SWH-1110-050200</t>
  </si>
  <si>
    <t>SWH-1110-050300</t>
  </si>
  <si>
    <t>SWH-1110-250300</t>
  </si>
  <si>
    <t>SWH-1210-050075</t>
  </si>
  <si>
    <t>SWH-1210-050100</t>
  </si>
  <si>
    <t>SWH-1210-050150</t>
  </si>
  <si>
    <t>SWH-1210-050200</t>
  </si>
  <si>
    <t>Мембранные расширительные баки для систем ГВС</t>
  </si>
  <si>
    <t>STW-0015-000008</t>
  </si>
  <si>
    <t>STW-0015-000012</t>
  </si>
  <si>
    <t>STW-0015-000018</t>
  </si>
  <si>
    <t>STW-0015-000024</t>
  </si>
  <si>
    <t>Насосные группы</t>
  </si>
  <si>
    <t>RMS-1210-000002</t>
  </si>
  <si>
    <t>RMS-1210-000003</t>
  </si>
  <si>
    <t>RMS-1210-000004</t>
  </si>
  <si>
    <t>RMS-1210-000005</t>
  </si>
  <si>
    <t>RMS-1210-000006</t>
  </si>
  <si>
    <t>RMS-1210-000007</t>
  </si>
  <si>
    <t>RMS-1210-000008</t>
  </si>
  <si>
    <t>RMS-1210-000009</t>
  </si>
  <si>
    <t>RMS-1210-000010</t>
  </si>
  <si>
    <t>RMS-1210-000011</t>
  </si>
  <si>
    <t>RMS-1210-000012</t>
  </si>
  <si>
    <t>RMS-3210-000002</t>
  </si>
  <si>
    <t>RMS-3210-000003</t>
  </si>
  <si>
    <t>RMS-3210-000004</t>
  </si>
  <si>
    <t>RMS-3210-000005</t>
  </si>
  <si>
    <t>RMS-3210-000006</t>
  </si>
  <si>
    <t>RMS-3210-000007</t>
  </si>
  <si>
    <t>RMS-3210-000008</t>
  </si>
  <si>
    <t>RMS-3210-000009</t>
  </si>
  <si>
    <t>RMS-3210-000010</t>
  </si>
  <si>
    <t>RMS-3210-000011</t>
  </si>
  <si>
    <t>RMS-3210-000012</t>
  </si>
  <si>
    <t>RMS-1200-000002</t>
  </si>
  <si>
    <t>RMS-1200-000003</t>
  </si>
  <si>
    <t>RMS-1200-000004</t>
  </si>
  <si>
    <t>RMS-1200-000005</t>
  </si>
  <si>
    <t>RMS-1200-000006</t>
  </si>
  <si>
    <t>RMS-1200-000007</t>
  </si>
  <si>
    <t>RMS-1200-000008</t>
  </si>
  <si>
    <t>RMS-1200-000009</t>
  </si>
  <si>
    <t>RMS-1200-000010</t>
  </si>
  <si>
    <t>RMS-1200-000011</t>
  </si>
  <si>
    <t>RMS-1200-000012</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</si>
  <si>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</si>
  <si>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</si>
  <si>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</si>
  <si>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</si>
  <si>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</si>
  <si>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</si>
  <si>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</si>
  <si>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</si>
  <si>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</si>
  <si>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</si>
  <si>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</si>
  <si>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</si>
  <si>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</si>
  <si>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</si>
  <si>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</si>
  <si>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</si>
  <si>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</si>
  <si>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</si>
  <si>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</si>
  <si>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</si>
  <si>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</si>
  <si>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</si>
  <si>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RMS-3201-000002</t>
  </si>
  <si>
    <t>RMS-3201-000003</t>
  </si>
  <si>
    <t>RMS-3201-000004</t>
  </si>
  <si>
    <t>RMS-3201-000005</t>
  </si>
  <si>
    <t>RMS-3201-000006</t>
  </si>
  <si>
    <t>RMS-3201-000007</t>
  </si>
  <si>
    <t>RMS-3201-000008</t>
  </si>
  <si>
    <t>RMS-3201-000009</t>
  </si>
  <si>
    <t>RMS-3201-000010</t>
  </si>
  <si>
    <t>RMS-3201-000011</t>
  </si>
  <si>
    <t>RMS-3201-000012</t>
  </si>
  <si>
    <t>RMS-4401-000002</t>
  </si>
  <si>
    <t>RMS-4401-000003</t>
  </si>
  <si>
    <t>RMS-4401-000004</t>
  </si>
  <si>
    <t>RMS-4401-000005</t>
  </si>
  <si>
    <t>RMS-4401-000006</t>
  </si>
  <si>
    <t>RMS-4401-000007</t>
  </si>
  <si>
    <t>RMS-4401-000008</t>
  </si>
  <si>
    <t>RMS-4401-000009</t>
  </si>
  <si>
    <t>RMS-4401-000010</t>
  </si>
  <si>
    <t>RMS-4401-000011</t>
  </si>
  <si>
    <t>RMS-4401-000012</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</si>
  <si>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</si>
  <si>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</si>
  <si>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</si>
  <si>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</si>
  <si>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</si>
  <si>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</si>
  <si>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</si>
  <si>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</si>
  <si>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</si>
  <si>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</si>
  <si>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</si>
  <si>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</si>
  <si>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</si>
  <si>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</si>
  <si>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</si>
  <si>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</si>
  <si>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</si>
  <si>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</si>
  <si>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</si>
  <si>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</si>
  <si>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</si>
  <si>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</si>
  <si>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</si>
  <si>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</si>
  <si>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</si>
  <si>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</si>
  <si>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Шины сантехнические</t>
  </si>
  <si>
    <t>SAC-0020-503120</t>
  </si>
  <si>
    <t>SAC-0020-503200</t>
  </si>
  <si>
    <t>SAC-0020-504001</t>
  </si>
  <si>
    <t>SAC-0020-504002</t>
  </si>
  <si>
    <t>Шина сантехническая 50x3x1200мм</t>
  </si>
  <si>
    <t>Шина сантехническая 50x3x2000мм</t>
  </si>
  <si>
    <t>Обратная пластина для шины</t>
  </si>
  <si>
    <t>Гибочные клещи для шины</t>
  </si>
  <si>
    <t>Комплект маркировочных наклеек "ОТОПЛЕНИЕ"</t>
  </si>
  <si>
    <t>Комплект маркировочных наклеек "ТЕПЛЫЙ ПОЛ"</t>
  </si>
  <si>
    <t>Комплект маркировочных наклеек "ВОДОСНАБЖЕНИЕ"</t>
  </si>
  <si>
    <t>SFA-0037-100000</t>
  </si>
  <si>
    <t>SFA-0037-200000</t>
  </si>
  <si>
    <t>SFA-0037-300000</t>
  </si>
  <si>
    <t>А5</t>
  </si>
  <si>
    <t>SPG-0001-502316</t>
  </si>
  <si>
    <t>SPG-0002-502316</t>
  </si>
  <si>
    <t>SPG-0002-502820</t>
  </si>
  <si>
    <t>SPG-0001-502820</t>
  </si>
  <si>
    <t>Бесшумная канализация STOUT из полипропилена</t>
  </si>
  <si>
    <t>СИСТЕМА БЕСШУМНОЙ КАНАЛИЗАЦИИ STOUT</t>
  </si>
  <si>
    <t>SKB-0001-005825</t>
  </si>
  <si>
    <t>D 058 L 0250</t>
  </si>
  <si>
    <t>SKB-0001-005850</t>
  </si>
  <si>
    <t>D 058 L 0500</t>
  </si>
  <si>
    <t>SKB-0001-058100</t>
  </si>
  <si>
    <t>D 058 L 1000</t>
  </si>
  <si>
    <t>SKB-0001-058150</t>
  </si>
  <si>
    <t>D 058 L 1500</t>
  </si>
  <si>
    <t>SKB-0001-058200</t>
  </si>
  <si>
    <t>D 058 L 2000</t>
  </si>
  <si>
    <t>SKB-0002-011025</t>
  </si>
  <si>
    <t>SKB-0002-011050</t>
  </si>
  <si>
    <t>SKB-0002-110100</t>
  </si>
  <si>
    <t>SKB-0002-110150</t>
  </si>
  <si>
    <t>SKB-0002-110200</t>
  </si>
  <si>
    <t>SKB-0008-005815</t>
  </si>
  <si>
    <t>D 058</t>
  </si>
  <si>
    <t>SKB-0008-011015</t>
  </si>
  <si>
    <t>SKB-0009-005830</t>
  </si>
  <si>
    <t>SKB-0009-011030</t>
  </si>
  <si>
    <t>SKB-0010-005845</t>
  </si>
  <si>
    <t>SKB-0010-011045</t>
  </si>
  <si>
    <t>SKB-0011-005867</t>
  </si>
  <si>
    <t>SKB-0011-011067</t>
  </si>
  <si>
    <t>SKB-0012-005887</t>
  </si>
  <si>
    <t>SKB-0012-011087</t>
  </si>
  <si>
    <t>SKB-0018-011087</t>
  </si>
  <si>
    <t>SKB-0017-011087</t>
  </si>
  <si>
    <t>SKB-0015-585845</t>
  </si>
  <si>
    <t>D 058 x 058</t>
  </si>
  <si>
    <t>SKB-0015-115845</t>
  </si>
  <si>
    <t>D 110 x 058</t>
  </si>
  <si>
    <t>SKB-0015-111145</t>
  </si>
  <si>
    <t>SKB-0016-585887</t>
  </si>
  <si>
    <t>SKB-0016-115887</t>
  </si>
  <si>
    <t>SKB-0016-111187</t>
  </si>
  <si>
    <t>SKB-0014-000110</t>
  </si>
  <si>
    <t>Муфта соединительная двухраструбная</t>
  </si>
  <si>
    <t>SKB-0006-000058</t>
  </si>
  <si>
    <t>D 58</t>
  </si>
  <si>
    <t>SKB-0006-000110</t>
  </si>
  <si>
    <t>SKB-0007-000058</t>
  </si>
  <si>
    <t>SKB-0007-000110</t>
  </si>
  <si>
    <t>SKB-0005-000058</t>
  </si>
  <si>
    <t>SKB-0005-000110</t>
  </si>
  <si>
    <t>SKB-0019-000110</t>
  </si>
  <si>
    <t>SKB-0013-005840</t>
  </si>
  <si>
    <t>D 58 х 40</t>
  </si>
  <si>
    <t>SKB-0013-005850</t>
  </si>
  <si>
    <t>D 58 х 50</t>
  </si>
  <si>
    <t>SKB-0013-011058</t>
  </si>
  <si>
    <t>D 110 х 58</t>
  </si>
  <si>
    <t>Бесшумная канализация</t>
  </si>
  <si>
    <t>SMT-0004-001620</t>
  </si>
  <si>
    <t>Такер для крепления труб теплого пола</t>
  </si>
  <si>
    <t>Комнатный проводные термостаты ST</t>
  </si>
  <si>
    <t>Цена с НДС, с учетом скидки, Руб</t>
  </si>
  <si>
    <t xml:space="preserve">STE-0004-000132 </t>
  </si>
  <si>
    <t>Термостат комнатный ST-132 с блоком питания</t>
  </si>
  <si>
    <t>Системы автоматической подпитки</t>
  </si>
  <si>
    <t>SVS-0050-524115</t>
  </si>
  <si>
    <t>SVS-0050-525115</t>
  </si>
  <si>
    <t>SVS-0050-526115</t>
  </si>
  <si>
    <t>STOUT Автоматический подпиточный клапан 1/2 НР/НР с выходом под манометр 0524.115</t>
  </si>
  <si>
    <t>STOUT Автоматический подпиточный клапан 1/2 ВН/НР с выходом под манометр 0525.115</t>
  </si>
  <si>
    <t>STOUT Автоматический подпиточный клапан 1/2 ВН/ВН с выходом под манометр 0526.115</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</si>
  <si>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</si>
  <si>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</si>
  <si>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</si>
  <si>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</si>
  <si>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</si>
  <si>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</si>
  <si>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</si>
  <si>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</si>
  <si>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</si>
  <si>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</si>
  <si>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</si>
  <si>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</si>
  <si>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</si>
  <si>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</si>
  <si>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</si>
  <si>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</si>
  <si>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</si>
  <si>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</si>
  <si>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</si>
  <si>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</si>
  <si>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</si>
  <si>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</si>
  <si>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</si>
  <si>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</si>
  <si>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</si>
  <si>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</si>
  <si>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</si>
  <si>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</si>
  <si>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</si>
  <si>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</si>
  <si>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</si>
  <si>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</si>
  <si>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</si>
  <si>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</si>
  <si>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</si>
  <si>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</si>
  <si>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</si>
  <si>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</si>
  <si>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</si>
  <si>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</si>
  <si>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</si>
  <si>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</si>
  <si>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</si>
  <si>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</si>
  <si>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</si>
  <si>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</si>
  <si>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</si>
  <si>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</si>
  <si>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</si>
  <si>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</si>
  <si>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SPG-0001-503525</t>
  </si>
  <si>
    <t>SPG-0002-503525</t>
  </si>
  <si>
    <t>Нет</t>
  </si>
  <si>
    <t>SDG-0120-005010</t>
  </si>
  <si>
    <t>SDG-0120-005011</t>
  </si>
  <si>
    <t>SPC-0010-2580180</t>
  </si>
  <si>
    <t>SPC-0010-3280180</t>
  </si>
  <si>
    <t>SPC-0010-2540180</t>
  </si>
  <si>
    <t>SPC-0010-2540130</t>
  </si>
  <si>
    <t>SPC-0010-3240180</t>
  </si>
  <si>
    <t>SPC-0010-2560130</t>
  </si>
  <si>
    <t>SPC-0010-2560180</t>
  </si>
  <si>
    <t>SPC-0010-3260180</t>
  </si>
  <si>
    <t>STOUT Насос циркуляционный 25/80-180 мм</t>
  </si>
  <si>
    <t>STOUT Насос циркуляционный 32/80-180 мм</t>
  </si>
  <si>
    <t>STOUT Насос циркуляционный 25/40-180 мм</t>
  </si>
  <si>
    <t>STOUT Насос циркуляционный 25/40-130 мм</t>
  </si>
  <si>
    <t>STOUT Насос циркуляционный 32/40-180 мм</t>
  </si>
  <si>
    <t>STOUT Насос циркуляционный 25/60-130 мм</t>
  </si>
  <si>
    <t>STOUT Насос циркуляционный 25/60-180 мм</t>
  </si>
  <si>
    <t>STOUT Насос циркуляционный 32/60-180 мм</t>
  </si>
  <si>
    <t>Трехскоростные циркуляционные насосы</t>
  </si>
  <si>
    <t>Энергоэффективные циркуляционные насосы</t>
  </si>
  <si>
    <t>STOUT Насос циркуляционный mini 25/40-180</t>
  </si>
  <si>
    <t>STOUT Насос циркуляционный mini 25/60-180</t>
  </si>
  <si>
    <t>STOUT Насос циркуляционный mini 25/80-180</t>
  </si>
  <si>
    <t>STOUT Насос циркуляционный mini 32/40-180</t>
  </si>
  <si>
    <t>STOUT Насос циркуляционный mini 32/60-180</t>
  </si>
  <si>
    <t>STOUT Насос циркуляционный mini 32/80-180</t>
  </si>
  <si>
    <t>STOUT Насос циркуляционный mini pro 25/40-180</t>
  </si>
  <si>
    <t>STOUT Насос циркуляционный mini pro 25/60-180</t>
  </si>
  <si>
    <t>STOUT Насос циркуляционный mini pro 25/80-180</t>
  </si>
  <si>
    <t>STOUT Насос циркуляционный mini pro 32/40-180</t>
  </si>
  <si>
    <t>STOUT Насос циркуляционный mini pro 32/60-180</t>
  </si>
  <si>
    <t>STOUT Насос циркуляционный mini pro 32/80-180</t>
  </si>
  <si>
    <t>STH-0006-001000</t>
  </si>
  <si>
    <t>STH-0006-001500</t>
  </si>
  <si>
    <t>STH-0006-002000</t>
  </si>
  <si>
    <t>STH-0006-003000</t>
  </si>
  <si>
    <t>М 3’’</t>
  </si>
  <si>
    <t>STW-0002-001500</t>
  </si>
  <si>
    <t>STW-0002-002000</t>
  </si>
  <si>
    <t>STW-0002-003000</t>
  </si>
  <si>
    <t>Автоматические насосные станции</t>
  </si>
  <si>
    <t>SPJ-0030-010024</t>
  </si>
  <si>
    <t>Автоматическая насосная станция SPJ-100/20</t>
  </si>
  <si>
    <t>ФОТО ПОКА НЕТ</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</si>
  <si>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</si>
  <si>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</si>
  <si>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</si>
  <si>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</si>
  <si>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</si>
  <si>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</si>
  <si>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</si>
  <si>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</si>
  <si>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</si>
  <si>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</si>
  <si>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</si>
  <si>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</si>
  <si>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</si>
  <si>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</si>
  <si>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</si>
  <si>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</si>
  <si>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</si>
  <si>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</si>
  <si>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</si>
  <si>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</si>
  <si>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</si>
  <si>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</si>
  <si>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</si>
  <si>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</si>
  <si>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</si>
  <si>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</si>
  <si>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</si>
  <si>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</si>
  <si>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</si>
  <si>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</si>
  <si>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</si>
  <si>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</si>
  <si>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</si>
  <si>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</si>
  <si>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</si>
  <si>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</si>
  <si>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</si>
  <si>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</si>
  <si>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</si>
  <si>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</si>
  <si>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</si>
  <si>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</si>
  <si>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</si>
  <si>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</si>
  <si>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</si>
  <si>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</si>
  <si>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</si>
  <si>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</si>
  <si>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</si>
  <si>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</si>
  <si>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</si>
  <si>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</si>
  <si>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</si>
  <si>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</si>
  <si>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</si>
  <si>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</si>
  <si>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</si>
  <si>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</si>
  <si>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</si>
  <si>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</si>
  <si>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</si>
  <si>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</si>
  <si>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</si>
  <si>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</si>
  <si>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</si>
  <si>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</si>
  <si>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</si>
  <si>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</si>
  <si>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</si>
  <si>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</si>
  <si>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</si>
  <si>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</si>
  <si>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</si>
  <si>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</si>
  <si>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</si>
  <si>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</si>
  <si>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</si>
  <si>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</si>
  <si>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</si>
  <si>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</si>
  <si>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</si>
  <si>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</si>
  <si>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</si>
  <si>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</si>
  <si>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</si>
  <si>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</si>
  <si>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</si>
  <si>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</si>
  <si>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</si>
  <si>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</si>
  <si>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</si>
  <si>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</si>
  <si>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</si>
  <si>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</si>
  <si>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</si>
  <si>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</si>
  <si>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</si>
  <si>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</si>
  <si>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</si>
  <si>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</si>
  <si>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</si>
  <si>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</si>
  <si>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</si>
  <si>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</si>
  <si>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</si>
  <si>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</si>
  <si>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</si>
  <si>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</si>
  <si>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</si>
  <si>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</si>
  <si>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</si>
  <si>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</si>
  <si>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</si>
  <si>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</si>
  <si>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</si>
  <si>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</si>
  <si>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</si>
  <si>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</si>
  <si>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</si>
  <si>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</si>
  <si>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</si>
  <si>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</si>
  <si>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</si>
  <si>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</si>
  <si>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</si>
  <si>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</si>
  <si>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</si>
  <si>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</si>
  <si>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</si>
  <si>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</si>
  <si>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</si>
  <si>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</si>
  <si>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</si>
  <si>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</si>
  <si>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</si>
  <si>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</si>
  <si>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</si>
  <si>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</si>
  <si>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</si>
  <si>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</si>
  <si>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</si>
  <si>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</si>
  <si>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</si>
  <si>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t>SAC-0020-430875</t>
  </si>
  <si>
    <t>Анкер клиновой M8x75</t>
  </si>
  <si>
    <t>SAC-0020-431090</t>
  </si>
  <si>
    <t>Анкер клиновой M10x90</t>
  </si>
  <si>
    <t>SAC-0021-271820</t>
  </si>
  <si>
    <t>Консоль монтажная 1,25х27х18х200мм</t>
  </si>
  <si>
    <t>SAC-0021-281530</t>
  </si>
  <si>
    <t>Консоль монтажная 1,75х28х15х300мм</t>
  </si>
  <si>
    <t>SAC-0021-283040</t>
  </si>
  <si>
    <t>Консоль монтажная 1,75х28х30х400мм</t>
  </si>
  <si>
    <t>SAC-0021-283050</t>
  </si>
  <si>
    <t>Консоль монтажная 1,75х28х30х500мм</t>
  </si>
  <si>
    <t>SAC-0022-271812</t>
  </si>
  <si>
    <t>Профиль монтажный 1,25х27х18х1200мм</t>
  </si>
  <si>
    <t>SAC-0022-271820</t>
  </si>
  <si>
    <t>Профиль монтажный 1,25х27х18х2000мм</t>
  </si>
  <si>
    <t>SAC-0022-281512</t>
  </si>
  <si>
    <t>Профиль монтажный 1,75х28х15х1200мм</t>
  </si>
  <si>
    <t>SAC-0022-281520</t>
  </si>
  <si>
    <t>Профиль монтажный 1,75х28х15х2000мм</t>
  </si>
  <si>
    <t>SAC-0022-283012</t>
  </si>
  <si>
    <t>Профиль монтажный 1,75х28х30х1200мм</t>
  </si>
  <si>
    <t>SAC-0022-283020</t>
  </si>
  <si>
    <t>Профиль монтажный 1,75х28х30х2000мм</t>
  </si>
  <si>
    <t>SAC-0022-002718</t>
  </si>
  <si>
    <t>Заглушка для профиля и консоли 27*18 мм</t>
  </si>
  <si>
    <t>SAC-0022-002815</t>
  </si>
  <si>
    <t>Заглушка для профиля и консоли 28*15 мм</t>
  </si>
  <si>
    <t>SAC-0022-002830</t>
  </si>
  <si>
    <t>Заглушка для профиля и консоли 28*30 мм</t>
  </si>
  <si>
    <t>SAC-0022-000830</t>
  </si>
  <si>
    <t>Болт быстрого монтажа  М8х30</t>
  </si>
  <si>
    <t>SAC-0022-000850</t>
  </si>
  <si>
    <t>Болт быстрого монтажа  М8х50</t>
  </si>
  <si>
    <t>SAC-0022-000880</t>
  </si>
  <si>
    <t>Болт быстрого монтажа  М8х80</t>
  </si>
  <si>
    <t>SAC-0022-001050</t>
  </si>
  <si>
    <t>Болт быстрого монтажа М10х50</t>
  </si>
  <si>
    <t>SAC-0022-010008</t>
  </si>
  <si>
    <t>Гайка DIN 934 оцинкованная  М8</t>
  </si>
  <si>
    <t>SAC-0022-010108</t>
  </si>
  <si>
    <t>Гайка соединительная DIN 6334 М8</t>
  </si>
  <si>
    <t>SAC-0022-011008</t>
  </si>
  <si>
    <t xml:space="preserve">Шайба усиленная  М8 DIN 9021 </t>
  </si>
  <si>
    <t>SAC-0022-011010</t>
  </si>
  <si>
    <t>Шайба усиленная М10</t>
  </si>
  <si>
    <t>Фиксатор поворота трубы 90, пластиковый 14-18</t>
  </si>
  <si>
    <t>Фиксатор поворота трубы 90, пластиковый 20</t>
  </si>
  <si>
    <t>Крепежная система</t>
  </si>
  <si>
    <t>SAC-0020-500803</t>
  </si>
  <si>
    <t>Шпилька резьбовая M8X30мм</t>
  </si>
  <si>
    <t>SAC-0020-500805</t>
  </si>
  <si>
    <t>Шпилька резьбовая M8X50мм</t>
  </si>
  <si>
    <t>SAC-0020-500808</t>
  </si>
  <si>
    <t>Шпилька резьбовая M8X80мм</t>
  </si>
  <si>
    <t>SAC-0020-501005</t>
  </si>
  <si>
    <t>Шпилька резьбовая M10X50мм</t>
  </si>
  <si>
    <t>SAC-0020-504816</t>
  </si>
  <si>
    <t>Саморез по металлу 4,8х16 (для крепления к обтной пластине)</t>
  </si>
  <si>
    <t>SAC-0022-350000</t>
  </si>
  <si>
    <t>Стеновой держатель профиля</t>
  </si>
  <si>
    <t>SAC-0022-013008</t>
  </si>
  <si>
    <t>Гайка фигурная М8</t>
  </si>
  <si>
    <t>SAC-0022-013010</t>
  </si>
  <si>
    <t>Гайка фигурная М10</t>
  </si>
  <si>
    <t>Болт DIN 933 М8х20</t>
  </si>
  <si>
    <t>SAC-0022-010010</t>
  </si>
  <si>
    <t>Гайка DIN 934 оцинкованная  М10</t>
  </si>
  <si>
    <t>SAC-0020-451050</t>
  </si>
  <si>
    <t>Дюбель нейлоновый M 10*50</t>
  </si>
  <si>
    <t>SAC-0020-451260</t>
  </si>
  <si>
    <t>Дюбель нейлоновый M 12*60</t>
  </si>
  <si>
    <t>SFA-0014-253225</t>
  </si>
  <si>
    <t>25x32x25</t>
  </si>
  <si>
    <t>SFA-0040-001612</t>
  </si>
  <si>
    <t>SFA-0040-002012</t>
  </si>
  <si>
    <t>Кронштейн усиленный 2.5 мм</t>
  </si>
  <si>
    <t>SFA-0027-000025</t>
  </si>
  <si>
    <t>Угольник проточный настенный бронзовый</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</si>
  <si>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</si>
  <si>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</si>
  <si>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</si>
  <si>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</si>
  <si>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</si>
  <si>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</si>
  <si>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</si>
  <si>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</si>
  <si>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</si>
  <si>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</si>
  <si>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</si>
  <si>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</si>
  <si>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</si>
  <si>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</si>
  <si>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</si>
  <si>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</si>
  <si>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</si>
  <si>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</si>
  <si>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</si>
  <si>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</si>
  <si>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</si>
  <si>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</si>
  <si>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</si>
  <si>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</si>
  <si>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</si>
  <si>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</si>
  <si>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</si>
  <si>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</si>
  <si>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</si>
  <si>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</si>
  <si>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</si>
  <si>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</si>
  <si>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</si>
  <si>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</si>
  <si>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</si>
  <si>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</si>
  <si>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</si>
  <si>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</si>
  <si>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</si>
  <si>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</si>
  <si>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</si>
  <si>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</si>
  <si>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</si>
  <si>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</si>
  <si>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</si>
  <si>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</si>
  <si>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SRB-2310-035004</t>
  </si>
  <si>
    <t>SRB-2310-035006</t>
  </si>
  <si>
    <t>SRB-2310-035008</t>
  </si>
  <si>
    <t>SRB-2310-035010</t>
  </si>
  <si>
    <t>SRB-2310-035012</t>
  </si>
  <si>
    <t>SRA-2310-035004</t>
  </si>
  <si>
    <t>SRA-2310-035006</t>
  </si>
  <si>
    <t>SRA-2310-035008</t>
  </si>
  <si>
    <t>SRA-2310-035010</t>
  </si>
  <si>
    <t>SRA-2310-035012</t>
  </si>
  <si>
    <t>SFT-0061-001275</t>
  </si>
  <si>
    <t>SFT-0026-000018</t>
  </si>
  <si>
    <t>SFT-0035-001810</t>
  </si>
  <si>
    <t>SFT-0035-001814</t>
  </si>
  <si>
    <t>SFT-0035-001410</t>
  </si>
  <si>
    <t>SFT-0035-003810</t>
  </si>
  <si>
    <t>SFT-0035-003812</t>
  </si>
  <si>
    <t>SFT-0035-003814</t>
  </si>
  <si>
    <t>SFT-0036-001810</t>
  </si>
  <si>
    <t>SFT-0036-001814</t>
  </si>
  <si>
    <t>SFT-0036-003812</t>
  </si>
  <si>
    <t>SFT-0036-011240</t>
  </si>
  <si>
    <t>SFT-0037-000018</t>
  </si>
  <si>
    <t>SFT-0037-000014</t>
  </si>
  <si>
    <t>SFT-0013-000003*</t>
  </si>
  <si>
    <t>SFT-0014-000212*</t>
  </si>
  <si>
    <t>SFT-0014-000003*</t>
  </si>
  <si>
    <t>SFT-0015-000212*</t>
  </si>
  <si>
    <t>SFT-0060-000114*</t>
  </si>
  <si>
    <t>SFT-0024-000002*</t>
  </si>
  <si>
    <t>SFT-0030-000002*</t>
  </si>
  <si>
    <t>SFT-0024-000114*</t>
  </si>
  <si>
    <t>SFT-0024-000112*</t>
  </si>
  <si>
    <t>Биметаллические радиаторы с нижним подключением</t>
  </si>
  <si>
    <t>Биметаллические радиаторы с боковым подключением</t>
  </si>
  <si>
    <t>Алюминиевые радиаторы с боковым подключением</t>
  </si>
  <si>
    <t>Комплект из 4-х прокладок O-Ring 1" для универсального монтажного комплекта для радиатора (SPACE, OSCAR)</t>
  </si>
  <si>
    <t xml:space="preserve">SKU-0111-130401 </t>
  </si>
  <si>
    <t>SRB-3310-050004</t>
  </si>
  <si>
    <t>SRB-3310-050005</t>
  </si>
  <si>
    <t>SRB-3310-050006</t>
  </si>
  <si>
    <t>SRB-3310-050007</t>
  </si>
  <si>
    <t>SRB-3310-050008</t>
  </si>
  <si>
    <t>SRB-3310-050009</t>
  </si>
  <si>
    <t>SRB-3310-050010</t>
  </si>
  <si>
    <t>SRB-3310-050011</t>
  </si>
  <si>
    <t>SRB-3310-050012</t>
  </si>
  <si>
    <t>SRB-3310-050013</t>
  </si>
  <si>
    <t>SRB-3310-050014</t>
  </si>
  <si>
    <t>SRB-3310-035004</t>
  </si>
  <si>
    <t>SRB-3310-035005</t>
  </si>
  <si>
    <t>SRB-3310-035006</t>
  </si>
  <si>
    <t>SRB-3310-035007</t>
  </si>
  <si>
    <t>SRB-3310-035008</t>
  </si>
  <si>
    <t>SRB-3310-035009</t>
  </si>
  <si>
    <t>SRB-3310-035010</t>
  </si>
  <si>
    <t>SRB-3310-035011</t>
  </si>
  <si>
    <t>SRB-3310-035012</t>
  </si>
  <si>
    <t>SRB-3310-035013</t>
  </si>
  <si>
    <t>SRB-3310-035014</t>
  </si>
  <si>
    <t>SRB-3310-020004</t>
  </si>
  <si>
    <t>SRB-3310-020005</t>
  </si>
  <si>
    <t>SRB-3310-020006</t>
  </si>
  <si>
    <t>SRB-3310-020007</t>
  </si>
  <si>
    <t>SRB-3310-020008</t>
  </si>
  <si>
    <t>SRB-3310-020009</t>
  </si>
  <si>
    <t>SRB-3310-020010</t>
  </si>
  <si>
    <t>SRB-3310-020011</t>
  </si>
  <si>
    <t>SRB-3310-020012</t>
  </si>
  <si>
    <t>SRB-3310-020013</t>
  </si>
  <si>
    <t>SRB-3310-020014</t>
  </si>
  <si>
    <t>STOUT TITAN (Россия)</t>
  </si>
  <si>
    <t>SRB-3320-050004</t>
  </si>
  <si>
    <t>SRB-3320-050005</t>
  </si>
  <si>
    <t>SRB-3320-050006</t>
  </si>
  <si>
    <t>SRB-3320-050007</t>
  </si>
  <si>
    <t>SRB-3320-050008</t>
  </si>
  <si>
    <t>SRB-3320-050009</t>
  </si>
  <si>
    <t>SRB-3320-050010</t>
  </si>
  <si>
    <t>SRB-3320-050011</t>
  </si>
  <si>
    <t>SRB-3320-050012</t>
  </si>
  <si>
    <t>SRB-3320-050013</t>
  </si>
  <si>
    <t>SRB-3320-050014</t>
  </si>
  <si>
    <t>SRB-3320-035004</t>
  </si>
  <si>
    <t>SRB-3320-035005</t>
  </si>
  <si>
    <t>SRB-3320-035006</t>
  </si>
  <si>
    <t>SRB-3320-035007</t>
  </si>
  <si>
    <t>SRB-3320-035008</t>
  </si>
  <si>
    <t>SRB-3320-035009</t>
  </si>
  <si>
    <t>SRB-3320-035010</t>
  </si>
  <si>
    <t>SRB-3320-035011</t>
  </si>
  <si>
    <t>SRB-3320-035012</t>
  </si>
  <si>
    <t>SRB-3320-035013</t>
  </si>
  <si>
    <t>SRB-3320-035014</t>
  </si>
  <si>
    <t>SRA-0110-180003</t>
  </si>
  <si>
    <t>SRA-0110-180004</t>
  </si>
  <si>
    <t>SRA-0110-180005</t>
  </si>
  <si>
    <t>SRA-0110-180006</t>
  </si>
  <si>
    <t>SRA-0110-18000703</t>
  </si>
  <si>
    <t>SRA-0110-18000704</t>
  </si>
  <si>
    <t>SRA-0110-18000705</t>
  </si>
  <si>
    <t>SRA-0110-18000706</t>
  </si>
  <si>
    <t>SRA-0110-18000803</t>
  </si>
  <si>
    <t>SRA-0110-18000804</t>
  </si>
  <si>
    <t>SRA-0110-18000805</t>
  </si>
  <si>
    <t>SRA-0110-18000806</t>
  </si>
  <si>
    <t>Новинка! Алюминиевые Дизайн-радиаторы с боковым подключением</t>
  </si>
  <si>
    <t>Цвет RAL 9010</t>
  </si>
  <si>
    <t>Цвет 2748 cod.07 черный</t>
  </si>
  <si>
    <t>Цвет 2676 cod.08 серый</t>
  </si>
  <si>
    <t>SRA-0110-200003</t>
  </si>
  <si>
    <t>SRA-0110-200004</t>
  </si>
  <si>
    <t>SRA-0110-200005</t>
  </si>
  <si>
    <t>SRA-0110-200006</t>
  </si>
  <si>
    <t>SRA-0110-20000703</t>
  </si>
  <si>
    <t>SRA-0110-20000704</t>
  </si>
  <si>
    <t>SRA-0110-20000705</t>
  </si>
  <si>
    <t>SRA-0110-20000706</t>
  </si>
  <si>
    <t>SRA-0110-20000803</t>
  </si>
  <si>
    <t>SRA-0110-20000804</t>
  </si>
  <si>
    <t>SRA-0110-20000805</t>
  </si>
  <si>
    <t>SRA-0110-20000806</t>
  </si>
  <si>
    <t>Новинка! Алюминиевые Дизайн-радиаторы с универсальным подключением</t>
  </si>
  <si>
    <t>SRA-1120-180004</t>
  </si>
  <si>
    <t>SRA-1120-180006</t>
  </si>
  <si>
    <t>SRA-1120-18000704</t>
  </si>
  <si>
    <t>SRA-1120-18000706</t>
  </si>
  <si>
    <t>SRA-1120-18000804</t>
  </si>
  <si>
    <t>SRA-1120-18000806</t>
  </si>
  <si>
    <t>SRA-1120-200004</t>
  </si>
  <si>
    <t>SRA-1120-200006</t>
  </si>
  <si>
    <t>SRA-1120-20000704</t>
  </si>
  <si>
    <t>SRA-1120-20000706</t>
  </si>
  <si>
    <t>SRA-1120-20000804</t>
  </si>
  <si>
    <t>SRA-1120-20000806</t>
  </si>
  <si>
    <t>Габаритные размеры радиатора</t>
  </si>
  <si>
    <t>Комплект подключения и кронштейны идут в комплекте</t>
  </si>
  <si>
    <r>
      <t xml:space="preserve">Теплоотдача радиатора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</si>
  <si>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SCC-1003-000013</t>
  </si>
  <si>
    <t>Шкаф распределительный наружный 1-3 выходов (ШРН-180-0)</t>
  </si>
  <si>
    <t>650х180х361</t>
  </si>
  <si>
    <t>SCC-1003-000045</t>
  </si>
  <si>
    <t>Шкаф распределительный наружный 4-5 выходов (ШРН-180-1)</t>
  </si>
  <si>
    <t>650х180х450</t>
  </si>
  <si>
    <t>SCC-1003-001112</t>
  </si>
  <si>
    <t>Шкаф распределительный наружный 11-12 выходов (ШРН-180-4)</t>
  </si>
  <si>
    <t>650х180х850</t>
  </si>
  <si>
    <t>SCC-1003-001316</t>
  </si>
  <si>
    <t>Шкаф распределительный наружный 13-16 выходов (ШРН-180-5)</t>
  </si>
  <si>
    <t>650х180х1000</t>
  </si>
  <si>
    <t>SCC-1003-001718</t>
  </si>
  <si>
    <t>Шкаф распределительный наружный 17-18 выходов (ШРН-180-6)</t>
  </si>
  <si>
    <t>650х180х1150</t>
  </si>
  <si>
    <t>SCC-1003-001920</t>
  </si>
  <si>
    <t>Шкаф распределительный наружный 19-20 выходов (ШРН-180-7)</t>
  </si>
  <si>
    <t>650х180х1300</t>
  </si>
  <si>
    <t>SCC-1003-000067</t>
  </si>
  <si>
    <t>Шкаф распределительный наружный 6-7 выходов (ШРН-180-2)</t>
  </si>
  <si>
    <t>650х180х550</t>
  </si>
  <si>
    <t>SCC-1003-000810</t>
  </si>
  <si>
    <t>Шкаф распределительный наружный 8-10 выходов (ШРН-180-3)</t>
  </si>
  <si>
    <t>650х180х700</t>
  </si>
  <si>
    <t>SHF-0027-181015</t>
  </si>
  <si>
    <t>M 10 (18мм) х ВР 1/2, длина 600 мм</t>
  </si>
  <si>
    <t>SHF-0029-181015</t>
  </si>
  <si>
    <t>M 10 (18мм) х ВР 1/2,  длина 1000 мм</t>
  </si>
  <si>
    <t>M 10 (18мм) х ВР 1/2,  длина 1200 мм</t>
  </si>
  <si>
    <t>SHF-0047-351015</t>
  </si>
  <si>
    <t>M 10 (35мм) х ВР 1/2,  длина 600 мм</t>
  </si>
  <si>
    <t>SWH-1110-000100</t>
  </si>
  <si>
    <t>SWH-1110-000150</t>
  </si>
  <si>
    <t>SWH-1110-000200</t>
  </si>
  <si>
    <t>SWH-1110-000300</t>
  </si>
  <si>
    <t>SWH-1110-200300</t>
  </si>
  <si>
    <t>SWH-1210-000075</t>
  </si>
  <si>
    <t>SWH-1210-000100</t>
  </si>
  <si>
    <t>SWH-1210-000150</t>
  </si>
  <si>
    <t>SWH-1210-000200</t>
  </si>
  <si>
    <t>Водонагреватель косвенного нагрева</t>
  </si>
  <si>
    <t>Фильтр сетчатый фланцевый, Y-образный (серии F3240N будет меняется на обозначение F4240A)</t>
  </si>
  <si>
    <t>Трубы металлопластиковые PE-Xb/Al/PE-Xb в теплоизоляции</t>
  </si>
  <si>
    <t>SPI-0001-101620</t>
  </si>
  <si>
    <t>SPI-0002-101620</t>
  </si>
  <si>
    <t>SPI-0001-102020</t>
  </si>
  <si>
    <t>SPI-0002-102020</t>
  </si>
  <si>
    <t>SPI-0001-052630</t>
  </si>
  <si>
    <t>SPI-0002-052630</t>
  </si>
  <si>
    <t>SPI-0001-053230</t>
  </si>
  <si>
    <t>SPI-0002-053230</t>
  </si>
  <si>
    <t>26х2,0</t>
  </si>
  <si>
    <t>32х2,0</t>
  </si>
  <si>
    <t>SAC-0020-010003</t>
  </si>
  <si>
    <t>SAC-0020-010004</t>
  </si>
  <si>
    <t>SAC-0020-010005</t>
  </si>
  <si>
    <t>SAC-0020-010006</t>
  </si>
  <si>
    <t>SAC-0020-010212</t>
  </si>
  <si>
    <t>SAC-0020-010412</t>
  </si>
  <si>
    <t>Хомут для труб  3" с комбинированной гайкой М8-М10</t>
  </si>
  <si>
    <t>Хомут для труб  4 (107-116) с комбинированной гайкой М8-М10</t>
  </si>
  <si>
    <t>Хомут для труб  5" с комбинированной гайкой М8-М10</t>
  </si>
  <si>
    <t>Хомут для труб  6" с комбинированной гайкой М8-М10</t>
  </si>
  <si>
    <t>Хомут для труб  2 1/2" с комбинированной гайкой М8-М10</t>
  </si>
  <si>
    <t>Хомут для труб  4 1/2" с комбинированной гайкой М8-М10</t>
  </si>
  <si>
    <t>SAC-0020-300014</t>
  </si>
  <si>
    <t>SAC-0020-300038</t>
  </si>
  <si>
    <t>SAC-0020-300012</t>
  </si>
  <si>
    <t>SAC-0020-300034</t>
  </si>
  <si>
    <t>SAC-0020-300001</t>
  </si>
  <si>
    <t>SAC-0020-300114</t>
  </si>
  <si>
    <t>SAC-0020-300112</t>
  </si>
  <si>
    <t>Хомут для труб одновинтовой с гайкой М8,  1/4"</t>
  </si>
  <si>
    <t>Хомут для труб одновинтовой с гайкой М8,  3/8"</t>
  </si>
  <si>
    <t>Хомут для труб одновинтовой с гайкой М8,  1/2"</t>
  </si>
  <si>
    <t>Хомут для труб одновинтовой с гайкой М8,  3/4"</t>
  </si>
  <si>
    <t>Хомут для труб одновинтовой с гайкой М8,  1"</t>
  </si>
  <si>
    <t>Хомут для труб одновинтовой с гайкой М8,  1 1/4"</t>
  </si>
  <si>
    <t>Хомут для труб одновинтовой с гайкой М8,  1 1/2"</t>
  </si>
  <si>
    <t>SAC-0020-600010</t>
  </si>
  <si>
    <t xml:space="preserve">Лента перфорированная  0,8х12 в боксе 10 м </t>
  </si>
  <si>
    <t>SAC-0021-271810</t>
  </si>
  <si>
    <t>Консоль монтажная 1,25х27х18х100мм</t>
  </si>
  <si>
    <t>SAC-0022-400002</t>
  </si>
  <si>
    <t>Продольный соединитель №2</t>
  </si>
  <si>
    <t>SAC-0022-400003</t>
  </si>
  <si>
    <t>Продольный соединитель №3</t>
  </si>
  <si>
    <t>SAC-0022-350090</t>
  </si>
  <si>
    <t>Стеновой держатель профиля, 90°</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</si>
  <si>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</si>
  <si>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</si>
  <si>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</si>
  <si>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</si>
  <si>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</si>
  <si>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</si>
  <si>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</si>
  <si>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</si>
  <si>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</si>
  <si>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</si>
  <si>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</si>
  <si>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</si>
  <si>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</si>
  <si>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</si>
  <si>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</si>
  <si>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</si>
  <si>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</si>
  <si>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</si>
  <si>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</si>
  <si>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</si>
  <si>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</si>
  <si>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</si>
  <si>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SAC-0022-012008</t>
  </si>
  <si>
    <t xml:space="preserve">16х2,2 </t>
  </si>
  <si>
    <t xml:space="preserve">20х2,8 </t>
  </si>
  <si>
    <t xml:space="preserve">25х3,5 </t>
  </si>
  <si>
    <t xml:space="preserve">32х4,4 </t>
  </si>
  <si>
    <t>SPW-0003-300750</t>
  </si>
  <si>
    <t>Насос колодезный с электронной регулировкой, корпус AISI304</t>
  </si>
  <si>
    <r>
      <rPr>
        <sz val="11"/>
        <color theme="1"/>
        <rFont val="Calibri"/>
        <family val="2"/>
        <charset val="204"/>
      </rPr>
      <t>Безынерционные отопительные панели</t>
    </r>
    <r>
      <rPr>
        <sz val="11"/>
        <color rgb="FFFF0000"/>
        <rFont val="Calibri"/>
        <family val="2"/>
        <charset val="204"/>
      </rPr>
      <t xml:space="preserve"> NEW!!!</t>
    </r>
  </si>
  <si>
    <t>SCT-00BB-012060</t>
  </si>
  <si>
    <t>STOUT отопительная
панель BLACK STONE SCT 120*60 черный гранит / черный корпус</t>
  </si>
  <si>
    <t>SCT-00BB-006060</t>
  </si>
  <si>
    <t>STOUT отопительная
панель BLACK STONE SCT 60*60 черный гранит / черный корпус</t>
  </si>
  <si>
    <t>SCT-00BB-012030</t>
  </si>
  <si>
    <t>STOUT отопительная
панель BLACK STONE SCT 120*30 черный гранит / черный корпус</t>
  </si>
  <si>
    <t>SCT-00WB-012060</t>
  </si>
  <si>
    <t xml:space="preserve">STOUT отопительная
панель WHITE STONE SCT 120*60 белый гранит / черный корпус </t>
  </si>
  <si>
    <t>SCT-00WB-006060</t>
  </si>
  <si>
    <t xml:space="preserve">STOUT отопительная
панель SCT 60*60 WHITE STONE белый гранит / черный корпус </t>
  </si>
  <si>
    <t>SCT-00WB-012030</t>
  </si>
  <si>
    <t xml:space="preserve">STOUT отопительная
панель WHITE STONE SCT 120*30 белый гранит / черный корпус </t>
  </si>
  <si>
    <t>SCT-00WW-012060</t>
  </si>
  <si>
    <t xml:space="preserve">STOUT отопительная
панель WHITE STONE SCT 120*60 белый гранит / белый корпус </t>
  </si>
  <si>
    <t>SCT-00WW-006060</t>
  </si>
  <si>
    <t>STOUT отопительная
панель WHITE STONE SCT 60*60 белый гранит / белый корпус</t>
  </si>
  <si>
    <t>SCT-00WW-012030</t>
  </si>
  <si>
    <t>STOUT отопительная
панель WHITE STONE SCT 120*30 белый гранит / белый корпус</t>
  </si>
  <si>
    <t>Фотография</t>
  </si>
  <si>
    <t>SVB-0001-200015</t>
  </si>
  <si>
    <t>SVB-0001-200015 STOUT Кран шаровой полнопроходной, ВР/ВР, ручка рычаг 1/2"</t>
  </si>
  <si>
    <t>SVB-0001-200020</t>
  </si>
  <si>
    <t>SVB-0001-200020 STOUT Кран шаровой полнопроходной, ВР/ВР, ручка рычаг 3/4"</t>
  </si>
  <si>
    <t>SVB-0001-200025</t>
  </si>
  <si>
    <t>SVB-0001-200025 STOUT Кран шаровой полнопроходной, ВР/ВР, ручка рычаг 1"</t>
  </si>
  <si>
    <t>SVB-0001-200032</t>
  </si>
  <si>
    <t>SVB-0001-200032 STOUT Кран шаровой полнопроходной, ВР/ВР, ручка рычаг 1 1/4"</t>
  </si>
  <si>
    <t>SVB-0001-200040</t>
  </si>
  <si>
    <t>SVB-0001-200040 STOUT Кран шаровой полнопроходной, ВР/ВР, ручка рычаг 1 1/2"</t>
  </si>
  <si>
    <t>SVB-0001-200050</t>
  </si>
  <si>
    <t>SVB-0001-200050 STOUT Кран шаровой полнопроходной, ВР/ВР, ручка рычаг 2"</t>
  </si>
  <si>
    <t>SVB-0003-200015</t>
  </si>
  <si>
    <t>SVB-0003-200015 STOUT Кран шаровой полнопроходной, ВР/НР, ручка рычаг 1/2"</t>
  </si>
  <si>
    <t>SVB-0003-200020</t>
  </si>
  <si>
    <t>SVB-0003-200020 STOUT Кран шаровой полнопроходной, ВР/НР, ручка рычаг 3/4"</t>
  </si>
  <si>
    <t>SVB-0003-200025</t>
  </si>
  <si>
    <t>SVB-0003-200025 STOUT Кран шаровой полнопроходной, ВР/НР, ручка рычаг 1"</t>
  </si>
  <si>
    <t>SVB-0003-200032</t>
  </si>
  <si>
    <t>SVB-0003-200032 STOUT Кран шаровой полнопроходной, ВР/НР, ручка рычаг 1 1/4"</t>
  </si>
  <si>
    <t>SVB-0003-200040</t>
  </si>
  <si>
    <t>SVB-0003-200040 STOUT Кран шаровой полнопроходной, ВР/НР, ручка рычаг 1 1/2"</t>
  </si>
  <si>
    <t>SVB-0003-200050</t>
  </si>
  <si>
    <t>SVB-0003-200050 STOUT Кран шаровой полнопроходной, ВР/НР, ручка рычаг 2"</t>
  </si>
  <si>
    <t>SVB-0002-200015</t>
  </si>
  <si>
    <t>SVB-0002-200015 STOUT Кран шаровой полнопроходной, ВР/ВР, ручка бабочка 1/2"</t>
  </si>
  <si>
    <t>SVB-0002-200020</t>
  </si>
  <si>
    <t>SVB-0002-200020 STOUT Кран шаровой полнопроходной, ВР/ВР, ручка бабочка 3/4"</t>
  </si>
  <si>
    <t>SVB-0002-200025</t>
  </si>
  <si>
    <t>SVB-0002-200025 STOUT Кран шаровой полнопроходной, ВР/ВР, ручка бабочка 1"</t>
  </si>
  <si>
    <t>SVB-0002-200032</t>
  </si>
  <si>
    <t>SVB-0002-200032 STOUT Кран шаровой полнопроходной, ВР/ВР, ручка бабочка 1 1/4"</t>
  </si>
  <si>
    <t>SVB-0004-200015</t>
  </si>
  <si>
    <t>SVB-0004-200015 STOUT Кран шаровой полнопроходной, ВР/НР, ручка бабочка 1/2"</t>
  </si>
  <si>
    <t>SVB-0004-200020</t>
  </si>
  <si>
    <t>SVB-0004-200020 STOUT Кран шаровой полнопроходной, ВР/НР, ручка бабочка 3/4"</t>
  </si>
  <si>
    <t>SVB-0004-200025</t>
  </si>
  <si>
    <t>SVB-0004-200025 STOUT Кран шаровой полнопроходной, ВР/НР, ручка бабочка 1"</t>
  </si>
  <si>
    <t>SVB-0004-200032</t>
  </si>
  <si>
    <t>SVB-0004-200032 STOUT Кран шаровой полнопроходной, ВР/НР, ручка бабочка 1 1/4"</t>
  </si>
  <si>
    <t>SVB-0007-200015</t>
  </si>
  <si>
    <t>SVB-0007-200015 STOUT Кран шаровой полнопроходной с американкой, ВР/НР, ручка бабочка 1/2"</t>
  </si>
  <si>
    <t>SVB-0007-200020</t>
  </si>
  <si>
    <t>SVB-0007-200020 STOUT Кран шаровой полнопроходной с американкой, ВР/НР, ручка бабочка 3/4"</t>
  </si>
  <si>
    <t>SVB-0007-200025</t>
  </si>
  <si>
    <t>SVB-0007-200025 STOUT Кран шаровой полнопроходной с американкой, ВР/НР, ручка бабочка 1"</t>
  </si>
  <si>
    <t>SVB-0007-200032</t>
  </si>
  <si>
    <t>SVB-0007-200032 STOUT Кран шаровой полнопроходной с американкой, ВР/НР, ручка бабочка 1 1/4"</t>
  </si>
  <si>
    <t>SVB-1007-200015</t>
  </si>
  <si>
    <t>SVB-1007-200015 STOUT Кран шаровой полнопроходной с американкой, ВР/НР, ручка бабочка 1/2 (EPDM)"</t>
  </si>
  <si>
    <t>SVB-1007-200020</t>
  </si>
  <si>
    <t>SVB-1007-200020 STOUT Кран шаровой полнопроходной с американкой, ВР/НР, ручка бабочка 3/4 (EPDM)"</t>
  </si>
  <si>
    <t>SVB-1007-200025</t>
  </si>
  <si>
    <t>SVB-1007-200025 STOUT Кран шаровой полнопроходной с американкой, ВР/НР, ручка бабочка 1 (EPDM)"</t>
  </si>
  <si>
    <t>SVB-1007-200032</t>
  </si>
  <si>
    <t>SVB-1007-200032 STOUT Кран шаровой полнопроходной с американкой, ВР/НР, ручка бабочка 1 1/4 (EPDM)"</t>
  </si>
  <si>
    <t>SVB-0008-200015</t>
  </si>
  <si>
    <t>SVB-0008-200015 STOUT Кран шаровой полнопроходной угловой с американкой, ВР/НР, ручка бабочка 1/2"</t>
  </si>
  <si>
    <t>SVB-0008-200020</t>
  </si>
  <si>
    <t>SVB-0008-200020 STOUT Кран шаровой полнопроходной угловой с американкой, ВР/НР, ручка бабочка 3/4"</t>
  </si>
  <si>
    <t>SVB-0008-200025</t>
  </si>
  <si>
    <t>SVB-0008-200025 STOUT Кран шаровой полнопроходной угловой с американкой, ВР/НР, ручка бабочка 1"</t>
  </si>
  <si>
    <t>SVB-0005-200015</t>
  </si>
  <si>
    <t>SVB-0005-200015 STOUT Кран шаровой полнопроходной, НР/НР, ручка рычаг 1/2"</t>
  </si>
  <si>
    <t>SVB-0005-200020</t>
  </si>
  <si>
    <t>SVB-0005-200020 STOUT Кран шаровой полнопроходной, НР/НР, ручка рычаг 3/4"</t>
  </si>
  <si>
    <t>SVB-0005-200025</t>
  </si>
  <si>
    <t>SVB-0005-200025 STOUT Кран шаровой полнопроходной, НР/НР, ручка рычаг 1"</t>
  </si>
  <si>
    <t>SVB-0005-200032</t>
  </si>
  <si>
    <t>SVB-0005-200032 STOUT Кран шаровой полнопроходной, НР/НР, ручка рычаг 1 1/4"</t>
  </si>
  <si>
    <t>SVB-0006-200015</t>
  </si>
  <si>
    <t>SVB-0006-200015 STOUT Кран шаровой полнопроходной, НР/НР, ручка бабочка 1/2"</t>
  </si>
  <si>
    <t>SVB-0006-200020</t>
  </si>
  <si>
    <t>SVB-0006-200020 STOUT Кран шаровой полнопроходной, НР/НР, ручка бабочка 3/4"</t>
  </si>
  <si>
    <t>SVB-0006-200025</t>
  </si>
  <si>
    <t>SVB-0006-200025 STOUT Кран шаровой полнопроходной, НР/НР, ручка бабочка 1"</t>
  </si>
  <si>
    <t>SVB-0006-200032</t>
  </si>
  <si>
    <t>SVB-0006-200032 STOUT Кран шаровой полнопроходной, НР/НР, ручка бабочка 1 1/4"</t>
  </si>
  <si>
    <t>Шаровые краны по  ГОСТ Р 59553-2021</t>
  </si>
  <si>
    <t>Наименование по ГОСТ Р 59553-2021</t>
  </si>
  <si>
    <r>
      <t xml:space="preserve">Цена, с НДС, с учетом скидки, </t>
    </r>
    <r>
      <rPr>
        <b/>
        <sz val="11"/>
        <rFont val="Calibri"/>
        <family val="2"/>
        <charset val="204"/>
        <scheme val="minor"/>
      </rPr>
      <t>EUR</t>
    </r>
  </si>
  <si>
    <t>Трубы гофрированные ПНД</t>
  </si>
  <si>
    <t>Комплектующие для теплого пола</t>
  </si>
  <si>
    <r>
      <t xml:space="preserve">Цена, с НДС, с учетом скидки, </t>
    </r>
    <r>
      <rPr>
        <b/>
        <sz val="11"/>
        <rFont val="Calibri"/>
        <family val="2"/>
        <charset val="204"/>
        <scheme val="minor"/>
      </rPr>
      <t>РУБ</t>
    </r>
  </si>
  <si>
    <t>SPI-0003-001622</t>
  </si>
  <si>
    <t>SPI-0004-001622</t>
  </si>
  <si>
    <t>SPI-0003-002028</t>
  </si>
  <si>
    <t>SPI-0004-002028</t>
  </si>
  <si>
    <t>SPI-0003-002535</t>
  </si>
  <si>
    <t>SPI-0004-002535</t>
  </si>
  <si>
    <t>SPI-0003-003244</t>
  </si>
  <si>
    <t>SPI-0004-003244</t>
  </si>
  <si>
    <t>23 (трубы до 16Ø)</t>
  </si>
  <si>
    <t>28 (трубы до 20Ø)</t>
  </si>
  <si>
    <t>35 (трубы до 25Ø)</t>
  </si>
  <si>
    <t>40 (трубы до 32Ø)</t>
  </si>
  <si>
    <t>SFT-0015-000003*</t>
  </si>
  <si>
    <t>Трубы PE-Xa/EVOH в теплоизоляции</t>
  </si>
  <si>
    <t>Трубы PE-Xa/EVOH из сшитого полиэтилена с антидиффузионным слоем для систем холодного, горячего водоснабжения и отопления, универсальная в теплоизоляции красного цвета</t>
  </si>
  <si>
    <t>Трубы PE-Xa/EVOH из сшитого полиэтилена с антидиффузионным слоем для систем холодного, горячего водоснабжения и отопления, универсальная в теплоизоляции синего цвета</t>
  </si>
  <si>
    <t>Трубы металлопластиковые PE-Xb/Al/PE-Xb в теплоизоляции красного цвета</t>
  </si>
  <si>
    <t>Трубы металлопластиковые PE-Xb/Al/PE-Xb в теплоизоляции синего цвета</t>
  </si>
  <si>
    <t>Аксиальные фитинги</t>
  </si>
  <si>
    <t xml:space="preserve">Трубы PE-Xa/EVOH </t>
  </si>
  <si>
    <t>Полотенцесушители</t>
  </si>
  <si>
    <t>Полотенцесушители, STOUT</t>
  </si>
  <si>
    <t>Безынерционные панели, STOUT</t>
  </si>
  <si>
    <t>SHQ-J1RR-008050</t>
  </si>
  <si>
    <t>SHQ-J2RR-008050</t>
  </si>
  <si>
    <t>SHQ-J1RR-F08050</t>
  </si>
  <si>
    <t>SHQ-J2RR-F08050</t>
  </si>
  <si>
    <t>SHQ-R1R0-012008</t>
  </si>
  <si>
    <t>SHQ-R2R0-012008</t>
  </si>
  <si>
    <t>SHQ-R2R0-012012</t>
  </si>
  <si>
    <t>SHQ-R1Q0-012008</t>
  </si>
  <si>
    <t>SHQ-R2Q0-012008</t>
  </si>
  <si>
    <t>SHQ-R2Q0-012012</t>
  </si>
  <si>
    <t>SHQ-J1QQ-008050</t>
  </si>
  <si>
    <t>SHQ-J2QQ-008050</t>
  </si>
  <si>
    <t>SHQ-J1QQ-F08050</t>
  </si>
  <si>
    <t>SHQ-J2QQ-F08050</t>
  </si>
  <si>
    <t>SHQ-F1QQ-008050</t>
  </si>
  <si>
    <t>SHQ-F2QQ-008050</t>
  </si>
  <si>
    <t>SHQ-P2QR-008050</t>
  </si>
  <si>
    <t>SHQ-P1QR-008050</t>
  </si>
  <si>
    <t>SHQ-S3QQ-008050</t>
  </si>
  <si>
    <t>SHQ-T2QQ-008050</t>
  </si>
  <si>
    <t>SHQ-G4QQ-008050</t>
  </si>
  <si>
    <t>SHQ-N4QQ-007050</t>
  </si>
  <si>
    <t xml:space="preserve">SHQ-J1RR-008050 STOUT полотенцесушитель элекрический JAZZ round 80*50 Полированный </t>
  </si>
  <si>
    <t>SHQ-J2RR-008050 STOUT полотенцесушитель элекрический JAZZ round 80*50 Черный матовый</t>
  </si>
  <si>
    <t>SHQ-J1RR-F08050 STOUT полотенцесушитель элекрический JAZZ round 80*50 Полированный с полкой</t>
  </si>
  <si>
    <t xml:space="preserve">SHQ-J2RR-F08050 STOUT полотенцесушитель элекрический JAZZ round 80*50 Черный матовый с полкой </t>
  </si>
  <si>
    <t>SHQ-R1R0-012008 STOUT полотенцесушитель элекрический ROCK round 120*08 Полированный 2 опоры</t>
  </si>
  <si>
    <t>SHQ-R2R0-012008 STOUT полотенцесушитель элекрический ROCK round 120*08 Черный матовый 2 опоры</t>
  </si>
  <si>
    <t>SHQ-R2R0-012012 STOUT полотенцесушитель элекрический ROCK round 120*12 Черный матовый 3 опоры</t>
  </si>
  <si>
    <t>SHQ-R1Q0-012008 STOUT полотенцесушитель элекрический ROCK quadro 120*08 Полированный 2 опоры</t>
  </si>
  <si>
    <t>SHQ-R2Q0-012008 STOUT полотенцесушитель элекрический ROCK quadro 120*08 Черный матовый 2 опоры</t>
  </si>
  <si>
    <t>SHQ-R2Q0-012012 STOUT полотенцесушитель элекрический ROCK quadro 120*12 Черный матовый 2 опоры</t>
  </si>
  <si>
    <t>SHQ-J1QQ-008050 STOUT полотенцесушитель элекрический JAZZ quadro 80*50 Полированный</t>
  </si>
  <si>
    <t>SHQ-J2QQ-008050 STOUT полотенцесушитель элекрический JAZZ quadro 80*50 Черный матовый</t>
  </si>
  <si>
    <t>SHQ-J1QQ-F08050 STOUT полотенцесушитель элекрический JAZZ quadro 80*50 Полированный с полкой</t>
  </si>
  <si>
    <t>SHQ-J2QQ-F08050 STOUT полотенцесушитель элекрический JAZZ quadro 80*50 Черный матовый с полкой</t>
  </si>
  <si>
    <t>SHQ-F1QQ-008050 STOUT полотенцесушитель элекрический FORTE quadro 80*50 Полированный</t>
  </si>
  <si>
    <t>SHQ-F2QQ-008050 STOUT полотенцесушитель элекрический FORTE quadro 80*50 Черный матовый</t>
  </si>
  <si>
    <t>SHQ-P2QR-008050 STOUT полотенцесушитель элекрический PIANO quadro 80*50 Черный матовый</t>
  </si>
  <si>
    <t>SHQ-P1QR-008050 STOUT полотенцесушитель элекрический PIANO quadro 80*50 Полированный</t>
  </si>
  <si>
    <t>SHQ-S3QQ-008050 STOUT полотенцесушитель элекрический  SOUL quadro 80*50 Оружейная сталь</t>
  </si>
  <si>
    <t>SHQ-T2QQ-008050 STOUT полотенцесушитель элекрический TECHNO quadro 80*50 Черный матовый</t>
  </si>
  <si>
    <t>SHQ-G4QQ-008050 STOUT полотенцесушитель элекрический GRUNGE quadro 80*50 Графит</t>
  </si>
  <si>
    <t>SHQ-N4QQ-007050 STOUT полотенцесушитель элекрический  NEOSOUL quadro 70*50 Графит</t>
  </si>
  <si>
    <t>SHQ-N2QQ-007050 STOUT полотенцесушитель элекрический  NEOSOUL quadro 70*50 Черный матовый</t>
  </si>
  <si>
    <t>Инструмент для аксиальных фитингов</t>
  </si>
  <si>
    <t>SVM-0025-230017</t>
  </si>
  <si>
    <t>SVM-0170-300020</t>
  </si>
  <si>
    <t>SVM-0170-300125</t>
  </si>
  <si>
    <t>STE-0101-100801</t>
  </si>
  <si>
    <t>STE-0101-100802</t>
  </si>
  <si>
    <t>SHQ-N2QQ-007050</t>
  </si>
  <si>
    <r>
      <t xml:space="preserve">Шаровые краны по ГОСТ Р 59553-2021 </t>
    </r>
    <r>
      <rPr>
        <sz val="11"/>
        <color rgb="FFFF0000"/>
        <rFont val="Calibri"/>
        <family val="2"/>
        <charset val="204"/>
        <scheme val="minor"/>
      </rPr>
      <t>NEW!!!</t>
    </r>
  </si>
  <si>
    <t>SCT-00RG-012030</t>
  </si>
  <si>
    <t>STOUT отопительная панель ROSE STONE SCT 120*30 розовый гранит / серый корпус</t>
  </si>
  <si>
    <t>SCT-00RG-012060</t>
  </si>
  <si>
    <t>STOUT отопительная панель ROSE STONE SCT 120*60 розовый гранит / серый корпус</t>
  </si>
  <si>
    <t>SCT-00RG-006060</t>
  </si>
  <si>
    <t>STOUT отопительная панель ROSE STONE SCT 60*60 розовый гранит / серый корпус</t>
  </si>
  <si>
    <t>SCT-00GB-012030</t>
  </si>
  <si>
    <t>STOUT отопительная панель GREY STONE SCT 120*30 серый гранит / черный корпус</t>
  </si>
  <si>
    <t>SCT-00GB-012060</t>
  </si>
  <si>
    <t>STOUT отопительная панель GREY STONE SCT 120*60 серый гранит / черный корпус</t>
  </si>
  <si>
    <t>SCT-00GB-006060</t>
  </si>
  <si>
    <t>STOUT отопительная панель GREY STONE SCT 60*60 серый гранит / черный корпус</t>
  </si>
  <si>
    <r>
      <t>90</t>
    </r>
    <r>
      <rPr>
        <sz val="11"/>
        <rFont val="Calibri"/>
        <family val="2"/>
        <charset val="204"/>
        <scheme val="minor"/>
      </rPr>
      <t>°  M-F Ø 80</t>
    </r>
  </si>
  <si>
    <t>Коллекторы хромированные, подключение 1/2" (под плоское уплотнение)</t>
  </si>
  <si>
    <t>3.5000</t>
  </si>
  <si>
    <t>3.5000 ТЭН 2 kW (1 фаза.) 1 1/2 "+ 2 термостата (основной и аварийный)</t>
  </si>
  <si>
    <t>3.5001</t>
  </si>
  <si>
    <t>3.5001 ТЭН 3 kW (1 фаза.) 1 1/2 "+ 2 термостата (основной и аварийный)</t>
  </si>
  <si>
    <t>3.5002</t>
  </si>
  <si>
    <t>3.5002 ТЭН 6 kW (3 фазы) 1 1/2 "+ 2 термостата (основной и аварийный)</t>
  </si>
  <si>
    <t>3.5003</t>
  </si>
  <si>
    <t>3.5003 ТЭН 9 kW (3 фазы) 1 1/2 "+ 2 термостата (основной и аварийный)</t>
  </si>
  <si>
    <t>3.5004</t>
  </si>
  <si>
    <t>3.5004 ТЭН 15 kW (3 фазы) 1 1/2 "+ 2 термостата (основной и аварийный)</t>
  </si>
  <si>
    <t>3.6004</t>
  </si>
  <si>
    <t>3.6004 Магниевый анод на шпильке M8 450*22</t>
  </si>
  <si>
    <t>3.0500</t>
  </si>
  <si>
    <t>3.0500 Магниевый анод на шпильке M8 500*33</t>
  </si>
  <si>
    <t>3.7001</t>
  </si>
  <si>
    <t>3.7001 Блок управления анодом Gn</t>
  </si>
  <si>
    <t>3.7011</t>
  </si>
  <si>
    <t>3.7013</t>
  </si>
  <si>
    <t>3.7013 Титановый анод 600/200</t>
  </si>
  <si>
    <t>SWH-2110-000150</t>
  </si>
  <si>
    <t>SWH-2110-000150 STOUT OptiBase бойлер косвенного нагрева напольный 150 л.</t>
  </si>
  <si>
    <t>SWH-2110-000200</t>
  </si>
  <si>
    <t>SWH-2110-000200 STOUT OptiBase бойлер косвенного нагрева напольный 200 л.</t>
  </si>
  <si>
    <t>SWH-2110-000300</t>
  </si>
  <si>
    <t>SWH-2110-000300 STOUT OptiBase бойлер косвенного нагрева напольный 300 л.</t>
  </si>
  <si>
    <t>SWH-2110-000400</t>
  </si>
  <si>
    <t>SWH-2110-000400 STOUT OptiBase бойлер косвенного нагрева напольный 400 л.</t>
  </si>
  <si>
    <t>SWH-2110-000500</t>
  </si>
  <si>
    <t>SWH-2110-000500 STOUT OptiBase  бойлер косвенного нагрева напольный 500 л.</t>
  </si>
  <si>
    <t>SWH-2110-000750</t>
  </si>
  <si>
    <t>SWH-2110-000750 STOUT OptiBase бойлер косвенного нагрева напольный 750 л.</t>
  </si>
  <si>
    <t>SWH-2110-001000</t>
  </si>
  <si>
    <t>SWH-2110-001000 STOUT OptiBase бойлер косвенного нагрева напольный 1000 л.</t>
  </si>
  <si>
    <t>SWH-2110-200200</t>
  </si>
  <si>
    <t>SWH-2110-200200 STOUT OptiBase бойлер косвенного нагрева напольный 200 л., два теплообменника</t>
  </si>
  <si>
    <t>SWH-2110-200300</t>
  </si>
  <si>
    <t>SWH-2110-200300 STOUT OptiBase бойлер косвенного нагрева напольный 300 л.,два теплообменника</t>
  </si>
  <si>
    <t>SWH-2110-200400</t>
  </si>
  <si>
    <t>SWH-2110-200400 STOUT OptiBase бойлер косвенного нагрева напольный 400 л.,два теплообменника</t>
  </si>
  <si>
    <t>SWH-2110-200500</t>
  </si>
  <si>
    <t>SWH-2110-200500 STOUT OptiBase бойлер косвенного нагрева напольный 500 л.,два теплообменника</t>
  </si>
  <si>
    <t>SWH-2110-200750</t>
  </si>
  <si>
    <t>SWH-2110-200750 STOUT OptiBase бойлер косвенного нагрева напольный 750 л.,два теплообменника</t>
  </si>
  <si>
    <t>SWH-2110-201000</t>
  </si>
  <si>
    <t>SWH-2110-201000 STOUT OptiBase бойлер косвенного нагрева напольный 1000 л.,два теплообменника</t>
  </si>
  <si>
    <t>SWH-2210-L00150</t>
  </si>
  <si>
    <t>SWH-2210-L00150 STOUT OptiBase бойлер косвенного нагрева настенный 150 л., левое подключение</t>
  </si>
  <si>
    <t>SWH-2210-L00200</t>
  </si>
  <si>
    <t>SWH-2210-L00200 STOUT OptiBase бойлер косвенного нагрева настенный 200 л., левое подключение</t>
  </si>
  <si>
    <t>SWH-2210-R00150</t>
  </si>
  <si>
    <t>SWH-2210-R00150 STOUT OptiBase бойлер косвенного нагрева настенный 150 л., правое подключение</t>
  </si>
  <si>
    <t>SWH-2210-R00200</t>
  </si>
  <si>
    <t>SWH-2210-R00200 STOUT OptiBase бойлер косвенного нагрева настенный 200 л., правое  подключение</t>
  </si>
  <si>
    <t>3.7011 Титановый анод 200/400 (150)</t>
  </si>
  <si>
    <t>НАПОЛЬНЫЙ ОДИН ТЕПЛООБМЕННИК</t>
  </si>
  <si>
    <t>НАПОЛЬНЫЙ ДВА ТЕПЛООБМЕННИКА</t>
  </si>
  <si>
    <t>НАСТЕННЫЙ ОДИН ТЕПЛООБМЕННИК</t>
  </si>
  <si>
    <t>Комментарий</t>
  </si>
  <si>
    <t>для бойлеров 150 литров</t>
  </si>
  <si>
    <t>для бойлеров 200-500 литров</t>
  </si>
  <si>
    <t>1+0,8</t>
  </si>
  <si>
    <t>1,5+1</t>
  </si>
  <si>
    <t>2+1</t>
  </si>
  <si>
    <t>2+1,2</t>
  </si>
  <si>
    <t>2,4+1,2</t>
  </si>
  <si>
    <t>настенные бойлеры</t>
  </si>
  <si>
    <t>напольные бойлеры</t>
  </si>
  <si>
    <t>150; 200; 300 литров</t>
  </si>
  <si>
    <t>SPC-0011-2540130</t>
  </si>
  <si>
    <t>Циркуляционный насос 25-40/130 220/240V 50Hz с латунными гайками G 1 1/2 x Rp 1</t>
  </si>
  <si>
    <t>Циркуляционный насос 25-40/180 220/240V 50Hz с латунными гайками G 1 1/2 x Rp 1</t>
  </si>
  <si>
    <t>Циркуляционный насос 25-60/130 220/240V 50Hz с латунными гайками G 1 1/2 x Rp 1</t>
  </si>
  <si>
    <t>Циркуляционный насос 25-60/180 220/240V 50Hz с латунными гайками G 1 1/2 x Rp 1</t>
  </si>
  <si>
    <t>Циркуляционный насос 25-80/180 220/240V 50Hz с латунными гайками G 1 1/2 x Rp 1</t>
  </si>
  <si>
    <t>SPC-0011-3240180</t>
  </si>
  <si>
    <t>Циркуляционный насос 32-40/180 220/240V 50Hz с латунными гайками G2 x Rp 1 1/4</t>
  </si>
  <si>
    <t>Циркуляционный насос 32-60/180 220/240V 50Hz с латунными гайками G2 x Rp 1 1/4</t>
  </si>
  <si>
    <t>Циркуляционный насос 32-80/180 220/240V 50Hz с латунными гайками G2 x Rp 1 1/4</t>
  </si>
  <si>
    <t>STOUT Подсоединительный комплект G1 1/2" x Rp 1" из латуни c прокладками</t>
  </si>
  <si>
    <t>STOUT Подсоединительный комплект G2" x Rp 1 1/4" из латуни c прокладками</t>
  </si>
  <si>
    <t>Циркуляционные насосы STOUT (Италия)</t>
  </si>
  <si>
    <r>
      <t xml:space="preserve">Циркуляционные насосы (Италия) </t>
    </r>
    <r>
      <rPr>
        <sz val="11"/>
        <color rgb="FFFF0000"/>
        <rFont val="Calibri"/>
        <family val="2"/>
        <charset val="204"/>
      </rPr>
      <t>NEW!!!</t>
    </r>
  </si>
  <si>
    <t>Коллекторы хромированные, подключение 1/2" под компрессионный фитинг для полимерных труб</t>
  </si>
  <si>
    <t>SPC-0011-2540180</t>
  </si>
  <si>
    <t>SPC-0011-2560130</t>
  </si>
  <si>
    <t>SPC-0011-2560180</t>
  </si>
  <si>
    <t>SPC-0011-2580180</t>
  </si>
  <si>
    <t>SPC-0011-3260180</t>
  </si>
  <si>
    <t>SPC-0011-3280180</t>
  </si>
  <si>
    <t>SPC-1011-000025</t>
  </si>
  <si>
    <t>SPC-1011-000032</t>
  </si>
  <si>
    <t>SSV-0010-220015</t>
  </si>
  <si>
    <t>STOUT Клапан соленоидный (электромагнитный), прямого действия, НЗ, 220В, G1/2, EPDM</t>
  </si>
  <si>
    <t>SSV-0010-220020</t>
  </si>
  <si>
    <t>STOUT Клапан соленоидный (электромагнитный), прямого действия, НЗ, 220В, G3/4, EPDM</t>
  </si>
  <si>
    <t>SSV-0010-220025</t>
  </si>
  <si>
    <t>STOUT Клапан соленоидный (электромагнитный), прямого действия, НЗ, 220В, G1, EPDM</t>
  </si>
  <si>
    <t>SSV-0010-220032</t>
  </si>
  <si>
    <t>STOUT Клапан соленоидный (электромагнитный), прямого действия, НЗ, 220В, G1 1/4, EPDM</t>
  </si>
  <si>
    <t>SSV-0010-220040</t>
  </si>
  <si>
    <t>STOUT Клапан соленоидный (электромагнитный), прямого действия, НЗ, 220В, G1 1/2, EPDM</t>
  </si>
  <si>
    <t>SSV-0010-220050</t>
  </si>
  <si>
    <t>STOUT Клапан соленоидный (электромагнитный), прямого действия, НЗ, 220В, G2, EPDM</t>
  </si>
  <si>
    <t>SSV-0010-024015</t>
  </si>
  <si>
    <t>STOUT Клапан соленоидный (электромагнитный), прямого действия, НЗ, 24В, G1/2, EPDM</t>
  </si>
  <si>
    <t>SSV-0010-024020</t>
  </si>
  <si>
    <t>STOUT Клапан соленоидный (электромагнитный), прямого действия, НЗ, 24В, G3/4, EPDM</t>
  </si>
  <si>
    <t>SSV-0010-024025</t>
  </si>
  <si>
    <t>STOUT Клапан соленоидный (электромагнитный), прямого действия, НЗ, 24В, G1, EPDM</t>
  </si>
  <si>
    <t>SSV-0010-024032</t>
  </si>
  <si>
    <t>STOUT Клапан соленоидный (электромагнитный), прямого действия, НЗ, 24В, G1 1/4, EPDM</t>
  </si>
  <si>
    <t>SSV-0010-024040</t>
  </si>
  <si>
    <t>STOUT Клапан соленоидный (электромагнитный), прямого действия, НЗ, 24В, G1 1/2, EPDM</t>
  </si>
  <si>
    <t>SSV-0010-024050</t>
  </si>
  <si>
    <t>STOUT Клапан соленоидный (электромагнитный), прямого действия, НЗ, 24В, G2, EPDM</t>
  </si>
  <si>
    <t>SSV-0020-220015</t>
  </si>
  <si>
    <t>STOUT Клапан соленоидный (электромагнитный), прямого действия, НО, 220В, G1/2, EPDM</t>
  </si>
  <si>
    <t>SSV-0020-220020</t>
  </si>
  <si>
    <t>STOUT Клапан соленоидный (электромагнитный), прямого действия, НО, 220В, G3/4, EPDM</t>
  </si>
  <si>
    <t>SSV-0020-220025</t>
  </si>
  <si>
    <t>STOUT Клапан соленоидный (электромагнитный), прямого действия, НО, 220В, G1, EPDM</t>
  </si>
  <si>
    <t>SSV-0020-220032</t>
  </si>
  <si>
    <t>STOUT Клапан соленоидный (электромагнитный), прямого действия, НО, 220В, G1 1/4, EPDM</t>
  </si>
  <si>
    <t>SSV-0020-220040</t>
  </si>
  <si>
    <t>STOUT Клапан соленоидный (электромагнитный), прямого действия, НО, 220В, G1 1/2, EPDM</t>
  </si>
  <si>
    <t>SSV-0020-220050</t>
  </si>
  <si>
    <t>STOUT Клапан соленоидный (электромагнитный), прямого действия, НО, 220В, G2, EPDM</t>
  </si>
  <si>
    <t>SSV-0020-024015</t>
  </si>
  <si>
    <t>STOUT Клапан соленоидный (электромагнитный), прямого действия, НО, 24В, G1/2, EPDM</t>
  </si>
  <si>
    <t>SSV-0020-024020</t>
  </si>
  <si>
    <t>STOUTКлапан соленоидный (электромагнитный), прямого действия, НО, 24В, G3/4, EPDM</t>
  </si>
  <si>
    <t>SSV-0020-024025</t>
  </si>
  <si>
    <t>STOUT Клапан соленоидный (электромагнитный), прямого действия, НО, 24В, G1, EPDM</t>
  </si>
  <si>
    <t>SSV-0020-024032</t>
  </si>
  <si>
    <t>STOUT Клапан соленоидный (электромагнитный), прямого действия, НО, 24В, G1 1/4, EPDM</t>
  </si>
  <si>
    <t>SSV-0020-024040</t>
  </si>
  <si>
    <t>STOUT Клапан соленоидный (электромагнитный), прямого действия, НО, 24В, G1 1/2, EPDM</t>
  </si>
  <si>
    <t>SSV-0020-024050</t>
  </si>
  <si>
    <t>STOUT Клапан соленоидный (электромагнитный), прямого действия, НО, 24В, G2, EPDM</t>
  </si>
  <si>
    <t>SSV-0030-220015</t>
  </si>
  <si>
    <t>STOUT Клапан соленоидный (электромагнитный), непрямого (пилотного) действия, НЗ, 220В, G1/2, EPDM</t>
  </si>
  <si>
    <t>SSV-0030-220020</t>
  </si>
  <si>
    <t>STOUT Клапан соленоидный (электромагнитный), непрямого (пилотного) действия, НЗ, 220В, G3/4, EPDM</t>
  </si>
  <si>
    <t>SSV-0030-220025</t>
  </si>
  <si>
    <t>STOUT Клапан соленоидный (электромагнитный), непрямого (пилотного) действия, НЗ, 220В, G1, EPDM</t>
  </si>
  <si>
    <t>SSV-0030-220032</t>
  </si>
  <si>
    <t>STOUT Клапан соленоидный (электромагнитный), непрямого (пилотного) действия, НЗ, 220В, G1 1/4, EPDM</t>
  </si>
  <si>
    <t>SSV-0030-220040</t>
  </si>
  <si>
    <t>STOUT Клапан соленоидный (электромагнитный), непрямого (пилотного) действия, НЗ, 220В, G1 1/2, EPDM</t>
  </si>
  <si>
    <t>SSV-0030-220050</t>
  </si>
  <si>
    <t>STOUT Клапан соленоидный (электромагнитный), непрямого (пилотного) действия, НЗ, 220В, G2, EPDM</t>
  </si>
  <si>
    <t>SSV-0030-024015</t>
  </si>
  <si>
    <t>STOUT Клапан соленоидный (электромагнитный), непрямого (пилотного) действия, НЗ, 24В, G1/2, EPDM</t>
  </si>
  <si>
    <t>SSV-0030-024020</t>
  </si>
  <si>
    <t>STOUT Клапан соленоидный (электромагнитный), непрямого (пилотного) действия, НЗ, 24В, G3/4, EPDM</t>
  </si>
  <si>
    <t>SSV-0030-024025</t>
  </si>
  <si>
    <t>STOUT Клапан соленоидный (электромагнитный), непрямого (пилотного) действия, НЗ, 24В, G1, EPDM</t>
  </si>
  <si>
    <t>SSV-0030-024032</t>
  </si>
  <si>
    <t>STOUT Клапан соленоидный (электромагнитный), непрямого (пилотного) действия, НЗ, 24В, G1 1/4, EPDM</t>
  </si>
  <si>
    <t>SSV-0030-024040</t>
  </si>
  <si>
    <t>STOUT Клапан соленоидный (электромагнитный), непрямого (пилотного) действия, НЗ, 24В, G1 1/2, EPDM</t>
  </si>
  <si>
    <t>SSV-0030-024050</t>
  </si>
  <si>
    <t>STOUT Клапан соленоидный (электромагнитный), непрямого (пилотного) действия, НЗ, 24В, G2, EPDM</t>
  </si>
  <si>
    <t>SSV-0040-220015</t>
  </si>
  <si>
    <t>STOUT Клапан соленоидный (электромагнитный), непрямого (пилотного) действия, НО, 220В, G1/2, EPDM</t>
  </si>
  <si>
    <t>SSV-0040-220020</t>
  </si>
  <si>
    <t>STOUT Клапан соленоидный (электромагнитный), непрямого (пилотного) действия, НО, 220В, G3/4, EPDM</t>
  </si>
  <si>
    <t>SSV-0040-220025</t>
  </si>
  <si>
    <t>STOUT Клапан соленоидный (электромагнитный), непрямого (пилотного) действия, НО, 220В, G1, EPDM</t>
  </si>
  <si>
    <t>SSV-0040-220032</t>
  </si>
  <si>
    <t>STOUT Клапан соленоидный (электромагнитный), непрямого (пилотного) действия, НО, 220В, G1 1/4, EPDM</t>
  </si>
  <si>
    <t>SSV-0040-220040</t>
  </si>
  <si>
    <t>STOUT Клапан соленоидный (электромагнитный), непрямого (пилотного) действия, НО, 220В, G1 1/2, EPDM</t>
  </si>
  <si>
    <t>SSV-0040-220050</t>
  </si>
  <si>
    <t>STOUT Клапан соленоидный (электромагнитный), непрямого (пилотного) действия, НО, 220В, G2, EPDM</t>
  </si>
  <si>
    <t>SSV-0040-024015</t>
  </si>
  <si>
    <t>STOUT Клапан соленоидный (электромагнитный), непрямого (пилотного) действия, НО, 24В, G1/2, EPDM</t>
  </si>
  <si>
    <t>SSV-0040-024020</t>
  </si>
  <si>
    <t>STOUT Клапан соленоидный (электромагнитный), непрямого (пилотного) действия, НО, 24В, G3/4, EPDM</t>
  </si>
  <si>
    <t>SSV-0040-024025</t>
  </si>
  <si>
    <t>STOUT Клапан соленоидный (электромагнитный), непрямого (пилотного) действия, НО, 24В, G1, EPDM</t>
  </si>
  <si>
    <t>SSV-0040-024032</t>
  </si>
  <si>
    <t>STOUT Клапан соленоидный (электромагнитный), непрямого (пилотного) действия, НО, 24В, G1 1/4, EPDM</t>
  </si>
  <si>
    <t>SSV-0040-024040</t>
  </si>
  <si>
    <t>STOUT Клапан соленоидный (электромагнитный), непрямого (пилотного) действия, НО, 24В, G1 1/2, EPDM</t>
  </si>
  <si>
    <t>SSV-0040-024050</t>
  </si>
  <si>
    <t>STOUT Клапан соленоидный (электромагнитный), непрямого (пилотного) действия, НО, 24В, G2, EPDM</t>
  </si>
  <si>
    <t>Нормально закрытый</t>
  </si>
  <si>
    <t>Нормально открытый</t>
  </si>
  <si>
    <t>G1/2</t>
  </si>
  <si>
    <t>G3/4</t>
  </si>
  <si>
    <t>G1 1/4</t>
  </si>
  <si>
    <t>G1 1/2</t>
  </si>
  <si>
    <t>G2</t>
  </si>
  <si>
    <t>Соленоидные (электромагнитные) клапаны STOUT</t>
  </si>
  <si>
    <t>Клапаны прямого действия</t>
  </si>
  <si>
    <t>Клапаны непрямого действия</t>
  </si>
  <si>
    <t>Катушки</t>
  </si>
  <si>
    <t>SSV-0110-000001</t>
  </si>
  <si>
    <t xml:space="preserve"> STOUT Катушка для SSV-0010, G 1/2, G3/4, G1, НЗ, 220В</t>
  </si>
  <si>
    <t>SSV-0110-000002</t>
  </si>
  <si>
    <t xml:space="preserve"> STOUT Катушка для SSV-0010, G 1 1/4, G1 1/2, G2, НЗ, 220В</t>
  </si>
  <si>
    <t>SSV-0110-000003</t>
  </si>
  <si>
    <t xml:space="preserve"> STOUT Катушка для SSV-0020, G 1/2, G3/4, G1, НО, 220В</t>
  </si>
  <si>
    <t>SSV-0110-000004</t>
  </si>
  <si>
    <t xml:space="preserve"> STOUT Катушка для SSV-0020, G 1 1/4, G1 1/2, G2, НО, 220В</t>
  </si>
  <si>
    <t>SSV-0110-000005</t>
  </si>
  <si>
    <t xml:space="preserve"> STOUT Катушка для SSV-0010, G 1/2, G3/4, G1, НЗ, 24В</t>
  </si>
  <si>
    <t xml:space="preserve">SSV-0110-000006 </t>
  </si>
  <si>
    <t>STOUT Катушка для SSV-0010, G 1 1/4, G1 1/2, G2, НЗ, 24В</t>
  </si>
  <si>
    <t xml:space="preserve">SSV-0110-000007 </t>
  </si>
  <si>
    <t>STOUT Катушка для SSV-0020, G 1/2, G3/4, G1, НО, 24В</t>
  </si>
  <si>
    <t xml:space="preserve">SSV-0110-000008 </t>
  </si>
  <si>
    <t>STOUT Катушка для SSV-0020 G 1 1/4, G1 1/2, G2, НО, 24В</t>
  </si>
  <si>
    <t>SSV-0120-000001</t>
  </si>
  <si>
    <t xml:space="preserve"> STOUT Катушка для SSV-0030, SSV-0040, НЗ, 220В</t>
  </si>
  <si>
    <t>SSV-0120-000002</t>
  </si>
  <si>
    <t xml:space="preserve"> STOUT Катушка для SSV-0030, SSV-0040, НЗ, 24В</t>
  </si>
  <si>
    <t>SSV-0120-000003</t>
  </si>
  <si>
    <t xml:space="preserve"> STOUT Катушка для SSV-0030, SSV-0040, НО, 220В</t>
  </si>
  <si>
    <t>SSV-0120-000004</t>
  </si>
  <si>
    <t xml:space="preserve"> STOUT Катушка для SSV-0030, SSV-0040, НО, 24В</t>
  </si>
  <si>
    <t>G 1/2, G3/4, G1</t>
  </si>
  <si>
    <t>G 1/2 - G2</t>
  </si>
  <si>
    <t>G 1/2 - G3</t>
  </si>
  <si>
    <t>G 1/2 - G4</t>
  </si>
  <si>
    <t>G 1/2 - G5</t>
  </si>
  <si>
    <t>G 1 1/4, G1 1/2, G2</t>
  </si>
  <si>
    <t>Диаметр клапана, дюйм</t>
  </si>
  <si>
    <t>SIM-1001-635015</t>
  </si>
  <si>
    <t>SIM-1001-637515</t>
  </si>
  <si>
    <t>SIM-1001-805015</t>
  </si>
  <si>
    <t>SIM-1001-807515</t>
  </si>
  <si>
    <t>SIM-1001-801015</t>
  </si>
  <si>
    <t>SIM-1001-105015</t>
  </si>
  <si>
    <t>SIM-1001-107515</t>
  </si>
  <si>
    <t>SIM-1001-101015</t>
  </si>
  <si>
    <t>SIM-1004-630015</t>
  </si>
  <si>
    <t>STOUT Термометр биметаллический накладной с пружиной. Корпус Dn 63 мм, 0...120°С, 1 -2</t>
  </si>
  <si>
    <t>SIM-1006-800415</t>
  </si>
  <si>
    <t>SIM-1006-800615</t>
  </si>
  <si>
    <t>SIM-1006-801015</t>
  </si>
  <si>
    <t>STOUT Термоманометр радиальный в комплекте с автоматическим запорным клапаном. Корпус Dn 80 мм 1/2 , 0...120°C, 0-4 бар.</t>
  </si>
  <si>
    <t>STOUT Термоманометр радиальный в комплекте с автоматическим запорным клапаном. Корпус Dn 80 мм 1/2 , 0...120°C, 0-6 бар.</t>
  </si>
  <si>
    <t>STOUT Термоманометр радиальный в комплекте с автоматическим запорным клапаном. Корпус Dn 80 мм 1/2 , 0...120°C, 0-10 бар.</t>
  </si>
  <si>
    <t>SIM-1005-800415</t>
  </si>
  <si>
    <t>SIM-1005-800615</t>
  </si>
  <si>
    <t>SIM-1005-801015</t>
  </si>
  <si>
    <t>STOUT Термоманометр аксиальный в комплекте с автоматическим запорным клапаном. Корпус Dn 80 мм 1/2 , 0...120°C, 0-4 бар.</t>
  </si>
  <si>
    <t>STOUT Термоманометр аксиальный в комплекте с автоматическим запорным клапаном. Корпус Dn 80 мм 1/2 , 0...120°C, 0-6 бар.</t>
  </si>
  <si>
    <t>STOUT Термоманометр аксиальный в комплекте с автоматическим запорным клапаном. Корпус Dn 80 мм 1/2 , 0...120°C, 0-10 бар.</t>
  </si>
  <si>
    <t>SIM-1007-630408</t>
  </si>
  <si>
    <t>SIM-1007-500408</t>
  </si>
  <si>
    <t>STOUT Манометр аксиальный с указателем предела. Корпус Dn 50 мм 1/4 , 0...4 бар, кл.2.5</t>
  </si>
  <si>
    <t>STOUT Манометр аксиальный с указателем предела. Корпус Dn 63 мм 1/4 , 0...4 бар, кл.2.5</t>
  </si>
  <si>
    <t>SIM-1008-500408</t>
  </si>
  <si>
    <t>SIM-1008-630408</t>
  </si>
  <si>
    <t>STOUT Манометр радиальный с указателем предела. Корпус Dn 50 мм 1/4 , 0...4 бар, кл.2.5</t>
  </si>
  <si>
    <t>STOUT Манометр радиальный с указателем предела. Корпус Dn 63 мм 1/4 , 0...4 бар, кл.2.5</t>
  </si>
  <si>
    <t>SIM-1009-500608</t>
  </si>
  <si>
    <t>SIM-1009-630608</t>
  </si>
  <si>
    <t>SIM-1009-501008</t>
  </si>
  <si>
    <t>SIM-1009-631008</t>
  </si>
  <si>
    <t>STOUT Манометр аксиальный. Корпус Dn 50 мм 1/4 , 0...6 бар, кл.2.5</t>
  </si>
  <si>
    <t>STOUT Манометр аксиальный. Корпус Dn 63 мм 1/4 , 0...6 бар, кл.2.5</t>
  </si>
  <si>
    <t>STOUT Манометр аксиальный. Корпус Dn 50 мм 1/4 , 0...10 бар, кл.2.5</t>
  </si>
  <si>
    <t>STOUT Манометр аксиальный. Корпус Dn 63 мм 1/4 , 0...10 бар, кл.2.5</t>
  </si>
  <si>
    <t>SIM-1010-500608</t>
  </si>
  <si>
    <t>SIM-1010-630608</t>
  </si>
  <si>
    <t>SIM-1010-800615</t>
  </si>
  <si>
    <t>SIM-1010-501008</t>
  </si>
  <si>
    <t>SIM-1010-631008</t>
  </si>
  <si>
    <t>SIM-1010-801015</t>
  </si>
  <si>
    <t>SIM-1010-101015</t>
  </si>
  <si>
    <t>STOUT Манометр радиальный. Корпус Dn 50 мм 1/4  , 0...6 бар, кл.2.5</t>
  </si>
  <si>
    <t>STOUT Манометр радиальный. Корпус Dn 63 мм 1/4 , 0...6 бар, кл.2.5</t>
  </si>
  <si>
    <t>STOUT Манометр радиальный. Корпус Dn 80 мм 1/2 , 0...6 бар, кл.2.5</t>
  </si>
  <si>
    <t>STOUT Манометр радиальный. Корпус Dn 50 мм 1/4 , 0...10 бар, кл.2.5</t>
  </si>
  <si>
    <t>STOUT Манометр радиальный. Корпус Dn 63 мм 1/4 , 0...10 бар, кл.2.5</t>
  </si>
  <si>
    <t>STOUT Манометр радиальный. Корпус Dn 80 мм 1/2 , 0...10 бар, кл.2.5</t>
  </si>
  <si>
    <t>STOUT Манометр радиальный. Корпус Dn 100 мм 1/2 , 0...10 бар, кл.2.5</t>
  </si>
  <si>
    <t>Контрольно-измерительные приборы STOUT (NEW)</t>
  </si>
  <si>
    <r>
      <t xml:space="preserve">Контрольно-измерительные приборы </t>
    </r>
    <r>
      <rPr>
        <sz val="11"/>
        <color rgb="FFFF0000"/>
        <rFont val="Calibri"/>
        <family val="2"/>
        <charset val="204"/>
        <scheme val="minor"/>
      </rPr>
      <t>NEW!!!</t>
    </r>
  </si>
  <si>
    <t>Автоматика для теплого пола</t>
  </si>
  <si>
    <t>STOUT Термостат теплого пола 16А белый</t>
  </si>
  <si>
    <t>STOUT Термостат универсальный 3А, ON/OFF белый</t>
  </si>
  <si>
    <t>STOUT Термостат теплого пола 16А черный</t>
  </si>
  <si>
    <t>STOUT Термостат универсальныйа 3А, ON/OFF черный</t>
  </si>
  <si>
    <t xml:space="preserve"> STOUT Терморегулятор теплого пола 16А, TFT, NTC 10К -2м, черный</t>
  </si>
  <si>
    <t>STE-2002-311722</t>
  </si>
  <si>
    <t>STOUT Терморегулятор универсальный 3А, ON/OFF, TFT, NTC 10К -2м, черный</t>
  </si>
  <si>
    <t xml:space="preserve"> STOUT Терморегулятор теплого пола 16А, TFT, NTC 10К -2м, белый</t>
  </si>
  <si>
    <t>STE-2002-311712</t>
  </si>
  <si>
    <t xml:space="preserve"> STOUT Терморегулятор универсальный 3А, ON/OFF, TFT, NTC 10К -2м, белый</t>
  </si>
  <si>
    <t>STE-2002-331212</t>
  </si>
  <si>
    <t xml:space="preserve"> STOUT Умная термостатическая головка Zigbee</t>
  </si>
  <si>
    <t xml:space="preserve"> STOUT Беспроводной шлюз Zigbee</t>
  </si>
  <si>
    <t>Автоматика для тёплого пола STOUT</t>
  </si>
  <si>
    <t>STOUT Термостат комнатный ST-132/1 без блока питания</t>
  </si>
  <si>
    <t>STOUT Блок питания в подрозетник ST 5V/220 для ST-132/1</t>
  </si>
  <si>
    <t>Умные термостатические головки Zigbee</t>
  </si>
  <si>
    <t>Термостаты и терморегуляторы</t>
  </si>
  <si>
    <t>Длина датчика</t>
  </si>
  <si>
    <t>Напряжение питания</t>
  </si>
  <si>
    <t>2х1,5</t>
  </si>
  <si>
    <t>Да</t>
  </si>
  <si>
    <t xml:space="preserve">Сухие контакты </t>
  </si>
  <si>
    <t>Ток коммутации</t>
  </si>
  <si>
    <t>А</t>
  </si>
  <si>
    <t xml:space="preserve">Трубы PE-Xa/Al/PE-RT II </t>
  </si>
  <si>
    <t>Трубы стабильные PE-Xa/Al/PE-RT II из сшитого полиэтилена с алюминиевым слоем для систем холодного, горячего водоснабжения и отопления, универсальная, серая</t>
  </si>
  <si>
    <t>SPS-0002-001626</t>
  </si>
  <si>
    <t>SPS-0002-002029</t>
  </si>
  <si>
    <t>SPS-0002-002537</t>
  </si>
  <si>
    <t>SPS-0002-003247</t>
  </si>
  <si>
    <t>16.2х2.6</t>
  </si>
  <si>
    <t>20х2.9</t>
  </si>
  <si>
    <t>25х3.7</t>
  </si>
  <si>
    <t>32х4.7</t>
  </si>
  <si>
    <t>SMF-0001-110800</t>
  </si>
  <si>
    <t>STE-2001-110710</t>
  </si>
  <si>
    <t>STE-2001-130210</t>
  </si>
  <si>
    <t>STE-2001-110720</t>
  </si>
  <si>
    <t>STE-2001-130220</t>
  </si>
  <si>
    <t>STE-2002-331222</t>
  </si>
  <si>
    <t>STE-0004-000133</t>
  </si>
  <si>
    <t>STE-0004-000132/1</t>
  </si>
  <si>
    <t>Скоба якорная для труб с двойным креплением, 42 мм, цвет черный</t>
  </si>
  <si>
    <t>SMF-0006-001620</t>
  </si>
  <si>
    <t>SMF-0006-251620</t>
  </si>
  <si>
    <t>Кассеты для такера (по 25шт. скоб якорных с двойным креплением), 42 мм, цвет черный</t>
  </si>
  <si>
    <t>12/144</t>
  </si>
  <si>
    <t>Радиаторная арматура STOUT Design</t>
  </si>
  <si>
    <t>SVTDK-0002-000015C</t>
  </si>
  <si>
    <t>Комплект клапанов термостатических STOUT Design хром, угловой 1/2</t>
  </si>
  <si>
    <t>SVTDK-0002-000015W</t>
  </si>
  <si>
    <t>Комплект клапанов термостатических STOUT Design белый, угловой 1/2</t>
  </si>
  <si>
    <t>SVTDK-0002-000015B</t>
  </si>
  <si>
    <t>Комплект клапанов термостатических STOUT Design черный, угловой 1/2</t>
  </si>
  <si>
    <t>SVTDK-0001-000015C</t>
  </si>
  <si>
    <t>Комплект клапанов термостатических STOUT Design хром, прямой 1/2</t>
  </si>
  <si>
    <t>SVTDK-0001-000015W</t>
  </si>
  <si>
    <t>Комплект клапанов термостатических STOUT Design белый, прямой 1/2</t>
  </si>
  <si>
    <t>SVTDK-0001-000015B</t>
  </si>
  <si>
    <t>Комплект клапанов термостатических STOUT Design черный, прямой 1/2</t>
  </si>
  <si>
    <t>SVTD-0002-000015C</t>
  </si>
  <si>
    <t>Клапан термостатический STOUT Design хром, угловой 1/2</t>
  </si>
  <si>
    <t>SVTD-0002-000015W</t>
  </si>
  <si>
    <t>Клапан термостатический STOUT Design белый, угловой 1/2</t>
  </si>
  <si>
    <t>SVTD-0002-000015B</t>
  </si>
  <si>
    <t>Клапан термостатический STOUT Design черный, угловой 1/2</t>
  </si>
  <si>
    <t>SVTD-0001-000015C</t>
  </si>
  <si>
    <t>Клапан термостатический STOUT Design хром, прямой 1/2</t>
  </si>
  <si>
    <t>SVTD-0001-000015W</t>
  </si>
  <si>
    <t>Клапан термостатический STOUT Design белый, прямой 1/2</t>
  </si>
  <si>
    <t>SVTD-0001-000015B</t>
  </si>
  <si>
    <t>Клапан термостатический STOUT Design черный, прямой 1/2</t>
  </si>
  <si>
    <t>SVLD-0002-000015C</t>
  </si>
  <si>
    <t>Клапан запорно-балансировочный STOUT Design хром, угловой 1/2</t>
  </si>
  <si>
    <t>SVLD-0002-000015W</t>
  </si>
  <si>
    <t>Клапан запорно-балансировочный STOUT Design белый, угловой 1/2</t>
  </si>
  <si>
    <t>SVLD-0002-000015B</t>
  </si>
  <si>
    <t>Клапан запорно-балансировочный STOUT Design черный, угловой 1/2</t>
  </si>
  <si>
    <t>SVLD-0001-000015C</t>
  </si>
  <si>
    <t>Клапан запорно-балансировочный STOUT Design хром, прямой 1/2</t>
  </si>
  <si>
    <t>SVLD-0001-000015W</t>
  </si>
  <si>
    <t>Клапан запорно-балансировочный STOUT Design белый, прямой 1/2</t>
  </si>
  <si>
    <t>SVLD-0001-000015B</t>
  </si>
  <si>
    <t>Клапан запорно-балансировочный STOUT Design черный, прямой 1/2</t>
  </si>
  <si>
    <t>SHTD-0002-003015C</t>
  </si>
  <si>
    <t>Головка термостатическая STOUT Design хром, жидкостная M30x1,5</t>
  </si>
  <si>
    <t>SHTD-0002-003015W</t>
  </si>
  <si>
    <t>Головка термостатическая STOUT Design белая , жидкостная M30x1,5</t>
  </si>
  <si>
    <t>SHTD-0002-003015B</t>
  </si>
  <si>
    <t>Головка термостатическая STOUT Design черная, жидкостная M30x1,5</t>
  </si>
  <si>
    <t>Предохранительная арматура STOUT</t>
  </si>
  <si>
    <t>SKB-0020-005850</t>
  </si>
  <si>
    <t>STOUT OSCAR (Италия)</t>
  </si>
  <si>
    <t>STOUT SEBINO (Италия)</t>
  </si>
  <si>
    <t>500; 750; 1000 литров.
750 и 1000 литров подключается через футорку 
артикул: SFT-0028-002112</t>
  </si>
  <si>
    <t>750; 1000 литров, подключается через футорку 
артикул: SFT-0028-002112</t>
  </si>
  <si>
    <t>3.80001</t>
  </si>
  <si>
    <t>3.80002</t>
  </si>
  <si>
    <t>3.80003</t>
  </si>
  <si>
    <t>3.80001 Термометр для бойлеров STOUT OPTIBASE</t>
  </si>
  <si>
    <t>3.80002 Прокладка для бойлеров 150-200л STOUT OPTIBASE</t>
  </si>
  <si>
    <t>3.80003 Прокладка для бойлеров 300-1000л STOUT OPTIBASE</t>
  </si>
  <si>
    <t>скоро</t>
  </si>
  <si>
    <t>SRA-3120-180004</t>
  </si>
  <si>
    <t>SRA-3120-180006</t>
  </si>
  <si>
    <t>SRA-3120-18000704</t>
  </si>
  <si>
    <t>SRA-3120-18000706</t>
  </si>
  <si>
    <t>SRA-3120-18000804</t>
  </si>
  <si>
    <t>SRA-3120-18000806</t>
  </si>
  <si>
    <t>SRA-3120-200004</t>
  </si>
  <si>
    <t>SRA-3120-200006</t>
  </si>
  <si>
    <t>SRA-3120-20000704</t>
  </si>
  <si>
    <t>SRA-3120-20000706</t>
  </si>
  <si>
    <t>SRA-3120-20000804</t>
  </si>
  <si>
    <t>SRA-3120-20000806</t>
  </si>
  <si>
    <t>STOUT TONALE (Италия)</t>
  </si>
  <si>
    <t>SRA-2120-180004</t>
  </si>
  <si>
    <t>SRA-2120-180006</t>
  </si>
  <si>
    <t>SRA-2120-18000704</t>
  </si>
  <si>
    <t>SRA-2120-18000706</t>
  </si>
  <si>
    <t>SRA-2120-18000804</t>
  </si>
  <si>
    <t>SRA-2120-18000806</t>
  </si>
  <si>
    <t>SRA-2120-200004</t>
  </si>
  <si>
    <t>SRA-2120-200006</t>
  </si>
  <si>
    <t>SRA-2120-20000704</t>
  </si>
  <si>
    <t>SRA-2120-20000706</t>
  </si>
  <si>
    <t>SRA-2120-20000804</t>
  </si>
  <si>
    <t>SRA-2120-20000806</t>
  </si>
  <si>
    <t>Биметаллические радиаторы нижним подключением</t>
  </si>
  <si>
    <t>STOUT TITAN цвет ГРАФИТ 7024 (Россия)</t>
  </si>
  <si>
    <t>SKU-0320-000080 STOUT Комплект настенных регулируемых кронштейнов для радиаторов (2 шт.) Графит RAL 7024</t>
  </si>
  <si>
    <t>SKU-0320-000080 STOUT Комплект настенных регулируемых кронштейнов для радиаторов (2 шт.) черный RAL 9005</t>
  </si>
  <si>
    <t>SKU-0320-000080 7024</t>
  </si>
  <si>
    <t>SKU-0320-000080 9005</t>
  </si>
  <si>
    <t>STOUT VEGA BM  (Россия)</t>
  </si>
  <si>
    <t>SRB-1310-020004</t>
  </si>
  <si>
    <t>SRB-1310-020006</t>
  </si>
  <si>
    <t>SRB-1310-020008</t>
  </si>
  <si>
    <t>SRB-1310-020010</t>
  </si>
  <si>
    <t>SRB-1310-020012</t>
  </si>
  <si>
    <t>SRB-1310-035004</t>
  </si>
  <si>
    <t>SRB-1310-035006</t>
  </si>
  <si>
    <t>SRB-1310-035008</t>
  </si>
  <si>
    <t>SRB-1310-035010</t>
  </si>
  <si>
    <t>SRB-1310-035012</t>
  </si>
  <si>
    <t>SRB-3320-050004 7024</t>
  </si>
  <si>
    <t>SRB-3320-050006 7024</t>
  </si>
  <si>
    <t>SRB-3320-050008 7024</t>
  </si>
  <si>
    <t>SRB-3320-050010 7024</t>
  </si>
  <si>
    <t>SRB-3320-050012 7024</t>
  </si>
  <si>
    <t xml:space="preserve"> SRB-3320-050014 7024</t>
  </si>
  <si>
    <t>SRB-3320-035004 7024</t>
  </si>
  <si>
    <t>SRB-3320-035006 7024</t>
  </si>
  <si>
    <t>SRB-3320-035008 7024</t>
  </si>
  <si>
    <t>SRB-3320-035010 7024</t>
  </si>
  <si>
    <t>SRB-3320-035012 7024</t>
  </si>
  <si>
    <t>SRB-3320-035014 7024</t>
  </si>
  <si>
    <t>Умные термостатические головки STOUT</t>
  </si>
  <si>
    <t>STE-2070-703011</t>
  </si>
  <si>
    <t>STE-2071-804010</t>
  </si>
  <si>
    <t>STOUT TUBE QUADRO (РОССИЯ)</t>
  </si>
  <si>
    <t>нижнее центральное</t>
  </si>
  <si>
    <t>Радиатор STOUT TUBE QUADRO QV40-1750-4 CU RAL1T103S9005 (черный матовый муар)</t>
  </si>
  <si>
    <t>Радиатор STOUT TUBE QUADRO QV40-1750-4 CU RAL1T104S9016 (белый муар)</t>
  </si>
  <si>
    <t>Радиатор STOUT TUBE QUADRO QV40-1750-6 CU RAL1T103S9005 (черный матовый муар)</t>
  </si>
  <si>
    <t>Радиатор STOUT TUBE QUADRO QV40-1750-6 CU RAL1T104S9016 (белый муар)</t>
  </si>
  <si>
    <t>правостороннее нижнее подключение</t>
  </si>
  <si>
    <t>Радиатор STOUT TUBE QUADRO QV40-1750-4 R RAL1T103S9005 (черный матовый муар)</t>
  </si>
  <si>
    <t>Радиатор STOUT TUBE QUADRO QV40-1750-4 R RAL1T104S9016 (белый муар)</t>
  </si>
  <si>
    <t>Радиатор STOUT TUBE QUADRO QV40-1750-5 R RAL1T103S9005 (черный матовый муар)</t>
  </si>
  <si>
    <t>Радиатор STOUT TUBE QUADRO QV40-1750-5 R RAL1T104S9016 (белый муар)</t>
  </si>
  <si>
    <t>Радиатор STOUT TUBE QUADRO QV40-1750-6 R RAL1T103S9005 (черный матовый муар)</t>
  </si>
  <si>
    <t>Радиатор STOUT TUBE QUADRO QV40-1750-6 R RAL1T104S9016 (белый муар)</t>
  </si>
  <si>
    <t>Радиатор STOUT TUBE QUADRO QV40-1750-8 R RAL1T103S9005 (черный матовый муар)</t>
  </si>
  <si>
    <t>Радиатор STOUT TUBE QUADRO QV40-1750-8 R RAL1T104S9016 (белый муар)</t>
  </si>
  <si>
    <t>Радиатор STOUT TUBE QUADRO QV40-1750-4 RAL1T103S9005 (черный матовый муар)</t>
  </si>
  <si>
    <t>Радиатор STOUT TUBE QUADRO QV40-1750-6 RAL1T103S9005 (черный матовый муар)</t>
  </si>
  <si>
    <t>Радиатор STOUT TUBE QUADRO QV40-1750-6 RAL1T104S9016 (белый муар)</t>
  </si>
  <si>
    <t>боковое подключение</t>
  </si>
  <si>
    <t>STOUT TUBE ROUND (РОССИЯ)</t>
  </si>
  <si>
    <t>Радиатор STOUT TUBE ROUND R40 1-1750-4</t>
  </si>
  <si>
    <t>Радиатор STOUT TUBE ROUND R40 1-1750-6</t>
  </si>
  <si>
    <t>Радиатор STOUT TUBE ROUND R40 1-1750-8</t>
  </si>
  <si>
    <t>Радиатор STOUT TUBE ROUND R40 1-1750-4 RAL9005</t>
  </si>
  <si>
    <t>Радиатор STOUT TUBE ROUND R40 1-1750-6 RAL9005</t>
  </si>
  <si>
    <t>Радиатор STOUT TUBE ROUND R40 1-1750-8 RAL9005</t>
  </si>
  <si>
    <t>Радиатор STOUT TUBE ROUND R40 1-1750-4 RT</t>
  </si>
  <si>
    <t>Радиатор STOUT TUBE ROUND R40 1-1750-4 RT RAL9005</t>
  </si>
  <si>
    <t>Радиатор STOUT TUBE ROUND R40 1-1750-6 RT</t>
  </si>
  <si>
    <t>Радиатор STOUT TUBE ROUND R40 1-1750-6 RT RAL9005</t>
  </si>
  <si>
    <t>Радиатор STOUT TUBE ROUND R40 1-1750-7 RT</t>
  </si>
  <si>
    <t>Радиатор STOUT TUBE ROUND R40 1-1750-7 RT RAL9005</t>
  </si>
  <si>
    <t>Радиатор STOUT TUBE ROUND R40 1-1750-8 RT</t>
  </si>
  <si>
    <t>Радиатор STOUT TUBE ROUND R40 1-1750-8 RT RAL9005</t>
  </si>
  <si>
    <t>Радиатор STOUT TUBE ROUND R40 1-1750-9 RT</t>
  </si>
  <si>
    <t>Радиатор STOUT TUBE ROUND R40 1-1750-9 RT RAL9005</t>
  </si>
  <si>
    <t>Радиатор STOUT TUBE ROUND R40 1-1750-10 RT</t>
  </si>
  <si>
    <t>Радиатор STOUT TUBE ROUND R40 1-1750-10 RT RAL9005</t>
  </si>
  <si>
    <t>Радиатор STOUT TUBE ROUND R40 1-1750-12 RT</t>
  </si>
  <si>
    <t>Радиатор STOUT TUBE ROUND R40 1-1750-12 RT RAL9005</t>
  </si>
  <si>
    <t>SHQ-N2QQ-010050 STOUT полотенцесушитель электрический  NEOSOUL quadro 100*50 Черный матовый</t>
  </si>
  <si>
    <t>SHQ-N2QQ-010050</t>
  </si>
  <si>
    <t>SHQ-N4QQ-010050 STOUT полотенцесушитель электрический NEOSOUL quadro 100*50 Графит</t>
  </si>
  <si>
    <t>SHQ-N4QQ-010050</t>
  </si>
  <si>
    <t>SHQ-J8RR-008050 STOUT полотенцесушитель электрический JAZZ round 80*50 Золотой Хром 585</t>
  </si>
  <si>
    <t>SHQ-J8RR-008050</t>
  </si>
  <si>
    <t>SHQ-J8RR-F08050 STOUT полотенцесушитель электрический JAZZ round 80*50 Золотой Хром 585 с полкой</t>
  </si>
  <si>
    <t>SHQ-J8RR-F08050</t>
  </si>
  <si>
    <t>SHQ-R8R0-012008</t>
  </si>
  <si>
    <t>SHQ-R8R0-012008 STOUT полотенцесушитель электрический ROCK round 120*08 Золотой Хром 585 2 опоры</t>
  </si>
  <si>
    <t>STOUT ANTEPRIMA (Италия)</t>
  </si>
  <si>
    <t xml:space="preserve">STE-1006-100590 </t>
  </si>
  <si>
    <t>STE-1006-200580</t>
  </si>
  <si>
    <t>STE-1006-300580</t>
  </si>
  <si>
    <t>STE-1007-100090</t>
  </si>
  <si>
    <t>STE-1007-200090</t>
  </si>
  <si>
    <t>STE-1007-300090</t>
  </si>
  <si>
    <t>Термостат с выносным датчиком 0,9м электронный 5-90°С</t>
  </si>
  <si>
    <t>Термостат накладной электронный с пружинным фиксатором 5-80°С</t>
  </si>
  <si>
    <t>Термостат погружной электронный 5-80°С</t>
  </si>
  <si>
    <t>Термостат с капиллярной трубкой 1м и датчиком механический 0-90°С</t>
  </si>
  <si>
    <t>Термостат накладной механический с пружинным фиксатором 0-90°С</t>
  </si>
  <si>
    <t>Термостат погружной механический 0-90°С</t>
  </si>
  <si>
    <t>Цена с НДС, с учетом скидки руб</t>
  </si>
  <si>
    <t>Цифровые термостаты</t>
  </si>
  <si>
    <t>Аналоговые термостаты</t>
  </si>
  <si>
    <t>Погружные и накладные термостаты STOUT</t>
  </si>
  <si>
    <r>
      <t xml:space="preserve">Электромагнитные клапаны </t>
    </r>
    <r>
      <rPr>
        <sz val="11"/>
        <color rgb="FFFF0000"/>
        <rFont val="Calibri"/>
        <family val="2"/>
        <charset val="204"/>
      </rPr>
      <t>NEW!!!</t>
    </r>
  </si>
  <si>
    <t>Погружные и накладные термостаты</t>
  </si>
  <si>
    <t>Умные термостатические головки</t>
  </si>
  <si>
    <t>SVM-1005-230001</t>
  </si>
  <si>
    <t>SVM-1025-230017</t>
  </si>
  <si>
    <t>SVM-1005-024001</t>
  </si>
  <si>
    <t>Сервопривод 230V, 120s, 10Нм</t>
  </si>
  <si>
    <t>Сервопривод с LED дисплеем, с датчиком для фиксированной регулировки температуры</t>
  </si>
  <si>
    <t xml:space="preserve"> Сервопривод 24V, пропорциональное управление 0(2)-10 В, 60/120сек (DIP)</t>
  </si>
  <si>
    <t>SIM-1001-631015</t>
  </si>
  <si>
    <t>Термометры осевые биметаллический с погружной гильзой</t>
  </si>
  <si>
    <t>SIM-1002-635015</t>
  </si>
  <si>
    <t>SIM-1002-637515</t>
  </si>
  <si>
    <t>SIM-1002-631015</t>
  </si>
  <si>
    <t>SIM-1002-805015</t>
  </si>
  <si>
    <t>SIM-1002-807515</t>
  </si>
  <si>
    <t>SIM-1002-801015</t>
  </si>
  <si>
    <t>SIM-1002-105015</t>
  </si>
  <si>
    <t>SIM-1002-107515</t>
  </si>
  <si>
    <t>SIM-1002-101015</t>
  </si>
  <si>
    <t>SIM-1006-801615</t>
  </si>
  <si>
    <t>SIM-1006-630415</t>
  </si>
  <si>
    <t>SIM-1006-630615</t>
  </si>
  <si>
    <t>SIM-1006-631015</t>
  </si>
  <si>
    <t>SIM-1005-630415</t>
  </si>
  <si>
    <t>SIM-1005-630615</t>
  </si>
  <si>
    <t>SIM-1005-631015</t>
  </si>
  <si>
    <t>SIM-1005-100415</t>
  </si>
  <si>
    <t>SIM-1005-100615</t>
  </si>
  <si>
    <t>SIM-1005-101015</t>
  </si>
  <si>
    <t>SIM-1005-101615</t>
  </si>
  <si>
    <t>SIM-1006-100415</t>
  </si>
  <si>
    <t>SIM-1006-100615</t>
  </si>
  <si>
    <t>SIM-1006-101015</t>
  </si>
  <si>
    <t>SIM-1006-101615</t>
  </si>
  <si>
    <t>Термометры радиальные биметаллический с погружной гильзой</t>
  </si>
  <si>
    <t>STOUT Термометр биметаллический осевой с погружной гильзой. Корпус Dn 63 мм, гильза 100 мм 1/2 , 0...120°С</t>
  </si>
  <si>
    <t>STOUT Термометр биметаллический радиальный с погружной гильзой. Корпус Dn 63 мм, гильза 50 мм 1/2 , 0...120°С</t>
  </si>
  <si>
    <t>STOUT Термометр биметаллический радиальный с погружной гильзой. Корпус Dn 63 мм, гильза 75 мм 1/2 , 0...120°С</t>
  </si>
  <si>
    <t>STOUT Термометр биметаллический радиальный с погружной гильзой. Корпус Dn 63 мм, гильза 100 мм 1/2 , 0...120°С</t>
  </si>
  <si>
    <t>STOUT Термометр биметаллический радиальный с погружной гильзой. Корпус Dn 80 мм, гильза 50 мм 1/2 , 0...120°С</t>
  </si>
  <si>
    <t>STOUT Термометр биметаллический радиальный с погружной гильзой. Корпус Dn 80 мм, гильза 75 мм 1/2 , 0...120°С</t>
  </si>
  <si>
    <t>STOUT Термометр биметаллический радиальный с погружной гильзой. Корпус Dn 80 мм, гильза 100 мм 1/2 , 0...120°С</t>
  </si>
  <si>
    <t>STOUT Термометр биметаллический радиальный с погружной гильзой. Корпус Dn 100 мм, гильза 50 мм 1/2 , 0...120°С</t>
  </si>
  <si>
    <t>STOUT Термометр биметаллический радиальный с погружной гильзой. Корпус Dn 100 мм, гильза 75 мм 1/2 , 0...120°С</t>
  </si>
  <si>
    <t>STOUT Термометр биметаллический радиальный с погружной гильзой. Корпус Dn 100 мм, гильза 100 мм 1/2 , 0...120°С</t>
  </si>
  <si>
    <t>STOUT Термоманометр радиальный в комплекте с автоматическим запорным клапаном. Корпус Dn 63 мм 1/2 , 0...120°C, 0-4 бар.</t>
  </si>
  <si>
    <t>STOUT Термоманометр радиальный в комплекте с автоматическим запорным клапаном. Корпус Dn 63 мм 1/2 , 0...120°C, 0-6 бар.</t>
  </si>
  <si>
    <t>STOUT Термоманометр радиальный в комплекте с автоматическим запорным клапаном. Корпус Dn 63 мм 1/2 , 0...120°C, 0-10 бар.</t>
  </si>
  <si>
    <t>STOUT Термоманометр радиальный в комплекте с автоматическим запорным клапаном. Корпус Dn 80 мм 1/2 , 0...120°C, 0-16 бар.</t>
  </si>
  <si>
    <t>STOUT Термоманометр радиальный в комплекте с автоматическим запорным клапаном. Корпус Dn 100 мм 1/2 , 0...120°C, 0-4 бар.</t>
  </si>
  <si>
    <t>STOUT Термоманометр радиальный в комплекте с автоматическим запорным клапаном. Корпус Dn 100 мм 1/2 , 0...120°C, 0-6 бар.</t>
  </si>
  <si>
    <t>STOUT Термоманометр радиальный в комплекте с автоматическим запорным клапаном. Корпус Dn 100 мм 1/2 , 0...120°C, 0-10 бар.</t>
  </si>
  <si>
    <t>STOUT Термоманометр радиальный в комплекте с автоматическим запорным клапаном. Корпус Dn 100 мм 1/2 , 0...120°C, 0-16 бар.</t>
  </si>
  <si>
    <t>STOUT Термоманометр аксиальный в комплекте с автоматическим запорным клапаном. Корпус Dn 63 мм 1/2 , 0...120°C, 0-4 бар.</t>
  </si>
  <si>
    <t>STOUT Термоманометр аксиальный в комплекте с автоматическим запорным клапаном. Корпус Dn 63 мм 1/2 , 0...120°C, 0-6 бар.</t>
  </si>
  <si>
    <t>STOUT Термоманометр аксиальный в комплекте с автоматическим запорным клапаном. Корпус Dn 63 мм 1/2 , 0...120°C, 0-10 бар.</t>
  </si>
  <si>
    <t>STOUT Термоманометр аксиальный в комплекте с автоматическим запорным клапаном. Корпус Dn 100 мм 1/2 , 0...120°C, 0-4 бар.</t>
  </si>
  <si>
    <t>STOUT Термоманометр аксиальный в комплекте с автоматическим запорным клапаном. Корпус Dn 100 мм 1/2 , 0...120°C, 0-6 бар.</t>
  </si>
  <si>
    <t>STOUT Термоманометр аксиальный в комплекте с автоматическим запорным клапаном. Корпус Dn 100 мм 1/2 , 0...120°C, 0-10 бар.</t>
  </si>
  <si>
    <t>STOUT Термоманометр аксиальный в комплекте с автоматическим запорным клапаном. Корпус Dn 100 мм 1/2 , 0...120°C, 0-16 бар.</t>
  </si>
  <si>
    <t>SIM-1007-500608</t>
  </si>
  <si>
    <t>SIM-1007-501008</t>
  </si>
  <si>
    <t>SIM-1008-500608</t>
  </si>
  <si>
    <t>SIM-1008-501008</t>
  </si>
  <si>
    <t>SIM-1007-630608</t>
  </si>
  <si>
    <t>SIM-1007-631008</t>
  </si>
  <si>
    <t>SIM-1008-630608</t>
  </si>
  <si>
    <t>SIM-1008-631008</t>
  </si>
  <si>
    <t>SIM-1010-501608</t>
  </si>
  <si>
    <t>SIM-1010-631608</t>
  </si>
  <si>
    <t>SIM-1010-100615</t>
  </si>
  <si>
    <t>SIM-1009-501608</t>
  </si>
  <si>
    <t>SIM-1009-631608</t>
  </si>
  <si>
    <t>SIM-1009-800615</t>
  </si>
  <si>
    <t>SIM-1009-801015</t>
  </si>
  <si>
    <t>SIM-1009-801615</t>
  </si>
  <si>
    <t>SIM-1009-100615</t>
  </si>
  <si>
    <t>SIM-1009-101015</t>
  </si>
  <si>
    <t>SIM-1009-101615</t>
  </si>
  <si>
    <t>STOUT Термометр биметаллический осевой с погружной гильзой. Корпус Dn 63 мм, гильза 50 мм 1/2 , 0...120°С</t>
  </si>
  <si>
    <t>STOUT Термометр биметаллический осевой с погружной гильзой. Корпус Dn 63 мм, гильза 75 мм 1/2 , 0...120°С</t>
  </si>
  <si>
    <t>STOUT Термометр биметаллический осевой с погружной гильзой. Корпус Dn 80 мм, гильза 50 мм 1/2 , 0...120°С</t>
  </si>
  <si>
    <t>STOUT Термометр биметаллический осевой с погружной гильзой. Корпус Dn 80 мм, гильза 75 мм 1/2 , 0...120°С</t>
  </si>
  <si>
    <t>STOUT Термометр биметаллический осевой с погружной гильзой. Корпус Dn 80 мм, гильза 100 мм 1/2 , 0...120°С</t>
  </si>
  <si>
    <t>STOUT Термометр биметаллический осевой с погружной гильзой. Корпус Dn 100 мм, гильза 50 мм 1/2 , 0...120°С</t>
  </si>
  <si>
    <t>STOUT Термометр биметаллический осевой с погружной гильзой. Корпус Dn 100 мм, гильза 75 мм 1/2 , 0...120°С</t>
  </si>
  <si>
    <t>STOUT Термометр биметаллический осевой с погружной гильзой. Корпус Dn 100 мм, гильза 100 мм 1/2 , 0...120°С</t>
  </si>
  <si>
    <t>0...16 бар, 0…120°С</t>
  </si>
  <si>
    <t>0…16 бар, 0…120°С</t>
  </si>
  <si>
    <t>STOUT Манометр аксиальный с указателем предела. Корпус Dn 50 мм 1/4 , 0…6 бар, кл.2.5</t>
  </si>
  <si>
    <t>STOUT Манометр аксиальный с указателем предела. Корпус Dn 50 мм 1/4 , 0…10 бар, кл.2.5</t>
  </si>
  <si>
    <t>STOUT Манометр аксиальный с указателем предела. Корпус Dn 63 мм 1/4 , 0…6 бар, кл.2.5</t>
  </si>
  <si>
    <t>STOUT Манометр аксиальный с указателем предела. Корпус Dn 63 мм 1/4 , 0…10 бар, кл.2.5</t>
  </si>
  <si>
    <t>STOUT Манометр радиальный с указателем предела. Корпус Dn 50 мм 1/4 , 0…6 бар, кл.2.5</t>
  </si>
  <si>
    <t>STOUT Манометр радиальный с указателем предела. Корпус Dn 50 мм 1/4 , 0…10 бар, кл.2.5</t>
  </si>
  <si>
    <t>STOUT Манометр радиальный с указателем предела. Корпус Dn 63 мм 1/4 , 0…6 бар, кл.2.5</t>
  </si>
  <si>
    <t>STOUT Манометр радиальный с указателем предела. Корпус Dn 63 мм 1/4 , 0…10 бар, кл.2.5</t>
  </si>
  <si>
    <t>STOUT Манометр аксиальный. Корпус Dn 50 мм 1/4 , 0...16 бар, кл.2.5</t>
  </si>
  <si>
    <t>STOUT Манометр аксиальный. Корпус Dn 63 мм 1/4 , 0...16 бар, кл.2.5</t>
  </si>
  <si>
    <t>STOUT Манометр аксиальный Корпус Dn 80 мм 1/2 , 0...6 бар, кл.2.5</t>
  </si>
  <si>
    <t>STOUT Манометр аксиальный Корпус Dn 80 мм 1/2 , 0...10 бар, кл.2.5</t>
  </si>
  <si>
    <t>STOUT Манометр аксиальный Корпус Dn 80 мм 1/2 , 0...16 бар, кл.2.5</t>
  </si>
  <si>
    <t>STOUT Манометр аксиальный Корпус Dn 100 мм 1/2 , 0...6 бар, кл.2.5</t>
  </si>
  <si>
    <t>STOUT Манометр аксиальный Корпус Dn 100 мм 1/2 , 0...10 бар, кл.2.5</t>
  </si>
  <si>
    <t>STOUT Манометр аксиальный Корпус Dn 100 мм 1/2 , 0...16 бар, кл.2.5</t>
  </si>
  <si>
    <t>STOUT Манометр радиальный. Корпус Dn 50 мм 1/4 , 0…16 бар, кл.2.5</t>
  </si>
  <si>
    <t>STOUT Манометр радиальный. Корпус Dn 63 мм 1/4 , 0...16 бар, кл.2.5</t>
  </si>
  <si>
    <t>STOUT Манометр радиальный. Корпус Dn 100 мм 1/2 , 0…6 бар, кл.2.5</t>
  </si>
  <si>
    <t>STOUT Манометр радиальный. Корпус Dn 80 мм 1/2 , 0...16 бар, кл.2.5</t>
  </si>
  <si>
    <t xml:space="preserve">SIM-1010-801615 </t>
  </si>
  <si>
    <t>SIM-1010-101615</t>
  </si>
  <si>
    <t>STOUT Манометр радиальный. Корпус Dn 100 мм 1/2 , 0...16 бар, кл.2.5</t>
  </si>
  <si>
    <t>Бойлеры косвенного и комбинированного нагерва STOUT (Венгрия)</t>
  </si>
  <si>
    <t>SWH-1110-050100 STOUT бойлер комбинированного нагрева напольный 100 л, ТЭН 2 кВт</t>
  </si>
  <si>
    <t>SWH-1110-050150 STOUT бойлер комбинированного нагрева напольный 150 л, ТЭН 2 кВт</t>
  </si>
  <si>
    <t>SWH-1110-050200 STOUT бойлер комбинированного нагрева напольный 200 л, ТЭН 3 кВт</t>
  </si>
  <si>
    <t>SWH-1110-050300 STOUT бойлер комбинированного нагрева напольный 300 л, один теплообменник, ТЭН 3 кВт</t>
  </si>
  <si>
    <t>SWH-1110-250300 STOUT бойлер комбинированного нагрева напольный 300 л, два теплообменника, ТЭН 3 кВт</t>
  </si>
  <si>
    <t>SWH-1210-050075 STOUT бойлер комбинированного нагрева настенный  75 л., ТЭН 2,4 кВт</t>
  </si>
  <si>
    <t>SWH-1210-050100  STOUT бойлер комбинированного нагрева настенный 100 л., ТЭН 2,4 кВт</t>
  </si>
  <si>
    <t>SWH-1210-050150  STOUT бойлер комбинированного нагрева настенный 150 л., ТЭН 2,4 кВт</t>
  </si>
  <si>
    <t>SWH-1210-050200  STOUT бойлер комбинированного нагрева настенный 200 л., ТЭН 2,4 кВт</t>
  </si>
  <si>
    <t>SWH-1110-000100 STOUT бойлер косвенного нагрева напольный 100 л.</t>
  </si>
  <si>
    <t>SWH-1110-000150 STOUT бойлер косвенного нагрева напольный 150 л.</t>
  </si>
  <si>
    <t>SWH-1110-000200 STOUT бойлер косвенного нагрева напольный 200 л.</t>
  </si>
  <si>
    <t>SWH-1110-000300 STOUT бойлер косвенного нагрева напольный 300 л. один теплообменник</t>
  </si>
  <si>
    <t>SWH-1110-200300 STOUT бойлер косвенного нагрева напольный 300 л. два теплообменника</t>
  </si>
  <si>
    <t>SWH-1210-000075 STOUT бойлер косвенного нагрева настенный 75 л.</t>
  </si>
  <si>
    <t>SWH-1210-000100 STOUT бойлер косвенного нагрева настенный 100 л.</t>
  </si>
  <si>
    <t>SWH-1210-000150 STOUT бойлер косвенного нагрева настенный 150 л.</t>
  </si>
  <si>
    <t>SWH-1210-000200 STOUT бойлер косвенного нагрева настенный 200 л.</t>
  </si>
  <si>
    <t>SWH-3110-000100</t>
  </si>
  <si>
    <t>SWH-3110-000100 STOUT бойлер косвенного нагрева напольный 100 л.</t>
  </si>
  <si>
    <t>НОВИНКА 2026</t>
  </si>
  <si>
    <t>SWH-3110-000150</t>
  </si>
  <si>
    <t>SWH-3110-000150 STOUT бойлер косвенного нагрева напольный 150 л.</t>
  </si>
  <si>
    <t>SWH-3110-000200</t>
  </si>
  <si>
    <t>SWH-3110-000200 STOUT бойлер косвенного нагрева напольный 200 л.</t>
  </si>
  <si>
    <t>SWH-3210-000080</t>
  </si>
  <si>
    <t>SWH-3210-000080 STOUT бойлер косвенного нагрева настенный 80 л.</t>
  </si>
  <si>
    <t>SWH-3210-000100</t>
  </si>
  <si>
    <t>SWH-3210-000100 STOUT бойлер косвенного нагрева настенный 100 л.</t>
  </si>
  <si>
    <t>SWH-3210-000150</t>
  </si>
  <si>
    <t>SWH-3210-000150 STOUT бойлер косвенного нагрева настенный 150 л.</t>
  </si>
  <si>
    <t>SWH-3210-000200</t>
  </si>
  <si>
    <t>SWH-3210-000200 STOUT бойлер косвенного нагрева настенный 200 л.</t>
  </si>
  <si>
    <t>6297129754 (2419991067, 6419991067) STOUT ТЭН 2 кВт,  6/4 ,220В, L390 (для напольных)</t>
  </si>
  <si>
    <t>Напольыне модели</t>
  </si>
  <si>
    <t>6297129755 (2419991045, 6104550252) STOUT ТЭН 3 кВт, 6/4 , 220В, L390 (для напольных)</t>
  </si>
  <si>
    <t>6104550263 СУХОЙ ТЭН для AQ IND FC 2,4 кВт, 220B (для настенных)</t>
  </si>
  <si>
    <t>Настенные модели</t>
  </si>
  <si>
    <t>6104550188  ТЭН для AQ IND FC 2,4 кВт, 220B (для настенных)</t>
  </si>
  <si>
    <t>6105500205 STOUT Магниевый анод для бойлера STOUT/Rommer универсальный 75-200 литров</t>
  </si>
  <si>
    <t>Универсальный 75-200 литров</t>
  </si>
  <si>
    <t>6105500209 STOUT АНОД 32 х420 mm универсальный 300-500 литров</t>
  </si>
  <si>
    <t>300-500 литров</t>
  </si>
  <si>
    <t>6241010197- Верхняя пластиковая крышка для STOUT</t>
  </si>
  <si>
    <t>Все модели</t>
  </si>
  <si>
    <t>6241010198- Боковая пластиковая крышка для STOUT</t>
  </si>
  <si>
    <t xml:space="preserve"> Бойлеры косвенного нагрева STOUT OptiBase - Республика Беларусь</t>
  </si>
  <si>
    <t>Комплектующие - OptiBase</t>
  </si>
  <si>
    <t>для бойлеров 150 - 500 литров.</t>
  </si>
  <si>
    <t>все модели</t>
  </si>
  <si>
    <t>6241010197-</t>
  </si>
  <si>
    <t>6241010198-</t>
  </si>
  <si>
    <t>Бойлеры косвенного и комбинированного нагрева + НОВИНКА SWH-3</t>
  </si>
  <si>
    <t>SFT-0036-001414*</t>
  </si>
  <si>
    <t>6104550267 ТЭН для SWH-3 и RWH настенные 2,4 кВт, 220B-0267</t>
  </si>
  <si>
    <t>6104550318 ТЭН для SWH-3 и RWH напольные 3 кВт, 220B-0318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</si>
</sst>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8">
    <numFmt numFmtId="41" formatCode="_-* #,##0\ _₽_-;\-* #,##0\ _₽_-;_-* &quot;-&quot;\ _₽_-;_-@_-"/>
    <numFmt numFmtId="44" formatCode="_-* #,##0.00\ &quot;₽&quot;_-;\-* #,##0.00\ &quot;₽&quot;_-;_-* &quot;-&quot;??\ &quot;₽&quot;_-;_-@_-"/>
    <numFmt numFmtId="43" formatCode="_-* #,##0.00\ _₽_-;\-* #,##0.00\ _₽_-;_-* &quot;-&quot;??\ _₽_-;_-@_-"/>
    <numFmt numFmtId="164" formatCode="_-* #,##0.00_-;\-* #,##0.00_-;_-* &quot;-&quot;??_-;_-@_-"/>
    <numFmt numFmtId="165" formatCode="_-* #,##0.00&quot;р.&quot;_-;\-* #,##0.00&quot;р.&quot;_-;_-* &quot;-&quot;??&quot;р.&quot;_-;_-@_-"/>
    <numFmt numFmtId="166" formatCode="_-* #,##0.00_р_._-;\-* #,##0.00_р_._-;_-* &quot;-&quot;??_р_._-;_-@_-"/>
    <numFmt numFmtId="167" formatCode="0.00;[Red]0.00"/>
    <numFmt numFmtId="168" formatCode="m/d/yyyy"/>
    <numFmt numFmtId="169" formatCode="0.0"/>
    <numFmt numFmtId="170" formatCode="#,##0.0;[Red]#,##0.0"/>
    <numFmt numFmtId="171" formatCode="#,##0.00&quot;    &quot;;\-#,##0.00&quot;    &quot;;&quot; -&quot;#&quot;    &quot;;@\ "/>
    <numFmt numFmtId="172" formatCode="0.000"/>
    <numFmt numFmtId="173" formatCode="#,##0.00&quot;р. &quot;;\-#,##0.00&quot;р. &quot;;&quot; -&quot;#&quot;р. &quot;;@\ "/>
    <numFmt numFmtId="174" formatCode="#,##0.00_ ;\-#,##0.00\ "/>
    <numFmt numFmtId="175" formatCode="#,##0.0000&quot;р.&quot;"/>
    <numFmt numFmtId="176" formatCode="_-[$€-2]\ * #,##0.00000_-;\-[$€-2]\ * #,##0.00000_-;_-[$€-2]\ * &quot;-&quot;?????_-;_-@_-"/>
    <numFmt numFmtId="177" formatCode="_-&quot;€&quot;\ * #,##0.00_-;\-&quot;€&quot;\ * #,##0.00_-;_-&quot;€&quot;\ * &quot;-&quot;??_-;_-@_-"/>
    <numFmt numFmtId="178" formatCode="_-[$€-2]\ * #,##0.00_-;\-[$€-2]\ * #,##0.00_-;_-[$€-2]\ * &quot;-&quot;??_-"/>
    <numFmt numFmtId="179" formatCode="0.0%"/>
    <numFmt numFmtId="180" formatCode="###0;###0"/>
    <numFmt numFmtId="181" formatCode="#,##0;#,##0"/>
    <numFmt numFmtId="182" formatCode="_-* #,##0.00\ _€_-;\-* #,##0.00\ _€_-;_-* &quot;-&quot;??\ _€_-;_-@_-"/>
    <numFmt numFmtId="183" formatCode="#,##0.00;&quot;-&quot;#,##0.00;&quot;-&quot;"/>
    <numFmt numFmtId="184" formatCode="[$-410]General"/>
    <numFmt numFmtId="185" formatCode="#,##0.00\ [$₽-419]"/>
    <numFmt numFmtId="186" formatCode="[$$-409]#,##0.00"/>
    <numFmt numFmtId="187" formatCode="[$$-409]#,##0.000"/>
    <numFmt numFmtId="188" formatCode="_-[$$-409]* #,##0.00_ ;_-[$$-409]* \-#,##0.00\ ;_-[$$-409]* &quot;-&quot;??_ ;_-@_ "/>
  </numFmts>
  <fonts count="249">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8"/>
      <name val="Arial"/>
      <family val="2"/>
      <charset val="204"/>
    </font>
    <font>
      <b/>
      <sz val="10"/>
      <color indexed="9"/>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8"/>
      <color indexed="10"/>
      <name val="Arial"/>
      <family val="2"/>
      <charset val="204"/>
    </font>
    <font>
      <b/>
      <sz val="8"/>
      <color indexed="9"/>
      <name val="Arial"/>
      <family val="2"/>
      <charset val="204"/>
    </font>
    <font>
      <b/>
      <sz val="10"/>
      <color indexed="10"/>
      <name val="Arial"/>
      <family val="2"/>
      <charset val="204"/>
    </font>
    <font>
      <b/>
      <sz val="10"/>
      <name val="Arial"/>
      <family val="2"/>
      <charset val="204"/>
    </font>
    <font>
      <b/>
      <sz val="10"/>
      <color indexed="10"/>
      <name val="Arial Cyr"/>
      <family val="2"/>
      <charset val="204"/>
    </font>
    <font>
      <sz val="10"/>
      <color indexed="8"/>
      <name val="Arial"/>
      <family val="2"/>
      <charset val="204"/>
    </font>
    <font>
      <b/>
      <vertAlign val="superscript"/>
      <sz val="10"/>
      <name val="Arial"/>
      <family val="2"/>
      <charset val="204"/>
    </font>
    <font>
      <sz val="10"/>
      <color indexed="10"/>
      <name val="Arial"/>
      <family val="2"/>
      <charset val="204"/>
    </font>
    <font>
      <sz val="10"/>
      <color indexed="8"/>
      <name val="Calibri"/>
      <family val="2"/>
      <charset val="204"/>
    </font>
    <font>
      <b/>
      <sz val="9"/>
      <name val="Arial CE"/>
      <family val="2"/>
      <charset val="204"/>
    </font>
    <font>
      <b/>
      <sz val="9"/>
      <name val="Tahoma"/>
      <family val="2"/>
      <charset val="1"/>
    </font>
    <font>
      <sz val="9"/>
      <name val="Arial"/>
      <family val="2"/>
      <charset val="1"/>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color indexed="9"/>
      <name val="Arial"/>
      <family val="2"/>
      <charset val="204"/>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sz val="12"/>
      <color theme="1"/>
      <name val="Times New Roman"/>
      <family val="2"/>
      <charset val="204"/>
    </font>
    <font>
      <b/>
      <sz val="8"/>
      <color theme="1"/>
      <name val="Arial"/>
      <family val="2"/>
      <charset val="204"/>
    </font>
    <font>
      <sz val="11"/>
      <color rgb="FFFF0000"/>
      <name val="Calibri"/>
      <family val="2"/>
      <charset val="204"/>
      <scheme val="minor"/>
    </font>
    <font>
      <sz val="9"/>
      <name val="Arial"/>
      <family val="2"/>
      <charset val="204"/>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0"/>
      <color theme="0"/>
      <name val="Arial"/>
      <family val="2"/>
      <charset val="204"/>
    </font>
    <font>
      <b/>
      <sz val="11"/>
      <color indexed="9"/>
      <name val="Calibri"/>
      <family val="2"/>
      <charset val="204"/>
      <scheme val="minor"/>
    </font>
    <font>
      <vertAlign val="superscript"/>
      <sz val="11"/>
      <name val="Calibri"/>
      <family val="2"/>
      <charset val="204"/>
      <scheme val="minor"/>
    </font>
    <font>
      <b/>
      <sz val="12"/>
      <color theme="1"/>
      <name val="Calibri"/>
      <family val="2"/>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sz val="11"/>
      <name val="Calibri"/>
      <family val="2"/>
      <scheme val="minor"/>
    </font>
    <font>
      <b/>
      <sz val="11"/>
      <color theme="0"/>
      <name val="Calibri"/>
      <family val="2"/>
      <charset val="204"/>
      <scheme val="minor"/>
    </font>
    <font>
      <sz val="11"/>
      <name val="Arial"/>
      <family val="2"/>
    </font>
    <font>
      <u/>
      <sz val="11"/>
      <color theme="10"/>
      <name val="Calibri"/>
      <family val="2"/>
      <scheme val="minor"/>
    </font>
    <font>
      <sz val="11"/>
      <name val="Arial"/>
      <family val="2"/>
      <charset val="204"/>
    </font>
    <font>
      <b/>
      <sz val="8.5"/>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b/>
      <sz val="9.35"/>
      <color theme="1"/>
      <name val="Calibri"/>
      <family val="2"/>
      <charset val="204"/>
    </font>
    <font>
      <i/>
      <sz val="10"/>
      <color indexed="9"/>
      <name val="Calibri"/>
      <family val="2"/>
      <charset val="204"/>
    </font>
    <font>
      <sz val="11"/>
      <color indexed="10"/>
      <name val="Calibri"/>
      <family val="2"/>
      <charset val="204"/>
      <scheme val="minor"/>
    </font>
    <font>
      <b/>
      <sz val="11"/>
      <color theme="0"/>
      <name val="Arial"/>
      <family val="2"/>
      <charset val="204"/>
    </font>
    <font>
      <sz val="8"/>
      <name val="Tahoma"/>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u/>
      <sz val="12"/>
      <color theme="1"/>
      <name val="Calibri"/>
      <family val="2"/>
      <charset val="204"/>
      <scheme val="minor"/>
    </font>
    <font>
      <b/>
      <u/>
      <sz val="12"/>
      <color theme="1"/>
      <name val="Calibri"/>
      <family val="2"/>
      <charset val="204"/>
      <scheme val="minor"/>
    </font>
    <font>
      <b/>
      <sz val="10"/>
      <color rgb="FFFF0000"/>
      <name val="Calibri"/>
      <family val="2"/>
      <charset val="204"/>
    </font>
    <font>
      <sz val="11"/>
      <color theme="1"/>
      <name val="Arial"/>
      <family val="2"/>
      <charset val="204"/>
    </font>
    <font>
      <sz val="11"/>
      <color rgb="FFFF0000"/>
      <name val="Calibri"/>
      <family val="2"/>
      <charset val="204"/>
    </font>
    <font>
      <sz val="10"/>
      <name val="Arial"/>
      <family val="2"/>
      <charset val="204"/>
    </font>
    <font>
      <sz val="10"/>
      <color indexed="8"/>
      <name val="Calibri"/>
      <family val="2"/>
      <charset val="204"/>
      <scheme val="minor"/>
    </font>
    <font>
      <b/>
      <sz val="11"/>
      <color rgb="FFFF0000"/>
      <name val="Calibri"/>
      <family val="2"/>
      <charset val="204"/>
      <scheme val="minor"/>
    </font>
    <font>
      <b/>
      <sz val="14"/>
      <color rgb="FFFF0000"/>
      <name val="Calibri"/>
      <family val="2"/>
      <charset val="204"/>
      <scheme val="minor"/>
    </font>
    <font>
      <u/>
      <sz val="10"/>
      <name val="Arial"/>
      <family val="2"/>
      <charset val="204"/>
    </font>
    <font>
      <b/>
      <sz val="9"/>
      <color theme="1"/>
      <name val="Calibri"/>
      <family val="2"/>
      <charset val="204"/>
      <scheme val="minor"/>
    </font>
    <font>
      <sz val="10"/>
      <color theme="1"/>
      <name val="Calibri"/>
      <family val="2"/>
      <scheme val="minor"/>
    </font>
    <font>
      <sz val="11"/>
      <color indexed="9"/>
      <name val="Calibri"/>
      <family val="2"/>
      <charset val="204"/>
    </font>
    <font>
      <sz val="11"/>
      <color indexed="62"/>
      <name val="Calibri"/>
      <family val="2"/>
      <charset val="204"/>
    </font>
    <font>
      <b/>
      <sz val="11"/>
      <color theme="1"/>
      <name val="Calibri"/>
      <family val="2"/>
      <scheme val="minor"/>
    </font>
    <font>
      <b/>
      <sz val="10"/>
      <color rgb="FFFFFFFF"/>
      <name val="Liberation Sans"/>
      <family val="2"/>
      <charset val="204"/>
    </font>
    <font>
      <sz val="10"/>
      <color rgb="FF000000"/>
      <name val="Liberation Sans"/>
      <family val="2"/>
      <charset val="204"/>
    </font>
    <font>
      <b/>
      <sz val="10"/>
      <color rgb="FF000000"/>
      <name val="Liberation Sans"/>
      <family val="2"/>
      <charset val="204"/>
    </font>
    <font>
      <sz val="10"/>
      <color rgb="FF000000"/>
      <name val="Times New Roman"/>
      <family val="1"/>
    </font>
    <font>
      <b/>
      <sz val="11"/>
      <color rgb="FF000000"/>
      <name val="Tahoma"/>
      <family val="2"/>
      <charset val="204"/>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10"/>
      <color indexed="9"/>
      <name val="Tahoma"/>
      <family val="2"/>
      <charset val="204"/>
    </font>
    <font>
      <sz val="9"/>
      <color indexed="8"/>
      <name val="Tahoma"/>
      <family val="2"/>
      <charset val="204"/>
    </font>
    <font>
      <b/>
      <sz val="14"/>
      <color indexed="9"/>
      <name val="Calibri"/>
      <family val="2"/>
      <charset val="204"/>
    </font>
    <font>
      <b/>
      <sz val="10"/>
      <color rgb="FF181717"/>
      <name val="Calibri"/>
      <family val="2"/>
      <charset val="204"/>
      <scheme val="minor"/>
    </font>
    <font>
      <sz val="10"/>
      <color rgb="FF000000"/>
      <name val="Calibri"/>
      <family val="2"/>
      <charset val="204"/>
      <scheme val="minor"/>
    </font>
    <font>
      <b/>
      <sz val="10"/>
      <color indexed="8"/>
      <name val="Calibri"/>
      <family val="2"/>
      <charset val="204"/>
      <scheme val="minor"/>
    </font>
    <font>
      <sz val="10"/>
      <color rgb="FF000000"/>
      <name val="Calibri"/>
      <family val="2"/>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sz val="11"/>
      <color theme="1"/>
      <name val="Calibri"/>
      <family val="2"/>
      <charset val="162"/>
      <scheme val="minor"/>
    </font>
    <font>
      <sz val="11"/>
      <name val="Century Gothic"/>
      <family val="2"/>
      <charset val="204"/>
    </font>
    <font>
      <sz val="9"/>
      <color theme="1"/>
      <name val="Arial"/>
      <family val="2"/>
      <charset val="204"/>
    </font>
    <font>
      <b/>
      <sz val="9"/>
      <name val="Arial"/>
      <family val="2"/>
      <charset val="204"/>
    </font>
    <font>
      <b/>
      <sz val="9"/>
      <name val="Calibri"/>
      <family val="2"/>
      <charset val="204"/>
      <scheme val="minor"/>
    </font>
    <font>
      <sz val="14"/>
      <color theme="1"/>
      <name val="Cambria"/>
      <family val="1"/>
      <charset val="204"/>
    </font>
    <font>
      <sz val="14"/>
      <color theme="1"/>
      <name val="Calibri"/>
      <family val="2"/>
      <scheme val="minor"/>
    </font>
    <font>
      <b/>
      <sz val="18"/>
      <color theme="0"/>
      <name val="Calibri"/>
      <family val="2"/>
      <charset val="204"/>
      <scheme val="minor"/>
    </font>
    <font>
      <u/>
      <sz val="11"/>
      <color rgb="FF0000FF"/>
      <name val="Calibri"/>
      <family val="2"/>
      <charset val="204"/>
    </font>
    <font>
      <sz val="11"/>
      <color rgb="FF0000FF"/>
      <name val="Calibri"/>
      <family val="2"/>
      <charset val="204"/>
    </font>
    <font>
      <b/>
      <sz val="12"/>
      <name val="Calibri"/>
      <family val="2"/>
      <charset val="204"/>
      <scheme val="minor"/>
    </font>
    <font>
      <sz val="11"/>
      <name val="Arial"/>
      <family val="2"/>
      <charset val="1"/>
    </font>
    <font>
      <b/>
      <sz val="11"/>
      <name val="Arial"/>
      <family val="2"/>
      <charset val="1"/>
    </font>
    <font>
      <b/>
      <sz val="8"/>
      <name val="Arial"/>
      <family val="2"/>
      <charset val="204"/>
    </font>
    <font>
      <b/>
      <sz val="7"/>
      <name val="Arial"/>
      <family val="2"/>
      <charset val="204"/>
    </font>
    <font>
      <b/>
      <sz val="9"/>
      <color theme="1"/>
      <name val="Arial"/>
      <family val="2"/>
      <charset val="204"/>
    </font>
    <font>
      <b/>
      <sz val="14"/>
      <name val="Arial"/>
      <family val="2"/>
      <charset val="204"/>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
      <sz val="8"/>
      <name val="Arial"/>
      <family val="2"/>
      <charset val="204"/>
    </font>
    <font>
      <b/>
      <sz val="14"/>
      <color theme="0"/>
      <name val="Arial"/>
      <family val="2"/>
      <charset val="204"/>
    </font>
    <font>
      <sz val="12"/>
      <color theme="1"/>
      <name val="Times New Roman"/>
      <family val="1"/>
      <charset val="204"/>
    </font>
  </fonts>
  <fills count="101">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10"/>
        <bgColor indexed="64"/>
      </patternFill>
    </fill>
    <fill>
      <patternFill patternType="solid">
        <fgColor indexed="13"/>
        <bgColor indexed="64"/>
      </patternFill>
    </fill>
    <fill>
      <patternFill patternType="solid">
        <fgColor indexed="55"/>
        <bgColor indexed="31"/>
      </patternFill>
    </fill>
    <fill>
      <patternFill patternType="solid">
        <fgColor indexed="55"/>
        <bgColor indexed="42"/>
      </patternFill>
    </fill>
    <fill>
      <patternFill patternType="solid">
        <fgColor indexed="55"/>
        <bgColor indexed="22"/>
      </patternFill>
    </fill>
    <fill>
      <patternFill patternType="solid">
        <fgColor indexed="8"/>
        <bgColor indexed="63"/>
      </patternFill>
    </fill>
    <fill>
      <patternFill patternType="solid">
        <fgColor indexed="8"/>
        <bgColor indexed="64"/>
      </patternFill>
    </fill>
    <fill>
      <patternFill patternType="solid">
        <fgColor indexed="22"/>
        <bgColor indexed="22"/>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3" tint="0.39997558519241921"/>
        <bgColor indexed="64"/>
      </patternFill>
    </fill>
    <fill>
      <patternFill patternType="solid">
        <fgColor theme="0" tint="-0.249977111117893"/>
        <bgColor indexed="54"/>
      </patternFill>
    </fill>
    <fill>
      <patternFill patternType="solid">
        <fgColor theme="1"/>
        <bgColor indexed="63"/>
      </patternFill>
    </fill>
    <fill>
      <patternFill patternType="solid">
        <fgColor rgb="FF92D050"/>
        <bgColor indexed="64"/>
      </patternFill>
    </fill>
    <fill>
      <patternFill patternType="solid">
        <fgColor rgb="FF00000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theme="0"/>
        <bgColor indexed="22"/>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5" tint="-0.249977111117893"/>
        <bgColor indexed="64"/>
      </patternFill>
    </fill>
    <fill>
      <patternFill patternType="solid">
        <fgColor theme="9" tint="0.59999389629810485"/>
        <bgColor indexed="64"/>
      </patternFill>
    </fill>
    <fill>
      <patternFill patternType="solid">
        <fgColor theme="0" tint="-0.249977111117893"/>
        <bgColor indexed="63"/>
      </patternFill>
    </fill>
  </fills>
  <borders count="607">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8"/>
      </left>
      <right style="thin">
        <color indexed="8"/>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8"/>
      </left>
      <right/>
      <top/>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top style="medium">
        <color indexed="64"/>
      </top>
      <bottom/>
      <diagonal/>
    </border>
    <border>
      <left style="thin">
        <color theme="0" tint="-0.34998626667073579"/>
      </left>
      <right/>
      <top/>
      <bottom/>
      <diagonal/>
    </border>
    <border>
      <left/>
      <right style="thin">
        <color indexed="64"/>
      </right>
      <top style="thin">
        <color indexed="8"/>
      </top>
      <bottom/>
      <diagonal/>
    </border>
    <border>
      <left style="thin">
        <color indexed="8"/>
      </left>
      <right style="thin">
        <color indexed="8"/>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medium">
        <color indexed="64"/>
      </left>
      <right style="medium">
        <color indexed="64"/>
      </right>
      <top/>
      <bottom style="thin">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medium">
        <color indexed="64"/>
      </left>
      <right/>
      <top/>
      <bottom style="thin">
        <color indexed="64"/>
      </bottom>
      <diagonal/>
    </border>
    <border>
      <left/>
      <right style="thin">
        <color indexed="8"/>
      </right>
      <top style="medium">
        <color indexed="64"/>
      </top>
      <bottom/>
      <diagonal/>
    </border>
    <border>
      <left style="medium">
        <color indexed="64"/>
      </left>
      <right style="thin">
        <color indexed="8"/>
      </right>
      <top style="medium">
        <color indexed="64"/>
      </top>
      <bottom style="medium">
        <color indexed="64"/>
      </bottom>
      <diagonal/>
    </border>
    <border>
      <left/>
      <right/>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style="thin">
        <color auto="1"/>
      </right>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style="thin">
        <color auto="1"/>
      </left>
      <right style="thin">
        <color auto="1"/>
      </right>
      <top style="thin">
        <color auto="1"/>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top style="thin">
        <color indexed="64"/>
      </top>
      <bottom style="thin">
        <color indexed="64"/>
      </bottom>
      <diagonal/>
    </border>
    <border>
      <left/>
      <right style="thin">
        <color auto="1"/>
      </right>
      <top style="thin">
        <color auto="1"/>
      </top>
      <bottom style="thin">
        <color auto="1"/>
      </bottom>
      <diagonal/>
    </border>
    <border>
      <left/>
      <right/>
      <top style="thin">
        <color indexed="64"/>
      </top>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auto="1"/>
      </left>
      <right style="thin">
        <color auto="1"/>
      </right>
      <top/>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diagonal/>
    </border>
    <border>
      <left style="thin">
        <color auto="1"/>
      </left>
      <right style="thin">
        <color auto="1"/>
      </right>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style="thin">
        <color auto="1"/>
      </left>
      <right style="thin">
        <color auto="1"/>
      </right>
      <top style="thin">
        <color auto="1"/>
      </top>
      <bottom style="thin">
        <color auto="1"/>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style="medium">
        <color indexed="64"/>
      </right>
      <top style="medium">
        <color indexed="64"/>
      </top>
      <bottom style="thin">
        <color indexed="8"/>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auto="1"/>
      </left>
      <right/>
      <top style="thin">
        <color auto="1"/>
      </top>
      <bottom style="thin">
        <color auto="1"/>
      </bottom>
      <diagonal/>
    </border>
    <border>
      <left/>
      <right/>
      <top style="thin">
        <color indexed="64"/>
      </top>
      <bottom style="thin">
        <color indexed="64"/>
      </bottom>
      <diagonal/>
    </border>
    <border>
      <left/>
      <right/>
      <top style="thin">
        <color indexed="8"/>
      </top>
      <bottom style="thin">
        <color indexed="8"/>
      </bottom>
      <diagonal/>
    </border>
    <border>
      <left/>
      <right style="thin">
        <color indexed="64"/>
      </right>
      <top style="thin">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auto="1"/>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indexed="8"/>
      </left>
      <right/>
      <top/>
      <bottom style="thin">
        <color indexed="64"/>
      </bottom>
      <diagonal/>
    </border>
    <border>
      <left style="thin">
        <color indexed="64"/>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thin">
        <color auto="1"/>
      </top>
      <bottom style="thin">
        <color auto="1"/>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right/>
      <top style="thin">
        <color auto="1"/>
      </top>
      <bottom/>
      <diagonal/>
    </border>
    <border>
      <left style="thin">
        <color indexed="64"/>
      </left>
      <right/>
      <top style="thin">
        <color indexed="64"/>
      </top>
      <bottom style="thin">
        <color indexed="64"/>
      </bottom>
      <diagonal/>
    </border>
    <border>
      <left/>
      <right/>
      <top style="thin">
        <color auto="1"/>
      </top>
      <bottom style="thin">
        <color indexed="64"/>
      </bottom>
      <diagonal/>
    </border>
    <border>
      <left/>
      <right style="thin">
        <color indexed="64"/>
      </right>
      <top style="thin">
        <color indexed="64"/>
      </top>
      <bottom style="thin">
        <color indexed="64"/>
      </bottom>
      <diagonal/>
    </border>
    <border>
      <left style="thin">
        <color auto="1"/>
      </left>
      <right style="medium">
        <color indexed="64"/>
      </right>
      <top style="medium">
        <color indexed="64"/>
      </top>
      <bottom style="thin">
        <color auto="1"/>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right/>
      <top style="thin">
        <color indexed="64"/>
      </top>
      <bottom/>
      <diagonal/>
    </border>
    <border>
      <left style="thin">
        <color indexed="64"/>
      </left>
      <right/>
      <top style="thin">
        <color indexed="64"/>
      </top>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right style="thin">
        <color indexed="64"/>
      </right>
      <top style="thin">
        <color indexed="64"/>
      </top>
      <bottom style="thin">
        <color auto="1"/>
      </bottom>
      <diagonal/>
    </border>
    <border>
      <left style="thin">
        <color indexed="64"/>
      </left>
      <right style="thin">
        <color indexed="64"/>
      </right>
      <top style="thin">
        <color auto="1"/>
      </top>
      <bottom style="thin">
        <color auto="1"/>
      </bottom>
      <diagonal/>
    </border>
    <border>
      <left style="thin">
        <color indexed="64"/>
      </left>
      <right/>
      <top style="thin">
        <color auto="1"/>
      </top>
      <bottom style="thin">
        <color auto="1"/>
      </bottom>
      <diagonal/>
    </border>
    <border>
      <left style="thin">
        <color indexed="64"/>
      </left>
      <right/>
      <top/>
      <bottom/>
      <diagonal/>
    </border>
    <border>
      <left style="thin">
        <color indexed="8"/>
      </left>
      <right style="thin">
        <color indexed="8"/>
      </right>
      <top style="thin">
        <color indexed="8"/>
      </top>
      <bottom/>
      <diagonal/>
    </border>
    <border>
      <left/>
      <right style="thin">
        <color indexed="64"/>
      </right>
      <top style="thin">
        <color auto="1"/>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medium">
        <color indexed="64"/>
      </left>
      <right style="medium">
        <color indexed="64"/>
      </right>
      <top style="medium">
        <color indexed="64"/>
      </top>
      <bottom style="thin">
        <color indexed="8"/>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style="thin">
        <color rgb="FF000000"/>
      </left>
      <right/>
      <top style="thin">
        <color rgb="FF000000"/>
      </top>
      <bottom/>
      <diagonal/>
    </border>
    <border>
      <left style="thin">
        <color indexed="64"/>
      </left>
      <right style="thin">
        <color indexed="64"/>
      </right>
      <top style="thin">
        <color indexed="64"/>
      </top>
      <bottom/>
      <diagonal/>
    </border>
    <border>
      <left/>
      <right/>
      <top style="thin">
        <color indexed="8"/>
      </top>
      <bottom style="thin">
        <color indexed="8"/>
      </bottom>
      <diagonal/>
    </border>
    <border>
      <left style="thin">
        <color auto="1"/>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top style="thin">
        <color rgb="FF000000"/>
      </top>
      <bottom style="thin">
        <color rgb="FF000000"/>
      </bottom>
      <diagonal/>
    </border>
    <border>
      <left/>
      <right/>
      <top/>
      <bottom style="thin">
        <color indexed="8"/>
      </bottom>
      <diagonal/>
    </border>
    <border>
      <left/>
      <right/>
      <top style="thin">
        <color indexed="8"/>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auto="1"/>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right/>
      <top style="thin">
        <color indexed="64"/>
      </top>
      <bottom style="thin">
        <color indexed="64"/>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indexed="64"/>
      </left>
      <right style="thin">
        <color auto="1"/>
      </right>
      <top style="thin">
        <color auto="1"/>
      </top>
      <bottom/>
      <diagonal/>
    </border>
    <border>
      <left style="thin">
        <color indexed="64"/>
      </left>
      <right style="thin">
        <color auto="1"/>
      </right>
      <top style="thin">
        <color auto="1"/>
      </top>
      <bottom/>
      <diagonal/>
    </border>
    <border>
      <left style="thin">
        <color auto="1"/>
      </left>
      <right style="thin">
        <color auto="1"/>
      </right>
      <top/>
      <bottom style="thin">
        <color auto="1"/>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right/>
      <top style="thin">
        <color auto="1"/>
      </top>
      <bottom style="thin">
        <color auto="1"/>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right style="thin">
        <color indexed="64"/>
      </right>
      <top style="thin">
        <color auto="1"/>
      </top>
      <bottom style="thin">
        <color auto="1"/>
      </bottom>
      <diagonal/>
    </border>
    <border>
      <left style="thin">
        <color indexed="64"/>
      </left>
      <right style="thin">
        <color indexed="64"/>
      </right>
      <top style="thin">
        <color auto="1"/>
      </top>
      <bottom style="thin">
        <color auto="1"/>
      </bottom>
      <diagonal/>
    </border>
    <border>
      <left style="thin">
        <color indexed="64"/>
      </left>
      <right style="thin">
        <color indexed="64"/>
      </right>
      <top style="thin">
        <color indexed="64"/>
      </top>
      <bottom/>
      <diagonal/>
    </border>
    <border>
      <left/>
      <right/>
      <top style="thin">
        <color auto="1"/>
      </top>
      <bottom style="thin">
        <color auto="1"/>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right/>
      <top style="thin">
        <color indexed="64"/>
      </top>
      <bottom style="thin">
        <color indexed="64"/>
      </bottom>
      <diagonal/>
    </border>
    <border>
      <left style="thin">
        <color auto="1"/>
      </left>
      <right/>
      <top/>
      <bottom style="thin">
        <color auto="1"/>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auto="1"/>
      </left>
      <right/>
      <top style="thin">
        <color auto="1"/>
      </top>
      <bottom style="thin">
        <color auto="1"/>
      </bottom>
      <diagonal/>
    </border>
    <border>
      <left style="medium">
        <color indexed="64"/>
      </left>
      <right style="medium">
        <color indexed="64"/>
      </right>
      <top style="thin">
        <color auto="1"/>
      </top>
      <bottom style="thin">
        <color auto="1"/>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right/>
      <top style="thin">
        <color indexed="64"/>
      </top>
      <bottom/>
      <diagonal/>
    </border>
    <border>
      <left style="medium">
        <color indexed="64"/>
      </left>
      <right style="medium">
        <color indexed="64"/>
      </right>
      <top style="thin">
        <color indexed="64"/>
      </top>
      <bottom/>
      <diagonal/>
    </border>
    <border>
      <left style="medium">
        <color indexed="64"/>
      </left>
      <right style="thin">
        <color auto="1"/>
      </right>
      <top/>
      <bottom style="medium">
        <color indexed="64"/>
      </bottom>
      <diagonal/>
    </border>
    <border>
      <left style="thin">
        <color auto="1"/>
      </left>
      <right/>
      <top style="thin">
        <color auto="1"/>
      </top>
      <bottom style="thin">
        <color indexed="64"/>
      </bottom>
      <diagonal/>
    </border>
    <border>
      <left/>
      <right style="medium">
        <color indexed="64"/>
      </right>
      <top style="medium">
        <color indexed="64"/>
      </top>
      <bottom style="thin">
        <color indexed="8"/>
      </bottom>
      <diagonal/>
    </border>
    <border>
      <left style="medium">
        <color indexed="64"/>
      </left>
      <right style="medium">
        <color indexed="64"/>
      </right>
      <top style="thin">
        <color indexed="8"/>
      </top>
      <bottom style="medium">
        <color indexed="64"/>
      </bottom>
      <diagonal/>
    </border>
    <border>
      <left style="thin">
        <color indexed="8"/>
      </left>
      <right style="thin">
        <color indexed="8"/>
      </right>
      <top style="medium">
        <color indexed="64"/>
      </top>
      <bottom style="medium">
        <color indexed="64"/>
      </bottom>
      <diagonal/>
    </border>
    <border>
      <left style="thin">
        <color indexed="8"/>
      </left>
      <right style="medium">
        <color indexed="64"/>
      </right>
      <top style="medium">
        <color indexed="64"/>
      </top>
      <bottom style="medium">
        <color indexed="64"/>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auto="1"/>
      </right>
      <top style="thin">
        <color indexed="64"/>
      </top>
      <bottom style="thin">
        <color auto="1"/>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top style="thin">
        <color indexed="64"/>
      </top>
      <bottom style="thin">
        <color indexed="64"/>
      </bottom>
      <diagonal/>
    </border>
    <border>
      <left style="thin">
        <color auto="1"/>
      </left>
      <right/>
      <top/>
      <bottom/>
      <diagonal/>
    </border>
    <border>
      <left style="thin">
        <color indexed="64"/>
      </left>
      <right/>
      <top style="thin">
        <color indexed="64"/>
      </top>
      <bottom/>
      <diagonal/>
    </border>
    <border>
      <left/>
      <right/>
      <top style="thin">
        <color indexed="64"/>
      </top>
      <bottom/>
      <diagonal/>
    </border>
    <border>
      <left style="medium">
        <color indexed="64"/>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style="thin">
        <color indexed="64"/>
      </left>
      <right/>
      <top style="medium">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style="thin">
        <color indexed="64"/>
      </right>
      <top style="thin">
        <color auto="1"/>
      </top>
      <bottom style="thin">
        <color auto="1"/>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top style="medium">
        <color indexed="64"/>
      </top>
      <bottom style="thin">
        <color indexed="8"/>
      </bottom>
      <diagonal/>
    </border>
    <border>
      <left style="thin">
        <color indexed="8"/>
      </left>
      <right style="thin">
        <color indexed="8"/>
      </right>
      <top style="medium">
        <color indexed="64"/>
      </top>
      <bottom style="thin">
        <color indexed="8"/>
      </bottom>
      <diagonal/>
    </border>
    <border>
      <left style="medium">
        <color indexed="64"/>
      </left>
      <right/>
      <top style="thin">
        <color indexed="8"/>
      </top>
      <bottom style="medium">
        <color indexed="64"/>
      </bottom>
      <diagonal/>
    </border>
    <border>
      <left/>
      <right style="thin">
        <color indexed="8"/>
      </right>
      <top style="thin">
        <color indexed="8"/>
      </top>
      <bottom style="medium">
        <color indexed="64"/>
      </bottom>
      <diagonal/>
    </border>
    <border>
      <left style="thin">
        <color auto="1"/>
      </left>
      <right/>
      <top style="thin">
        <color auto="1"/>
      </top>
      <bottom style="medium">
        <color indexed="64"/>
      </bottom>
      <diagonal/>
    </border>
    <border>
      <left/>
      <right style="medium">
        <color indexed="64"/>
      </right>
      <top style="thin">
        <color indexed="8"/>
      </top>
      <bottom/>
      <diagonal/>
    </border>
    <border>
      <left/>
      <right style="thin">
        <color indexed="64"/>
      </right>
      <top style="medium">
        <color indexed="64"/>
      </top>
      <bottom style="thin">
        <color indexed="64"/>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indexed="64"/>
      </right>
      <top style="thin">
        <color indexed="64"/>
      </top>
      <bottom/>
      <diagonal/>
    </border>
    <border>
      <left/>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diagonal/>
    </border>
    <border>
      <left style="thin">
        <color auto="1"/>
      </left>
      <right/>
      <top style="thin">
        <color auto="1"/>
      </top>
      <bottom style="thin">
        <color auto="1"/>
      </bottom>
      <diagonal/>
    </border>
    <border>
      <left/>
      <right/>
      <top style="thin">
        <color indexed="64"/>
      </top>
      <bottom/>
      <diagonal/>
    </border>
    <border>
      <left style="medium">
        <color indexed="64"/>
      </left>
      <right style="medium">
        <color indexed="64"/>
      </right>
      <top style="thin">
        <color auto="1"/>
      </top>
      <bottom style="medium">
        <color indexed="64"/>
      </bottom>
      <diagonal/>
    </border>
    <border>
      <left/>
      <right style="thin">
        <color indexed="64"/>
      </right>
      <top style="thin">
        <color indexed="64"/>
      </top>
      <bottom/>
      <diagonal/>
    </border>
    <border>
      <left style="medium">
        <color indexed="64"/>
      </left>
      <right/>
      <top style="thin">
        <color auto="1"/>
      </top>
      <bottom style="thin">
        <color auto="1"/>
      </bottom>
      <diagonal/>
    </border>
    <border>
      <left/>
      <right style="medium">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right/>
      <top style="thin">
        <color indexed="64"/>
      </top>
      <bottom style="medium">
        <color indexed="64"/>
      </bottom>
      <diagonal/>
    </border>
    <border>
      <left style="thin">
        <color auto="1"/>
      </left>
      <right style="medium">
        <color indexed="64"/>
      </right>
      <top style="thin">
        <color auto="1"/>
      </top>
      <bottom style="medium">
        <color indexed="64"/>
      </bottom>
      <diagonal/>
    </border>
    <border>
      <left/>
      <right style="thin">
        <color auto="1"/>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medium">
        <color indexed="64"/>
      </right>
      <top style="thin">
        <color indexed="64"/>
      </top>
      <bottom style="thin">
        <color indexed="64"/>
      </bottom>
      <diagonal/>
    </border>
    <border>
      <left style="thin">
        <color auto="1"/>
      </left>
      <right/>
      <top style="thin">
        <color auto="1"/>
      </top>
      <bottom style="thin">
        <color auto="1"/>
      </bottom>
      <diagonal/>
    </border>
    <border>
      <left/>
      <right/>
      <top style="thin">
        <color auto="1"/>
      </top>
      <bottom style="thin">
        <color auto="1"/>
      </bottom>
      <diagonal/>
    </border>
    <border>
      <left style="thin">
        <color indexed="64"/>
      </left>
      <right/>
      <top style="thin">
        <color indexed="64"/>
      </top>
      <bottom/>
      <diagonal/>
    </border>
    <border>
      <left/>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medium">
        <color indexed="64"/>
      </bottom>
      <diagonal/>
    </border>
    <border>
      <left style="thin">
        <color auto="1"/>
      </left>
      <right style="medium">
        <color indexed="64"/>
      </right>
      <top style="medium">
        <color indexed="64"/>
      </top>
      <bottom style="thin">
        <color auto="1"/>
      </bottom>
      <diagonal/>
    </border>
    <border>
      <left style="medium">
        <color indexed="64"/>
      </left>
      <right style="thin">
        <color auto="1"/>
      </right>
      <top style="medium">
        <color indexed="64"/>
      </top>
      <bottom style="thin">
        <color auto="1"/>
      </bottom>
      <diagonal/>
    </border>
    <border>
      <left/>
      <right/>
      <top style="thin">
        <color auto="1"/>
      </top>
      <bottom/>
      <diagonal/>
    </border>
    <border>
      <left/>
      <right style="thin">
        <color indexed="64"/>
      </right>
      <top style="thin">
        <color indexed="64"/>
      </top>
      <bottom/>
      <diagonal/>
    </border>
    <border>
      <left style="thin">
        <color indexed="64"/>
      </left>
      <right style="thin">
        <color indexed="64"/>
      </right>
      <top style="thin">
        <color auto="1"/>
      </top>
      <bottom style="thin">
        <color auto="1"/>
      </bottom>
      <diagonal/>
    </border>
    <border>
      <left style="thin">
        <color indexed="64"/>
      </left>
      <right style="thin">
        <color indexed="64"/>
      </right>
      <top style="thin">
        <color auto="1"/>
      </top>
      <bottom style="medium">
        <color indexed="64"/>
      </bottom>
      <diagonal/>
    </border>
    <border>
      <left style="medium">
        <color indexed="64"/>
      </left>
      <right/>
      <top style="medium">
        <color indexed="64"/>
      </top>
      <bottom style="thin">
        <color auto="1"/>
      </bottom>
      <diagonal/>
    </border>
    <border>
      <left style="medium">
        <color indexed="64"/>
      </left>
      <right style="thin">
        <color auto="1"/>
      </right>
      <top/>
      <bottom style="thin">
        <color auto="1"/>
      </bottom>
      <diagonal/>
    </border>
    <border>
      <left/>
      <right style="medium">
        <color indexed="64"/>
      </right>
      <top/>
      <bottom style="thin">
        <color auto="1"/>
      </bottom>
      <diagonal/>
    </border>
    <border>
      <left style="thin">
        <color auto="1"/>
      </left>
      <right style="thin">
        <color auto="1"/>
      </right>
      <top/>
      <bottom style="thin">
        <color auto="1"/>
      </bottom>
      <diagonal/>
    </border>
    <border>
      <left style="thin">
        <color auto="1"/>
      </left>
      <right/>
      <top/>
      <bottom style="thin">
        <color indexed="64"/>
      </bottom>
      <diagonal/>
    </border>
    <border>
      <left style="medium">
        <color indexed="64"/>
      </left>
      <right/>
      <top/>
      <bottom style="thin">
        <color auto="1"/>
      </bottom>
      <diagonal/>
    </border>
    <border>
      <left style="medium">
        <color indexed="64"/>
      </left>
      <right/>
      <top style="thin">
        <color indexed="64"/>
      </top>
      <bottom style="medium">
        <color indexed="64"/>
      </bottom>
      <diagonal/>
    </border>
    <border>
      <left style="medium">
        <color indexed="64"/>
      </left>
      <right style="medium">
        <color indexed="64"/>
      </right>
      <top style="medium">
        <color indexed="64"/>
      </top>
      <bottom style="thin">
        <color auto="1"/>
      </bottom>
      <diagonal/>
    </border>
    <border>
      <left style="medium">
        <color indexed="64"/>
      </left>
      <right style="medium">
        <color indexed="64"/>
      </right>
      <top style="thin">
        <color auto="1"/>
      </top>
      <bottom style="medium">
        <color indexed="64"/>
      </bottom>
      <diagonal/>
    </border>
    <border>
      <left style="thin">
        <color indexed="64"/>
      </left>
      <right/>
      <top style="medium">
        <color indexed="64"/>
      </top>
      <bottom style="thin">
        <color auto="1"/>
      </bottom>
      <diagonal/>
    </border>
    <border>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style="thin">
        <color indexed="64"/>
      </right>
      <top style="medium">
        <color indexed="64"/>
      </top>
      <bottom style="thin">
        <color auto="1"/>
      </bottom>
      <diagonal/>
    </border>
  </borders>
  <cellStyleXfs count="24770">
    <xf numFmtId="0" fontId="0" fillId="0" borderId="0"/>
    <xf numFmtId="0" fontId="58" fillId="2" borderId="0" applyNumberFormat="0" applyBorder="0" applyAlignment="0" applyProtection="0"/>
    <xf numFmtId="0" fontId="58" fillId="3" borderId="0" applyNumberFormat="0" applyBorder="0" applyAlignment="0" applyProtection="0"/>
    <xf numFmtId="0" fontId="58" fillId="4" borderId="0" applyNumberFormat="0" applyBorder="0" applyAlignment="0" applyProtection="0"/>
    <xf numFmtId="0" fontId="58" fillId="5" borderId="0" applyNumberFormat="0" applyBorder="0" applyAlignment="0" applyProtection="0"/>
    <xf numFmtId="0" fontId="58" fillId="6" borderId="0" applyNumberFormat="0" applyBorder="0" applyAlignment="0" applyProtection="0"/>
    <xf numFmtId="0" fontId="58" fillId="7" borderId="0" applyNumberFormat="0" applyBorder="0" applyAlignment="0" applyProtection="0"/>
    <xf numFmtId="0" fontId="58" fillId="8" borderId="0" applyNumberFormat="0" applyBorder="0" applyAlignment="0" applyProtection="0"/>
    <xf numFmtId="0" fontId="58" fillId="9" borderId="0" applyNumberFormat="0" applyBorder="0" applyAlignment="0" applyProtection="0"/>
    <xf numFmtId="0" fontId="58" fillId="10" borderId="0" applyNumberFormat="0" applyBorder="0" applyAlignment="0" applyProtection="0"/>
    <xf numFmtId="0" fontId="58" fillId="5" borderId="0" applyNumberFormat="0" applyBorder="0" applyAlignment="0" applyProtection="0"/>
    <xf numFmtId="0" fontId="58" fillId="8" borderId="0" applyNumberFormat="0" applyBorder="0" applyAlignment="0" applyProtection="0"/>
    <xf numFmtId="0" fontId="58" fillId="11" borderId="0" applyNumberFormat="0" applyBorder="0" applyAlignment="0" applyProtection="0"/>
    <xf numFmtId="0" fontId="59" fillId="12" borderId="0" applyNumberFormat="0" applyBorder="0" applyAlignment="0" applyProtection="0"/>
    <xf numFmtId="0" fontId="59" fillId="9" borderId="0" applyNumberFormat="0" applyBorder="0" applyAlignment="0" applyProtection="0"/>
    <xf numFmtId="0" fontId="59" fillId="10" borderId="0" applyNumberFormat="0" applyBorder="0" applyAlignment="0" applyProtection="0"/>
    <xf numFmtId="0" fontId="59" fillId="13" borderId="0" applyNumberFormat="0" applyBorder="0" applyAlignment="0" applyProtection="0"/>
    <xf numFmtId="0" fontId="59" fillId="14" borderId="0" applyNumberFormat="0" applyBorder="0" applyAlignment="0" applyProtection="0"/>
    <xf numFmtId="0" fontId="59" fillId="15" borderId="0" applyNumberFormat="0" applyBorder="0" applyAlignment="0" applyProtection="0"/>
    <xf numFmtId="0" fontId="60" fillId="0" borderId="1" applyNumberFormat="0" applyFill="0" applyAlignment="0" applyProtection="0"/>
    <xf numFmtId="0" fontId="61" fillId="3" borderId="0" applyNumberFormat="0" applyBorder="0" applyAlignment="0" applyProtection="0"/>
    <xf numFmtId="0" fontId="5" fillId="0" borderId="0" applyFont="0" applyFill="0" applyBorder="0" applyAlignment="0" applyProtection="0"/>
    <xf numFmtId="0" fontId="4" fillId="0" borderId="0"/>
    <xf numFmtId="0" fontId="62" fillId="16" borderId="2" applyNumberFormat="0" applyAlignment="0" applyProtection="0"/>
    <xf numFmtId="0" fontId="63" fillId="0" borderId="3" applyNumberFormat="0" applyFill="0" applyAlignment="0" applyProtection="0"/>
    <xf numFmtId="0" fontId="64" fillId="0" borderId="4" applyNumberFormat="0" applyFill="0" applyAlignment="0" applyProtection="0"/>
    <xf numFmtId="0" fontId="65" fillId="0" borderId="5" applyNumberFormat="0" applyFill="0" applyAlignment="0" applyProtection="0"/>
    <xf numFmtId="0" fontId="65" fillId="0" borderId="0" applyNumberFormat="0" applyFill="0" applyBorder="0" applyAlignment="0" applyProtection="0"/>
    <xf numFmtId="0" fontId="33" fillId="0" borderId="0"/>
    <xf numFmtId="0" fontId="66" fillId="0" borderId="0" applyNumberFormat="0" applyFill="0" applyBorder="0" applyAlignment="0" applyProtection="0"/>
    <xf numFmtId="0" fontId="67" fillId="17" borderId="0" applyNumberFormat="0" applyBorder="0" applyAlignment="0" applyProtection="0"/>
    <xf numFmtId="176" fontId="6" fillId="0" borderId="0"/>
    <xf numFmtId="0" fontId="49" fillId="0" borderId="0"/>
    <xf numFmtId="0" fontId="5" fillId="18" borderId="6" applyNumberFormat="0" applyFont="0" applyAlignment="0" applyProtection="0"/>
    <xf numFmtId="0" fontId="68" fillId="0" borderId="7" applyNumberFormat="0" applyFill="0" applyAlignment="0" applyProtection="0"/>
    <xf numFmtId="0" fontId="69" fillId="4" borderId="0" applyNumberFormat="0" applyBorder="0" applyAlignment="0" applyProtection="0"/>
    <xf numFmtId="0" fontId="70" fillId="0" borderId="0"/>
    <xf numFmtId="0" fontId="71" fillId="0" borderId="0"/>
    <xf numFmtId="0" fontId="72" fillId="0" borderId="0" applyNumberFormat="0" applyFill="0" applyBorder="0" applyAlignment="0" applyProtection="0"/>
    <xf numFmtId="0" fontId="73" fillId="7" borderId="8" applyNumberFormat="0" applyAlignment="0" applyProtection="0"/>
    <xf numFmtId="0" fontId="74" fillId="19" borderId="8" applyNumberFormat="0" applyAlignment="0" applyProtection="0"/>
    <xf numFmtId="0" fontId="75" fillId="19" borderId="9" applyNumberFormat="0" applyAlignment="0" applyProtection="0"/>
    <xf numFmtId="0" fontId="76" fillId="0" borderId="0" applyNumberFormat="0" applyFill="0" applyBorder="0" applyAlignment="0" applyProtection="0"/>
    <xf numFmtId="0" fontId="59" fillId="20" borderId="0" applyNumberFormat="0" applyBorder="0" applyAlignment="0" applyProtection="0"/>
    <xf numFmtId="0" fontId="59" fillId="21" borderId="0" applyNumberFormat="0" applyBorder="0" applyAlignment="0" applyProtection="0"/>
    <xf numFmtId="0" fontId="59" fillId="22" borderId="0" applyNumberFormat="0" applyBorder="0" applyAlignment="0" applyProtection="0"/>
    <xf numFmtId="0" fontId="59" fillId="13" borderId="0" applyNumberFormat="0" applyBorder="0" applyAlignment="0" applyProtection="0"/>
    <xf numFmtId="0" fontId="59" fillId="14" borderId="0" applyNumberFormat="0" applyBorder="0" applyAlignment="0" applyProtection="0"/>
    <xf numFmtId="0" fontId="59" fillId="23" borderId="0" applyNumberFormat="0" applyBorder="0" applyAlignment="0" applyProtection="0"/>
    <xf numFmtId="0" fontId="81" fillId="0" borderId="0" applyNumberFormat="0" applyFill="0" applyBorder="0" applyAlignment="0" applyProtection="0">
      <alignment vertical="top"/>
      <protection locked="0"/>
    </xf>
    <xf numFmtId="173" fontId="4" fillId="0" borderId="0" applyFill="0" applyBorder="0" applyAlignment="0" applyProtection="0"/>
    <xf numFmtId="0" fontId="12" fillId="0" borderId="0"/>
    <xf numFmtId="0" fontId="4" fillId="0" borderId="0"/>
    <xf numFmtId="0" fontId="38" fillId="0" borderId="0"/>
    <xf numFmtId="0" fontId="4" fillId="0" borderId="0"/>
    <xf numFmtId="0" fontId="77" fillId="0" borderId="0"/>
    <xf numFmtId="0" fontId="38" fillId="0" borderId="0"/>
    <xf numFmtId="0" fontId="12" fillId="0" borderId="0"/>
    <xf numFmtId="0" fontId="82" fillId="0" borderId="0"/>
    <xf numFmtId="0" fontId="80" fillId="0" borderId="0"/>
    <xf numFmtId="0" fontId="5" fillId="0" borderId="0"/>
    <xf numFmtId="0" fontId="54" fillId="0" borderId="0"/>
    <xf numFmtId="0" fontId="54" fillId="0" borderId="0"/>
    <xf numFmtId="0" fontId="12" fillId="0" borderId="0"/>
    <xf numFmtId="0" fontId="4" fillId="0" borderId="0"/>
    <xf numFmtId="0" fontId="8" fillId="0" borderId="0"/>
    <xf numFmtId="0" fontId="4" fillId="0" borderId="0"/>
    <xf numFmtId="0" fontId="4" fillId="0" borderId="0"/>
    <xf numFmtId="0" fontId="5" fillId="0" borderId="0"/>
    <xf numFmtId="9" fontId="32" fillId="0" borderId="0" applyFont="0" applyFill="0" applyBorder="0" applyAlignment="0" applyProtection="0"/>
    <xf numFmtId="9" fontId="2" fillId="0" borderId="0" applyFont="0" applyFill="0" applyBorder="0" applyAlignment="0" applyProtection="0"/>
    <xf numFmtId="9" fontId="77" fillId="0" borderId="0" applyFont="0" applyFill="0" applyBorder="0" applyAlignment="0" applyProtection="0"/>
    <xf numFmtId="9" fontId="56" fillId="0" borderId="0" applyFont="0" applyFill="0" applyBorder="0" applyAlignment="0" applyProtection="0"/>
    <xf numFmtId="9" fontId="2" fillId="0" borderId="0" applyFont="0" applyFill="0" applyBorder="0" applyAlignment="0" applyProtection="0"/>
    <xf numFmtId="0" fontId="34" fillId="0" borderId="0"/>
    <xf numFmtId="0" fontId="78" fillId="0" borderId="50" applyFont="0" applyFill="0" applyAlignment="0">
      <alignment horizontal="center" vertical="center"/>
    </xf>
    <xf numFmtId="0" fontId="78" fillId="33" borderId="51">
      <alignment horizontal="center" vertical="center"/>
    </xf>
    <xf numFmtId="0" fontId="78" fillId="33" borderId="52">
      <alignment horizontal="center" vertical="center"/>
    </xf>
    <xf numFmtId="0" fontId="78" fillId="0" borderId="53">
      <alignment horizontal="center" vertical="center"/>
    </xf>
    <xf numFmtId="0" fontId="78" fillId="0" borderId="54">
      <alignment horizontal="left" vertical="center" wrapText="1"/>
    </xf>
    <xf numFmtId="0" fontId="78" fillId="33" borderId="55">
      <alignment horizontal="center" vertical="center"/>
    </xf>
    <xf numFmtId="0" fontId="79" fillId="0" borderId="56" applyFont="0" applyAlignment="0">
      <alignment horizontal="left"/>
    </xf>
    <xf numFmtId="0" fontId="83" fillId="0" borderId="57">
      <alignment horizontal="center"/>
    </xf>
    <xf numFmtId="0" fontId="83" fillId="0" borderId="54">
      <alignment horizontal="center"/>
    </xf>
    <xf numFmtId="0" fontId="83" fillId="0" borderId="58">
      <alignment horizontal="left" wrapText="1"/>
    </xf>
    <xf numFmtId="0" fontId="84" fillId="34" borderId="59">
      <alignment horizontal="center" vertical="center"/>
    </xf>
    <xf numFmtId="0" fontId="78" fillId="33" borderId="60">
      <alignment horizontal="left" vertical="center"/>
    </xf>
    <xf numFmtId="0" fontId="21" fillId="0" borderId="0">
      <alignment vertical="center"/>
    </xf>
    <xf numFmtId="0" fontId="21" fillId="0" borderId="0">
      <alignment vertical="center" wrapText="1"/>
    </xf>
    <xf numFmtId="0" fontId="57" fillId="0" borderId="60" applyFont="0" applyFill="0" applyAlignment="0">
      <alignment horizontal="left" vertical="top" wrapText="1"/>
    </xf>
    <xf numFmtId="0" fontId="10" fillId="0" borderId="61"/>
    <xf numFmtId="0" fontId="78" fillId="0" borderId="62">
      <alignment horizontal="center" vertical="center"/>
    </xf>
    <xf numFmtId="0" fontId="78" fillId="0" borderId="63">
      <alignment horizontal="left" vertical="center" wrapText="1"/>
    </xf>
    <xf numFmtId="0" fontId="84" fillId="34" borderId="64">
      <alignment horizontal="center" vertical="center"/>
    </xf>
    <xf numFmtId="0" fontId="78" fillId="0" borderId="65">
      <alignment horizontal="left" vertical="center" wrapText="1"/>
    </xf>
    <xf numFmtId="0" fontId="78" fillId="0" borderId="66">
      <alignment horizontal="center" vertical="center"/>
    </xf>
    <xf numFmtId="0" fontId="78" fillId="33" borderId="60">
      <alignment horizontal="center" vertical="center"/>
    </xf>
    <xf numFmtId="0" fontId="83" fillId="0" borderId="67">
      <alignment horizontal="center" vertical="center"/>
    </xf>
    <xf numFmtId="0" fontId="78" fillId="33" borderId="51">
      <alignment horizontal="center" vertical="center"/>
    </xf>
    <xf numFmtId="0" fontId="83" fillId="0" borderId="64">
      <alignment horizontal="left"/>
    </xf>
    <xf numFmtId="0" fontId="78" fillId="0" borderId="68">
      <alignment horizontal="left" vertical="center" wrapText="1"/>
    </xf>
    <xf numFmtId="0" fontId="83" fillId="0" borderId="69">
      <alignment horizontal="center" vertical="center"/>
    </xf>
    <xf numFmtId="0" fontId="78" fillId="0" borderId="57">
      <alignment horizontal="left" vertical="center" wrapText="1"/>
    </xf>
    <xf numFmtId="0" fontId="78" fillId="33" borderId="70">
      <alignment horizontal="center" vertical="center"/>
    </xf>
    <xf numFmtId="0" fontId="78" fillId="33" borderId="71">
      <alignment horizontal="center" vertical="center"/>
    </xf>
    <xf numFmtId="166" fontId="32" fillId="0" borderId="0" applyFont="0" applyFill="0" applyBorder="0" applyAlignment="0" applyProtection="0"/>
    <xf numFmtId="166" fontId="2" fillId="0" borderId="0" applyFont="0" applyFill="0" applyBorder="0" applyAlignment="0" applyProtection="0"/>
    <xf numFmtId="171" fontId="4" fillId="0" borderId="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0" fontId="104" fillId="0" borderId="0"/>
    <xf numFmtId="0" fontId="106" fillId="0" borderId="0"/>
    <xf numFmtId="0" fontId="96" fillId="0" borderId="0"/>
    <xf numFmtId="0" fontId="110" fillId="0" borderId="68">
      <alignment horizontal="left" vertical="center" wrapText="1"/>
    </xf>
    <xf numFmtId="0" fontId="111" fillId="0" borderId="83">
      <alignment horizontal="left" vertical="top" wrapText="1"/>
    </xf>
    <xf numFmtId="0" fontId="111" fillId="0" borderId="65">
      <alignment horizontal="left" vertical="top" wrapText="1"/>
    </xf>
    <xf numFmtId="0" fontId="83" fillId="0" borderId="84" applyAlignment="0"/>
    <xf numFmtId="3" fontId="83" fillId="0" borderId="59">
      <alignment horizontal="center" vertical="center"/>
    </xf>
    <xf numFmtId="0" fontId="78" fillId="0" borderId="85">
      <alignment horizontal="center" vertical="center"/>
    </xf>
    <xf numFmtId="0" fontId="83" fillId="0" borderId="86">
      <alignment horizontal="center" vertical="center"/>
    </xf>
    <xf numFmtId="0" fontId="111" fillId="0" borderId="56">
      <alignment horizontal="left" vertical="top" wrapText="1"/>
    </xf>
    <xf numFmtId="3" fontId="84" fillId="34" borderId="87">
      <alignment horizontal="center" vertical="center"/>
    </xf>
    <xf numFmtId="0" fontId="83" fillId="40" borderId="0">
      <alignment horizontal="center" vertical="center"/>
    </xf>
    <xf numFmtId="0" fontId="83" fillId="0" borderId="86">
      <alignment horizontal="left" vertical="center"/>
    </xf>
    <xf numFmtId="0" fontId="95" fillId="0" borderId="88">
      <alignment horizontal="center" vertical="center"/>
    </xf>
    <xf numFmtId="0" fontId="83" fillId="0" borderId="84">
      <alignment horizontal="left" vertical="center"/>
    </xf>
    <xf numFmtId="3" fontId="83" fillId="0" borderId="89">
      <alignment horizontal="center" vertical="center"/>
    </xf>
    <xf numFmtId="0" fontId="112" fillId="0" borderId="90">
      <alignment horizontal="center" vertical="center" wrapText="1"/>
    </xf>
    <xf numFmtId="0" fontId="113" fillId="0" borderId="64">
      <alignment horizontal="left" vertical="top" wrapText="1"/>
    </xf>
    <xf numFmtId="0" fontId="84" fillId="34" borderId="87">
      <alignment horizontal="center" vertical="center"/>
    </xf>
    <xf numFmtId="0" fontId="111" fillId="0" borderId="91">
      <alignment horizontal="left" vertical="center" wrapText="1"/>
    </xf>
    <xf numFmtId="3" fontId="83" fillId="0" borderId="87">
      <alignment horizontal="center" vertical="center"/>
    </xf>
    <xf numFmtId="0" fontId="111" fillId="0" borderId="67">
      <alignment horizontal="left" vertical="top" wrapText="1"/>
    </xf>
    <xf numFmtId="3" fontId="78" fillId="0" borderId="92" applyFont="0" applyFill="0" applyAlignment="0">
      <alignment horizontal="center" vertical="center"/>
    </xf>
    <xf numFmtId="0" fontId="111" fillId="0" borderId="93">
      <alignment horizontal="left" vertical="top" wrapText="1"/>
    </xf>
    <xf numFmtId="0" fontId="111" fillId="0" borderId="54">
      <alignment horizontal="left" vertical="top" wrapText="1"/>
    </xf>
    <xf numFmtId="0" fontId="111" fillId="0" borderId="90">
      <alignment horizontal="left" vertical="top" wrapText="1"/>
    </xf>
    <xf numFmtId="0" fontId="111" fillId="0" borderId="58">
      <alignment horizontal="left" vertical="center" wrapText="1"/>
    </xf>
    <xf numFmtId="0" fontId="111" fillId="0" borderId="94">
      <alignment horizontal="left" vertical="top" wrapText="1"/>
    </xf>
    <xf numFmtId="0" fontId="83" fillId="0" borderId="64">
      <alignment horizontal="left" vertical="top" wrapText="1"/>
    </xf>
    <xf numFmtId="0" fontId="122" fillId="0" borderId="0"/>
    <xf numFmtId="177" fontId="122" fillId="0" borderId="0" applyFont="0" applyFill="0" applyBorder="0" applyAlignment="0" applyProtection="0"/>
    <xf numFmtId="0" fontId="96" fillId="0" borderId="0"/>
    <xf numFmtId="9" fontId="123"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6" fontId="2" fillId="0" borderId="0" applyFont="0" applyFill="0" applyBorder="0" applyAlignment="0" applyProtection="0"/>
    <xf numFmtId="41" fontId="80" fillId="0" borderId="0" applyFont="0" applyFill="0" applyBorder="0" applyAlignment="0" applyProtection="0"/>
    <xf numFmtId="0" fontId="124" fillId="0" borderId="0"/>
    <xf numFmtId="4" fontId="12" fillId="14" borderId="97" applyNumberFormat="0" applyProtection="0">
      <alignment horizontal="left" vertical="center" indent="1"/>
    </xf>
    <xf numFmtId="0" fontId="129" fillId="0" borderId="0" applyNumberFormat="0" applyFill="0" applyBorder="0" applyAlignment="0" applyProtection="0"/>
    <xf numFmtId="0" fontId="5" fillId="0" borderId="0"/>
    <xf numFmtId="0" fontId="6" fillId="0" borderId="0">
      <alignment horizontal="left"/>
    </xf>
    <xf numFmtId="9" fontId="2" fillId="0" borderId="0" applyFont="0" applyFill="0" applyBorder="0" applyAlignment="0" applyProtection="0"/>
    <xf numFmtId="166" fontId="2" fillId="0" borderId="0" applyFont="0" applyFill="0" applyBorder="0" applyAlignment="0" applyProtection="0"/>
    <xf numFmtId="0" fontId="5" fillId="0" borderId="0"/>
    <xf numFmtId="177" fontId="5" fillId="0" borderId="0" applyFont="0" applyFill="0" applyBorder="0" applyAlignment="0" applyProtection="0"/>
    <xf numFmtId="0" fontId="82" fillId="0" borderId="0"/>
    <xf numFmtId="9" fontId="82" fillId="0" borderId="0" applyFont="0" applyFill="0" applyBorder="0" applyAlignment="0" applyProtection="0"/>
    <xf numFmtId="165" fontId="82" fillId="0" borderId="0" applyFont="0" applyFill="0" applyBorder="0" applyAlignment="0" applyProtection="0"/>
    <xf numFmtId="165" fontId="80" fillId="0" borderId="0" applyFont="0" applyFill="0" applyBorder="0" applyAlignment="0" applyProtection="0"/>
    <xf numFmtId="0" fontId="5" fillId="0" borderId="0"/>
    <xf numFmtId="9" fontId="2" fillId="0" borderId="0" applyFont="0" applyFill="0" applyBorder="0" applyAlignment="0" applyProtection="0"/>
    <xf numFmtId="166" fontId="2" fillId="0" borderId="0" applyFont="0" applyFill="0" applyBorder="0" applyAlignment="0" applyProtection="0"/>
    <xf numFmtId="0" fontId="80" fillId="0" borderId="0"/>
    <xf numFmtId="9" fontId="2" fillId="0" borderId="0" applyFont="0" applyFill="0" applyBorder="0" applyAlignment="0" applyProtection="0"/>
    <xf numFmtId="166" fontId="2" fillId="0" borderId="0" applyFont="0" applyFill="0" applyBorder="0" applyAlignment="0" applyProtection="0"/>
    <xf numFmtId="44" fontId="80" fillId="0" borderId="0" applyFont="0" applyFill="0" applyBorder="0" applyAlignment="0" applyProtection="0"/>
    <xf numFmtId="0" fontId="149" fillId="0" borderId="0"/>
    <xf numFmtId="9" fontId="149" fillId="0" borderId="0" applyFont="0" applyFill="0" applyBorder="0" applyAlignment="0" applyProtection="0"/>
    <xf numFmtId="0" fontId="82" fillId="0" borderId="0"/>
    <xf numFmtId="9" fontId="2" fillId="0" borderId="0" applyFont="0" applyFill="0" applyBorder="0" applyAlignment="0" applyProtection="0"/>
    <xf numFmtId="166" fontId="2" fillId="0" borderId="0" applyFont="0" applyFill="0" applyBorder="0" applyAlignment="0" applyProtection="0"/>
    <xf numFmtId="178" fontId="5" fillId="0" borderId="0" applyFont="0" applyFill="0" applyBorder="0" applyAlignment="0" applyProtection="0"/>
    <xf numFmtId="0" fontId="80" fillId="0" borderId="0"/>
    <xf numFmtId="0" fontId="151" fillId="0" borderId="0"/>
    <xf numFmtId="0" fontId="151" fillId="0" borderId="0"/>
    <xf numFmtId="0" fontId="38" fillId="0" borderId="0"/>
    <xf numFmtId="9" fontId="2" fillId="0" borderId="0" applyFont="0" applyFill="0" applyBorder="0" applyAlignment="0" applyProtection="0"/>
    <xf numFmtId="177" fontId="5" fillId="0" borderId="0" applyFont="0" applyFill="0" applyBorder="0" applyAlignment="0" applyProtection="0"/>
    <xf numFmtId="0" fontId="4" fillId="0" borderId="0"/>
    <xf numFmtId="9" fontId="80" fillId="0" borderId="0" applyFont="0" applyFill="0" applyBorder="0" applyAlignment="0" applyProtection="0"/>
    <xf numFmtId="0" fontId="60" fillId="0" borderId="123" applyNumberFormat="0" applyFill="0" applyAlignment="0" applyProtection="0"/>
    <xf numFmtId="0" fontId="5" fillId="18" borderId="124" applyNumberFormat="0" applyFont="0" applyAlignment="0" applyProtection="0"/>
    <xf numFmtId="0" fontId="73" fillId="7" borderId="125" applyNumberFormat="0" applyAlignment="0" applyProtection="0"/>
    <xf numFmtId="0" fontId="74" fillId="19" borderId="125" applyNumberFormat="0" applyAlignment="0" applyProtection="0"/>
    <xf numFmtId="0" fontId="75" fillId="19" borderId="126"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2" fillId="14" borderId="127" applyNumberFormat="0" applyProtection="0">
      <alignment horizontal="left" vertical="center" indent="1"/>
    </xf>
    <xf numFmtId="0" fontId="82" fillId="0" borderId="0"/>
    <xf numFmtId="43" fontId="82" fillId="0" borderId="0" applyFont="0" applyFill="0" applyBorder="0" applyAlignment="0" applyProtection="0"/>
    <xf numFmtId="0" fontId="81" fillId="0" borderId="0" applyNumberFormat="0" applyFill="0" applyBorder="0" applyAlignment="0" applyProtection="0">
      <alignment vertical="top"/>
      <protection locked="0"/>
    </xf>
    <xf numFmtId="9" fontId="2" fillId="0" borderId="0" applyFont="0" applyFill="0" applyBorder="0" applyAlignment="0" applyProtection="0"/>
    <xf numFmtId="166" fontId="2" fillId="0" borderId="0" applyFont="0" applyFill="0" applyBorder="0" applyAlignment="0" applyProtection="0"/>
    <xf numFmtId="0" fontId="60" fillId="0" borderId="1" applyNumberFormat="0" applyFill="0" applyAlignment="0" applyProtection="0"/>
    <xf numFmtId="0" fontId="5" fillId="18" borderId="6" applyNumberFormat="0" applyFont="0" applyAlignment="0" applyProtection="0"/>
    <xf numFmtId="0" fontId="73" fillId="7" borderId="8" applyNumberFormat="0" applyAlignment="0" applyProtection="0"/>
    <xf numFmtId="0" fontId="74" fillId="19" borderId="8" applyNumberFormat="0" applyAlignment="0" applyProtection="0"/>
    <xf numFmtId="0" fontId="75" fillId="19" borderId="9" applyNumberFormat="0" applyAlignment="0" applyProtection="0"/>
    <xf numFmtId="4" fontId="12" fillId="14" borderId="97" applyNumberFormat="0" applyProtection="0">
      <alignment horizontal="left" vertical="center" indent="1"/>
    </xf>
    <xf numFmtId="166" fontId="2" fillId="0" borderId="0" applyFont="0" applyFill="0" applyBorder="0" applyAlignment="0" applyProtection="0"/>
    <xf numFmtId="0" fontId="12" fillId="0" borderId="0"/>
    <xf numFmtId="179" fontId="96" fillId="0" borderId="0" applyFill="0" applyBorder="0" applyAlignment="0" applyProtection="0"/>
    <xf numFmtId="0" fontId="60" fillId="0" borderId="1" applyNumberFormat="0" applyFill="0" applyAlignment="0" applyProtection="0"/>
    <xf numFmtId="0" fontId="5" fillId="18" borderId="6" applyNumberFormat="0" applyFont="0" applyAlignment="0" applyProtection="0"/>
    <xf numFmtId="0" fontId="73" fillId="7" borderId="8" applyNumberFormat="0" applyAlignment="0" applyProtection="0"/>
    <xf numFmtId="0" fontId="60" fillId="0" borderId="1" applyNumberFormat="0" applyFill="0" applyAlignment="0" applyProtection="0"/>
    <xf numFmtId="4" fontId="12" fillId="14" borderId="97" applyNumberFormat="0" applyProtection="0">
      <alignment horizontal="left" vertical="center" indent="1"/>
    </xf>
    <xf numFmtId="0" fontId="5" fillId="18" borderId="6" applyNumberFormat="0" applyFont="0" applyAlignment="0" applyProtection="0"/>
    <xf numFmtId="0" fontId="73" fillId="7" borderId="8" applyNumberFormat="0" applyAlignment="0" applyProtection="0"/>
    <xf numFmtId="0" fontId="74" fillId="19" borderId="8" applyNumberFormat="0" applyAlignment="0" applyProtection="0"/>
    <xf numFmtId="0" fontId="75" fillId="19" borderId="9" applyNumberFormat="0" applyAlignment="0" applyProtection="0"/>
    <xf numFmtId="0" fontId="74" fillId="19" borderId="8" applyNumberFormat="0" applyAlignment="0" applyProtection="0"/>
    <xf numFmtId="0" fontId="5" fillId="18" borderId="6" applyNumberFormat="0" applyFont="0" applyAlignment="0" applyProtection="0"/>
    <xf numFmtId="166" fontId="2" fillId="0" borderId="0" applyFont="0" applyFill="0" applyBorder="0" applyAlignment="0" applyProtection="0"/>
    <xf numFmtId="166" fontId="2" fillId="0" borderId="0" applyFont="0" applyFill="0" applyBorder="0" applyAlignment="0" applyProtection="0"/>
    <xf numFmtId="0" fontId="75" fillId="19" borderId="9" applyNumberFormat="0" applyAlignment="0" applyProtection="0"/>
    <xf numFmtId="0" fontId="73" fillId="7" borderId="8" applyNumberFormat="0" applyAlignment="0" applyProtection="0"/>
    <xf numFmtId="0" fontId="60" fillId="0" borderId="1" applyNumberFormat="0" applyFill="0" applyAlignment="0" applyProtection="0"/>
    <xf numFmtId="4" fontId="12" fillId="14" borderId="97" applyNumberFormat="0" applyProtection="0">
      <alignment horizontal="left" vertical="center" indent="1"/>
    </xf>
    <xf numFmtId="0" fontId="60" fillId="0" borderId="1" applyNumberFormat="0" applyFill="0" applyAlignment="0" applyProtection="0"/>
    <xf numFmtId="0" fontId="5" fillId="18" borderId="6" applyNumberFormat="0" applyFont="0" applyAlignment="0" applyProtection="0"/>
    <xf numFmtId="0" fontId="73" fillId="7" borderId="8" applyNumberFormat="0" applyAlignment="0" applyProtection="0"/>
    <xf numFmtId="0" fontId="74" fillId="19" borderId="8" applyNumberFormat="0" applyAlignment="0" applyProtection="0"/>
    <xf numFmtId="0" fontId="75" fillId="19" borderId="9" applyNumberFormat="0" applyAlignment="0" applyProtection="0"/>
    <xf numFmtId="4" fontId="12" fillId="14" borderId="97" applyNumberFormat="0" applyProtection="0">
      <alignment horizontal="left" vertical="center" indent="1"/>
    </xf>
    <xf numFmtId="0" fontId="74" fillId="19" borderId="8" applyNumberFormat="0" applyAlignment="0" applyProtection="0"/>
    <xf numFmtId="0" fontId="75" fillId="19" borderId="9" applyNumberFormat="0" applyAlignment="0" applyProtection="0"/>
    <xf numFmtId="4" fontId="12" fillId="14" borderId="97" applyNumberFormat="0" applyProtection="0">
      <alignment horizontal="left" vertical="center" indent="1"/>
    </xf>
    <xf numFmtId="0" fontId="60" fillId="0" borderId="1" applyNumberFormat="0" applyFill="0" applyAlignment="0" applyProtection="0"/>
    <xf numFmtId="0" fontId="5" fillId="18" borderId="6" applyNumberFormat="0" applyFont="0" applyAlignment="0" applyProtection="0"/>
    <xf numFmtId="0" fontId="73" fillId="7" borderId="8" applyNumberFormat="0" applyAlignment="0" applyProtection="0"/>
    <xf numFmtId="0" fontId="74" fillId="19" borderId="8" applyNumberFormat="0" applyAlignment="0" applyProtection="0"/>
    <xf numFmtId="0" fontId="75" fillId="19" borderId="9" applyNumberFormat="0" applyAlignment="0" applyProtection="0"/>
    <xf numFmtId="4" fontId="12" fillId="14" borderId="97" applyNumberFormat="0" applyProtection="0">
      <alignment horizontal="left" vertical="center" indent="1"/>
    </xf>
    <xf numFmtId="0" fontId="157" fillId="0" borderId="0"/>
    <xf numFmtId="0" fontId="60" fillId="0" borderId="149" applyNumberFormat="0" applyFill="0" applyAlignment="0" applyProtection="0"/>
    <xf numFmtId="0" fontId="5" fillId="18" borderId="150" applyNumberFormat="0" applyFont="0" applyAlignment="0" applyProtection="0"/>
    <xf numFmtId="0" fontId="73" fillId="7" borderId="151" applyNumberFormat="0" applyAlignment="0" applyProtection="0"/>
    <xf numFmtId="0" fontId="74" fillId="19" borderId="151" applyNumberFormat="0" applyAlignment="0" applyProtection="0"/>
    <xf numFmtId="0" fontId="75" fillId="19" borderId="152"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2" fillId="14" borderId="153" applyNumberFormat="0" applyProtection="0">
      <alignment horizontal="left" vertical="center" indent="1"/>
    </xf>
    <xf numFmtId="0" fontId="60" fillId="0" borderId="149" applyNumberFormat="0" applyFill="0" applyAlignment="0" applyProtection="0"/>
    <xf numFmtId="0" fontId="5" fillId="18" borderId="150" applyNumberFormat="0" applyFont="0" applyAlignment="0" applyProtection="0"/>
    <xf numFmtId="0" fontId="73" fillId="7" borderId="151" applyNumberFormat="0" applyAlignment="0" applyProtection="0"/>
    <xf numFmtId="0" fontId="74" fillId="19" borderId="151" applyNumberFormat="0" applyAlignment="0" applyProtection="0"/>
    <xf numFmtId="0" fontId="75" fillId="19" borderId="152" applyNumberFormat="0" applyAlignment="0" applyProtection="0"/>
    <xf numFmtId="4" fontId="12" fillId="14" borderId="153" applyNumberFormat="0" applyProtection="0">
      <alignment horizontal="left" vertical="center" indent="1"/>
    </xf>
    <xf numFmtId="0" fontId="60" fillId="0" borderId="149" applyNumberFormat="0" applyFill="0" applyAlignment="0" applyProtection="0"/>
    <xf numFmtId="0" fontId="5" fillId="18" borderId="150" applyNumberFormat="0" applyFont="0" applyAlignment="0" applyProtection="0"/>
    <xf numFmtId="0" fontId="73" fillId="7" borderId="151" applyNumberFormat="0" applyAlignment="0" applyProtection="0"/>
    <xf numFmtId="0" fontId="74" fillId="19" borderId="151" applyNumberFormat="0" applyAlignment="0" applyProtection="0"/>
    <xf numFmtId="0" fontId="75" fillId="19" borderId="152" applyNumberFormat="0" applyAlignment="0" applyProtection="0"/>
    <xf numFmtId="4" fontId="12" fillId="14" borderId="153" applyNumberFormat="0" applyProtection="0">
      <alignment horizontal="left" vertical="center" indent="1"/>
    </xf>
    <xf numFmtId="0" fontId="60" fillId="0" borderId="149" applyNumberFormat="0" applyFill="0" applyAlignment="0" applyProtection="0"/>
    <xf numFmtId="0" fontId="5" fillId="18" borderId="150" applyNumberFormat="0" applyFont="0" applyAlignment="0" applyProtection="0"/>
    <xf numFmtId="0" fontId="73" fillId="7" borderId="151" applyNumberFormat="0" applyAlignment="0" applyProtection="0"/>
    <xf numFmtId="0" fontId="60" fillId="0" borderId="149" applyNumberFormat="0" applyFill="0" applyAlignment="0" applyProtection="0"/>
    <xf numFmtId="4" fontId="12" fillId="14" borderId="153" applyNumberFormat="0" applyProtection="0">
      <alignment horizontal="left" vertical="center" indent="1"/>
    </xf>
    <xf numFmtId="0" fontId="5" fillId="18" borderId="150" applyNumberFormat="0" applyFont="0" applyAlignment="0" applyProtection="0"/>
    <xf numFmtId="0" fontId="73" fillId="7" borderId="151" applyNumberFormat="0" applyAlignment="0" applyProtection="0"/>
    <xf numFmtId="0" fontId="74" fillId="19" borderId="151" applyNumberFormat="0" applyAlignment="0" applyProtection="0"/>
    <xf numFmtId="0" fontId="75" fillId="19" borderId="152" applyNumberFormat="0" applyAlignment="0" applyProtection="0"/>
    <xf numFmtId="0" fontId="74" fillId="19" borderId="151" applyNumberFormat="0" applyAlignment="0" applyProtection="0"/>
    <xf numFmtId="0" fontId="5" fillId="18" borderId="150" applyNumberFormat="0" applyFont="0" applyAlignment="0" applyProtection="0"/>
    <xf numFmtId="0" fontId="75" fillId="19" borderId="152" applyNumberFormat="0" applyAlignment="0" applyProtection="0"/>
    <xf numFmtId="0" fontId="73" fillId="7" borderId="151" applyNumberFormat="0" applyAlignment="0" applyProtection="0"/>
    <xf numFmtId="0" fontId="60" fillId="0" borderId="149" applyNumberFormat="0" applyFill="0" applyAlignment="0" applyProtection="0"/>
    <xf numFmtId="4" fontId="12" fillId="14" borderId="153" applyNumberFormat="0" applyProtection="0">
      <alignment horizontal="left" vertical="center" indent="1"/>
    </xf>
    <xf numFmtId="0" fontId="60" fillId="0" borderId="149" applyNumberFormat="0" applyFill="0" applyAlignment="0" applyProtection="0"/>
    <xf numFmtId="0" fontId="5" fillId="18" borderId="150" applyNumberFormat="0" applyFont="0" applyAlignment="0" applyProtection="0"/>
    <xf numFmtId="0" fontId="73" fillId="7" borderId="151" applyNumberFormat="0" applyAlignment="0" applyProtection="0"/>
    <xf numFmtId="0" fontId="74" fillId="19" borderId="151" applyNumberFormat="0" applyAlignment="0" applyProtection="0"/>
    <xf numFmtId="0" fontId="75" fillId="19" borderId="152" applyNumberFormat="0" applyAlignment="0" applyProtection="0"/>
    <xf numFmtId="4" fontId="12" fillId="14" borderId="153" applyNumberFormat="0" applyProtection="0">
      <alignment horizontal="left" vertical="center" indent="1"/>
    </xf>
    <xf numFmtId="0" fontId="74" fillId="19" borderId="151" applyNumberFormat="0" applyAlignment="0" applyProtection="0"/>
    <xf numFmtId="0" fontId="75" fillId="19" borderId="152" applyNumberFormat="0" applyAlignment="0" applyProtection="0"/>
    <xf numFmtId="4" fontId="12" fillId="14" borderId="153" applyNumberFormat="0" applyProtection="0">
      <alignment horizontal="left" vertical="center" indent="1"/>
    </xf>
    <xf numFmtId="0" fontId="60" fillId="0" borderId="149" applyNumberFormat="0" applyFill="0" applyAlignment="0" applyProtection="0"/>
    <xf numFmtId="0" fontId="5" fillId="18" borderId="150" applyNumberFormat="0" applyFont="0" applyAlignment="0" applyProtection="0"/>
    <xf numFmtId="0" fontId="73" fillId="7" borderId="151" applyNumberFormat="0" applyAlignment="0" applyProtection="0"/>
    <xf numFmtId="0" fontId="74" fillId="19" borderId="151" applyNumberFormat="0" applyAlignment="0" applyProtection="0"/>
    <xf numFmtId="0" fontId="75" fillId="19" borderId="152" applyNumberFormat="0" applyAlignment="0" applyProtection="0"/>
    <xf numFmtId="4" fontId="12" fillId="14" borderId="153" applyNumberFormat="0" applyProtection="0">
      <alignment horizontal="left" vertical="center" indent="1"/>
    </xf>
    <xf numFmtId="0" fontId="5" fillId="0" borderId="0"/>
    <xf numFmtId="9" fontId="2" fillId="0" borderId="0" applyFont="0" applyFill="0" applyBorder="0" applyAlignment="0" applyProtection="0"/>
    <xf numFmtId="166" fontId="2" fillId="0" borderId="0" applyFont="0" applyFill="0" applyBorder="0" applyAlignment="0" applyProtection="0"/>
    <xf numFmtId="0" fontId="71" fillId="0" borderId="0"/>
    <xf numFmtId="0" fontId="38"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12"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9"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0"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15"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0"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1"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22"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3"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14"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4" fillId="23" borderId="0" applyNumberFormat="0" applyBorder="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165" fillId="7" borderId="208"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80"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60" fillId="0" borderId="210" applyNumberFormat="0" applyFill="0" applyAlignment="0" applyProtection="0"/>
    <xf numFmtId="4" fontId="12" fillId="14" borderId="214" applyNumberFormat="0" applyProtection="0">
      <alignment horizontal="left" vertical="center" indent="1"/>
    </xf>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0" fontId="74" fillId="19" borderId="212" applyNumberFormat="0" applyAlignment="0" applyProtection="0"/>
    <xf numFmtId="0" fontId="5" fillId="18" borderId="211" applyNumberFormat="0" applyFont="0" applyAlignment="0" applyProtection="0"/>
    <xf numFmtId="0" fontId="75" fillId="19" borderId="213" applyNumberFormat="0" applyAlignment="0" applyProtection="0"/>
    <xf numFmtId="0" fontId="73" fillId="7" borderId="212" applyNumberFormat="0" applyAlignment="0" applyProtection="0"/>
    <xf numFmtId="0" fontId="60" fillId="0" borderId="210" applyNumberFormat="0" applyFill="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60" fillId="0" borderId="210" applyNumberFormat="0" applyFill="0" applyAlignment="0" applyProtection="0"/>
    <xf numFmtId="4" fontId="12" fillId="14" borderId="214" applyNumberFormat="0" applyProtection="0">
      <alignment horizontal="left" vertical="center" indent="1"/>
    </xf>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0" fontId="74" fillId="19" borderId="212" applyNumberFormat="0" applyAlignment="0" applyProtection="0"/>
    <xf numFmtId="0" fontId="5" fillId="18" borderId="211" applyNumberFormat="0" applyFont="0" applyAlignment="0" applyProtection="0"/>
    <xf numFmtId="0" fontId="75" fillId="19" borderId="213" applyNumberFormat="0" applyAlignment="0" applyProtection="0"/>
    <xf numFmtId="0" fontId="73" fillId="7" borderId="212" applyNumberFormat="0" applyAlignment="0" applyProtection="0"/>
    <xf numFmtId="0" fontId="60" fillId="0" borderId="210" applyNumberFormat="0" applyFill="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60" fillId="0" borderId="210" applyNumberFormat="0" applyFill="0" applyAlignment="0" applyProtection="0"/>
    <xf numFmtId="0" fontId="5" fillId="18" borderId="211" applyNumberFormat="0" applyFont="0" applyAlignment="0" applyProtection="0"/>
    <xf numFmtId="0" fontId="73" fillId="7" borderId="212" applyNumberFormat="0" applyAlignment="0" applyProtection="0"/>
    <xf numFmtId="0" fontId="74" fillId="19" borderId="212" applyNumberFormat="0" applyAlignment="0" applyProtection="0"/>
    <xf numFmtId="0" fontId="75" fillId="19" borderId="213" applyNumberFormat="0" applyAlignment="0" applyProtection="0"/>
    <xf numFmtId="4" fontId="12" fillId="14" borderId="214" applyNumberFormat="0" applyProtection="0">
      <alignment horizontal="left" vertical="center" indent="1"/>
    </xf>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0" fontId="165" fillId="7" borderId="212" applyNumberFormat="0" applyAlignment="0" applyProtection="0"/>
    <xf numFmtId="166" fontId="2" fillId="0" borderId="0" applyFont="0" applyFill="0" applyBorder="0" applyAlignment="0" applyProtection="0"/>
    <xf numFmtId="4" fontId="12" fillId="14" borderId="215" applyNumberFormat="0" applyProtection="0">
      <alignment horizontal="left" vertical="center" indent="1"/>
    </xf>
    <xf numFmtId="0" fontId="60" fillId="0" borderId="216" applyNumberFormat="0" applyFill="0" applyAlignment="0" applyProtection="0"/>
    <xf numFmtId="0" fontId="5" fillId="18" borderId="217" applyNumberFormat="0" applyFont="0" applyAlignment="0" applyProtection="0"/>
    <xf numFmtId="0" fontId="73" fillId="7" borderId="218" applyNumberFormat="0" applyAlignment="0" applyProtection="0"/>
    <xf numFmtId="0" fontId="74" fillId="19" borderId="218" applyNumberFormat="0" applyAlignment="0" applyProtection="0"/>
    <xf numFmtId="0" fontId="75" fillId="19" borderId="219" applyNumberFormat="0" applyAlignment="0" applyProtection="0"/>
    <xf numFmtId="4" fontId="12" fillId="14" borderId="215" applyNumberFormat="0" applyProtection="0">
      <alignment horizontal="left" vertical="center" indent="1"/>
    </xf>
    <xf numFmtId="4" fontId="12" fillId="14" borderId="215" applyNumberFormat="0" applyProtection="0">
      <alignment horizontal="left" vertical="center" indent="1"/>
    </xf>
    <xf numFmtId="4" fontId="12" fillId="14" borderId="215" applyNumberFormat="0" applyProtection="0">
      <alignment horizontal="left" vertical="center" indent="1"/>
    </xf>
    <xf numFmtId="4" fontId="12" fillId="14" borderId="215" applyNumberFormat="0" applyProtection="0">
      <alignment horizontal="left" vertical="center" indent="1"/>
    </xf>
    <xf numFmtId="4" fontId="12" fillId="14" borderId="215" applyNumberFormat="0" applyProtection="0">
      <alignment horizontal="left" vertical="center" indent="1"/>
    </xf>
    <xf numFmtId="4" fontId="12" fillId="14" borderId="215" applyNumberFormat="0" applyProtection="0">
      <alignment horizontal="left" vertical="center" indent="1"/>
    </xf>
    <xf numFmtId="4" fontId="12" fillId="14" borderId="215" applyNumberFormat="0" applyProtection="0">
      <alignment horizontal="left" vertical="center" indent="1"/>
    </xf>
    <xf numFmtId="0" fontId="60" fillId="0" borderId="216" applyNumberFormat="0" applyFill="0" applyAlignment="0" applyProtection="0"/>
    <xf numFmtId="0" fontId="5" fillId="18" borderId="217" applyNumberFormat="0" applyFont="0" applyAlignment="0" applyProtection="0"/>
    <xf numFmtId="0" fontId="73" fillId="7" borderId="218" applyNumberFormat="0" applyAlignment="0" applyProtection="0"/>
    <xf numFmtId="0" fontId="74" fillId="19" borderId="218" applyNumberFormat="0" applyAlignment="0" applyProtection="0"/>
    <xf numFmtId="0" fontId="75" fillId="19" borderId="219" applyNumberFormat="0" applyAlignment="0" applyProtection="0"/>
    <xf numFmtId="4" fontId="12" fillId="14" borderId="215" applyNumberFormat="0" applyProtection="0">
      <alignment horizontal="left" vertical="center" indent="1"/>
    </xf>
    <xf numFmtId="0" fontId="60" fillId="0" borderId="216" applyNumberFormat="0" applyFill="0" applyAlignment="0" applyProtection="0"/>
    <xf numFmtId="0" fontId="5" fillId="18" borderId="217" applyNumberFormat="0" applyFont="0" applyAlignment="0" applyProtection="0"/>
    <xf numFmtId="0" fontId="73" fillId="7" borderId="218" applyNumberFormat="0" applyAlignment="0" applyProtection="0"/>
    <xf numFmtId="0" fontId="74" fillId="19" borderId="218" applyNumberFormat="0" applyAlignment="0" applyProtection="0"/>
    <xf numFmtId="0" fontId="75" fillId="19" borderId="219" applyNumberFormat="0" applyAlignment="0" applyProtection="0"/>
    <xf numFmtId="4" fontId="12" fillId="14" borderId="215" applyNumberFormat="0" applyProtection="0">
      <alignment horizontal="left" vertical="center" indent="1"/>
    </xf>
    <xf numFmtId="0" fontId="60" fillId="0" borderId="216" applyNumberFormat="0" applyFill="0" applyAlignment="0" applyProtection="0"/>
    <xf numFmtId="0" fontId="5" fillId="18" borderId="217" applyNumberFormat="0" applyFont="0" applyAlignment="0" applyProtection="0"/>
    <xf numFmtId="0" fontId="73" fillId="7" borderId="218" applyNumberFormat="0" applyAlignment="0" applyProtection="0"/>
    <xf numFmtId="0" fontId="74" fillId="19" borderId="218" applyNumberFormat="0" applyAlignment="0" applyProtection="0"/>
    <xf numFmtId="0" fontId="75" fillId="19" borderId="219" applyNumberFormat="0" applyAlignment="0" applyProtection="0"/>
    <xf numFmtId="4" fontId="12" fillId="14" borderId="215" applyNumberFormat="0" applyProtection="0">
      <alignment horizontal="left" vertical="center" indent="1"/>
    </xf>
    <xf numFmtId="0" fontId="60" fillId="0" borderId="216" applyNumberFormat="0" applyFill="0" applyAlignment="0" applyProtection="0"/>
    <xf numFmtId="0" fontId="5" fillId="18" borderId="217" applyNumberFormat="0" applyFont="0" applyAlignment="0" applyProtection="0"/>
    <xf numFmtId="0" fontId="73" fillId="7" borderId="218" applyNumberFormat="0" applyAlignment="0" applyProtection="0"/>
    <xf numFmtId="0" fontId="60" fillId="0" borderId="216" applyNumberFormat="0" applyFill="0" applyAlignment="0" applyProtection="0"/>
    <xf numFmtId="4" fontId="12" fillId="14" borderId="215" applyNumberFormat="0" applyProtection="0">
      <alignment horizontal="left" vertical="center" indent="1"/>
    </xf>
    <xf numFmtId="0" fontId="5" fillId="18" borderId="217" applyNumberFormat="0" applyFont="0" applyAlignment="0" applyProtection="0"/>
    <xf numFmtId="0" fontId="73" fillId="7" borderId="218" applyNumberFormat="0" applyAlignment="0" applyProtection="0"/>
    <xf numFmtId="0" fontId="74" fillId="19" borderId="218" applyNumberFormat="0" applyAlignment="0" applyProtection="0"/>
    <xf numFmtId="0" fontId="75" fillId="19" borderId="219" applyNumberFormat="0" applyAlignment="0" applyProtection="0"/>
    <xf numFmtId="0" fontId="74" fillId="19" borderId="218" applyNumberFormat="0" applyAlignment="0" applyProtection="0"/>
    <xf numFmtId="0" fontId="5" fillId="18" borderId="217" applyNumberFormat="0" applyFont="0" applyAlignment="0" applyProtection="0"/>
    <xf numFmtId="0" fontId="75" fillId="19" borderId="219" applyNumberFormat="0" applyAlignment="0" applyProtection="0"/>
    <xf numFmtId="0" fontId="73" fillId="7" borderId="218" applyNumberFormat="0" applyAlignment="0" applyProtection="0"/>
    <xf numFmtId="0" fontId="60" fillId="0" borderId="216" applyNumberFormat="0" applyFill="0" applyAlignment="0" applyProtection="0"/>
    <xf numFmtId="4" fontId="12" fillId="14" borderId="215" applyNumberFormat="0" applyProtection="0">
      <alignment horizontal="left" vertical="center" indent="1"/>
    </xf>
    <xf numFmtId="0" fontId="60" fillId="0" borderId="216" applyNumberFormat="0" applyFill="0" applyAlignment="0" applyProtection="0"/>
    <xf numFmtId="0" fontId="5" fillId="18" borderId="217" applyNumberFormat="0" applyFont="0" applyAlignment="0" applyProtection="0"/>
    <xf numFmtId="0" fontId="73" fillId="7" borderId="218" applyNumberFormat="0" applyAlignment="0" applyProtection="0"/>
    <xf numFmtId="0" fontId="74" fillId="19" borderId="218" applyNumberFormat="0" applyAlignment="0" applyProtection="0"/>
    <xf numFmtId="0" fontId="75" fillId="19" borderId="219" applyNumberFormat="0" applyAlignment="0" applyProtection="0"/>
    <xf numFmtId="4" fontId="12" fillId="14" borderId="215" applyNumberFormat="0" applyProtection="0">
      <alignment horizontal="left" vertical="center" indent="1"/>
    </xf>
    <xf numFmtId="0" fontId="74" fillId="19" borderId="218" applyNumberFormat="0" applyAlignment="0" applyProtection="0"/>
    <xf numFmtId="0" fontId="75" fillId="19" borderId="219" applyNumberFormat="0" applyAlignment="0" applyProtection="0"/>
    <xf numFmtId="4" fontId="12" fillId="14" borderId="215" applyNumberFormat="0" applyProtection="0">
      <alignment horizontal="left" vertical="center" indent="1"/>
    </xf>
    <xf numFmtId="0" fontId="60" fillId="0" borderId="216" applyNumberFormat="0" applyFill="0" applyAlignment="0" applyProtection="0"/>
    <xf numFmtId="0" fontId="5" fillId="18" borderId="217" applyNumberFormat="0" applyFont="0" applyAlignment="0" applyProtection="0"/>
    <xf numFmtId="0" fontId="73" fillId="7" borderId="218" applyNumberFormat="0" applyAlignment="0" applyProtection="0"/>
    <xf numFmtId="0" fontId="74" fillId="19" borderId="218" applyNumberFormat="0" applyAlignment="0" applyProtection="0"/>
    <xf numFmtId="0" fontId="75" fillId="19" borderId="219" applyNumberFormat="0" applyAlignment="0" applyProtection="0"/>
    <xf numFmtId="4" fontId="12" fillId="14" borderId="215" applyNumberFormat="0" applyProtection="0">
      <alignment horizontal="left" vertical="center" indent="1"/>
    </xf>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0" fontId="165" fillId="7" borderId="218" applyNumberFormat="0" applyAlignment="0" applyProtection="0"/>
    <xf numFmtId="43" fontId="170" fillId="0" borderId="0" applyFont="0" applyFill="0" applyBorder="0" applyAlignment="0" applyProtection="0"/>
    <xf numFmtId="43" fontId="151" fillId="0" borderId="0" applyFont="0" applyFill="0" applyBorder="0" applyAlignment="0" applyProtection="0"/>
    <xf numFmtId="0" fontId="170" fillId="0" borderId="0"/>
    <xf numFmtId="0" fontId="174" fillId="0" borderId="0"/>
    <xf numFmtId="43" fontId="151" fillId="0" borderId="0" applyFont="0" applyFill="0" applyBorder="0" applyAlignment="0" applyProtection="0"/>
    <xf numFmtId="43" fontId="151" fillId="0" borderId="0" applyFont="0" applyFill="0" applyBorder="0" applyAlignment="0" applyProtection="0"/>
    <xf numFmtId="43" fontId="151" fillId="0" borderId="0" applyFont="0" applyFill="0" applyBorder="0" applyAlignment="0" applyProtection="0"/>
    <xf numFmtId="43" fontId="151" fillId="0" borderId="0" applyFont="0" applyFill="0" applyBorder="0" applyAlignment="0" applyProtection="0"/>
    <xf numFmtId="43" fontId="151" fillId="0" borderId="0" applyFont="0" applyFill="0" applyBorder="0" applyAlignment="0" applyProtection="0"/>
    <xf numFmtId="0" fontId="60" fillId="0" borderId="248" applyNumberFormat="0" applyFill="0" applyAlignment="0" applyProtection="0"/>
    <xf numFmtId="0" fontId="5" fillId="18" borderId="249" applyNumberFormat="0" applyFont="0" applyAlignment="0" applyProtection="0"/>
    <xf numFmtId="0" fontId="73" fillId="7" borderId="250" applyNumberFormat="0" applyAlignment="0" applyProtection="0"/>
    <xf numFmtId="0" fontId="74" fillId="19" borderId="250" applyNumberFormat="0" applyAlignment="0" applyProtection="0"/>
    <xf numFmtId="0" fontId="75" fillId="19" borderId="251" applyNumberFormat="0" applyAlignment="0" applyProtection="0"/>
    <xf numFmtId="166" fontId="2" fillId="0" borderId="0" applyFont="0" applyFill="0" applyBorder="0" applyAlignment="0" applyProtection="0"/>
    <xf numFmtId="4" fontId="12" fillId="14" borderId="272" applyNumberFormat="0" applyProtection="0">
      <alignment horizontal="left" vertical="center" indent="1"/>
    </xf>
    <xf numFmtId="4" fontId="12" fillId="14" borderId="252" applyNumberFormat="0" applyProtection="0">
      <alignment horizontal="left" vertical="center" indent="1"/>
    </xf>
    <xf numFmtId="0" fontId="60" fillId="0" borderId="253" applyNumberFormat="0" applyFill="0" applyAlignment="0" applyProtection="0"/>
    <xf numFmtId="0" fontId="5" fillId="18" borderId="254" applyNumberFormat="0" applyFont="0" applyAlignment="0" applyProtection="0"/>
    <xf numFmtId="0" fontId="73" fillId="7" borderId="255" applyNumberFormat="0" applyAlignment="0" applyProtection="0"/>
    <xf numFmtId="0" fontId="74" fillId="19" borderId="255" applyNumberFormat="0" applyAlignment="0" applyProtection="0"/>
    <xf numFmtId="0" fontId="75" fillId="19" borderId="256" applyNumberFormat="0" applyAlignment="0" applyProtection="0"/>
    <xf numFmtId="4" fontId="12" fillId="14" borderId="252" applyNumberFormat="0" applyProtection="0">
      <alignment horizontal="left" vertical="center" indent="1"/>
    </xf>
    <xf numFmtId="0" fontId="60" fillId="0" borderId="248" applyNumberFormat="0" applyFill="0" applyAlignment="0" applyProtection="0"/>
    <xf numFmtId="0" fontId="5" fillId="18" borderId="249" applyNumberFormat="0" applyFont="0" applyAlignment="0" applyProtection="0"/>
    <xf numFmtId="0" fontId="73" fillId="7" borderId="250" applyNumberFormat="0" applyAlignment="0" applyProtection="0"/>
    <xf numFmtId="0" fontId="74" fillId="19" borderId="250" applyNumberFormat="0" applyAlignment="0" applyProtection="0"/>
    <xf numFmtId="0" fontId="75" fillId="19" borderId="251" applyNumberFormat="0" applyAlignment="0" applyProtection="0"/>
    <xf numFmtId="4" fontId="12" fillId="14" borderId="252" applyNumberFormat="0" applyProtection="0">
      <alignment horizontal="left" vertical="center" indent="1"/>
    </xf>
    <xf numFmtId="0" fontId="60" fillId="0" borderId="248" applyNumberFormat="0" applyFill="0" applyAlignment="0" applyProtection="0"/>
    <xf numFmtId="0" fontId="5" fillId="18" borderId="249" applyNumberFormat="0" applyFont="0" applyAlignment="0" applyProtection="0"/>
    <xf numFmtId="0" fontId="73" fillId="7" borderId="250" applyNumberFormat="0" applyAlignment="0" applyProtection="0"/>
    <xf numFmtId="0" fontId="60" fillId="0" borderId="248" applyNumberFormat="0" applyFill="0" applyAlignment="0" applyProtection="0"/>
    <xf numFmtId="4" fontId="12" fillId="14" borderId="252" applyNumberFormat="0" applyProtection="0">
      <alignment horizontal="left" vertical="center" indent="1"/>
    </xf>
    <xf numFmtId="0" fontId="5" fillId="18" borderId="249" applyNumberFormat="0" applyFont="0" applyAlignment="0" applyProtection="0"/>
    <xf numFmtId="0" fontId="73" fillId="7" borderId="250" applyNumberFormat="0" applyAlignment="0" applyProtection="0"/>
    <xf numFmtId="0" fontId="74" fillId="19" borderId="250" applyNumberFormat="0" applyAlignment="0" applyProtection="0"/>
    <xf numFmtId="0" fontId="75" fillId="19" borderId="251" applyNumberFormat="0" applyAlignment="0" applyProtection="0"/>
    <xf numFmtId="0" fontId="74" fillId="19" borderId="250" applyNumberFormat="0" applyAlignment="0" applyProtection="0"/>
    <xf numFmtId="0" fontId="5" fillId="18" borderId="249" applyNumberFormat="0" applyFont="0" applyAlignment="0" applyProtection="0"/>
    <xf numFmtId="0" fontId="75" fillId="19" borderId="251" applyNumberFormat="0" applyAlignment="0" applyProtection="0"/>
    <xf numFmtId="0" fontId="73" fillId="7" borderId="250" applyNumberFormat="0" applyAlignment="0" applyProtection="0"/>
    <xf numFmtId="0" fontId="60" fillId="0" borderId="248" applyNumberFormat="0" applyFill="0" applyAlignment="0" applyProtection="0"/>
    <xf numFmtId="4" fontId="12" fillId="14" borderId="252" applyNumberFormat="0" applyProtection="0">
      <alignment horizontal="left" vertical="center" indent="1"/>
    </xf>
    <xf numFmtId="0" fontId="60" fillId="0" borderId="248" applyNumberFormat="0" applyFill="0" applyAlignment="0" applyProtection="0"/>
    <xf numFmtId="0" fontId="5" fillId="18" borderId="249" applyNumberFormat="0" applyFont="0" applyAlignment="0" applyProtection="0"/>
    <xf numFmtId="0" fontId="73" fillId="7" borderId="250" applyNumberFormat="0" applyAlignment="0" applyProtection="0"/>
    <xf numFmtId="0" fontId="74" fillId="19" borderId="250" applyNumberFormat="0" applyAlignment="0" applyProtection="0"/>
    <xf numFmtId="0" fontId="75" fillId="19" borderId="251" applyNumberFormat="0" applyAlignment="0" applyProtection="0"/>
    <xf numFmtId="4" fontId="12" fillId="14" borderId="252" applyNumberFormat="0" applyProtection="0">
      <alignment horizontal="left" vertical="center" indent="1"/>
    </xf>
    <xf numFmtId="0" fontId="74" fillId="19" borderId="250" applyNumberFormat="0" applyAlignment="0" applyProtection="0"/>
    <xf numFmtId="0" fontId="75" fillId="19" borderId="251" applyNumberFormat="0" applyAlignment="0" applyProtection="0"/>
    <xf numFmtId="4" fontId="12" fillId="14" borderId="252" applyNumberFormat="0" applyProtection="0">
      <alignment horizontal="left" vertical="center" indent="1"/>
    </xf>
    <xf numFmtId="0" fontId="60" fillId="0" borderId="248" applyNumberFormat="0" applyFill="0" applyAlignment="0" applyProtection="0"/>
    <xf numFmtId="0" fontId="5" fillId="18" borderId="249" applyNumberFormat="0" applyFont="0" applyAlignment="0" applyProtection="0"/>
    <xf numFmtId="0" fontId="73" fillId="7" borderId="250" applyNumberFormat="0" applyAlignment="0" applyProtection="0"/>
    <xf numFmtId="0" fontId="74" fillId="19" borderId="250" applyNumberFormat="0" applyAlignment="0" applyProtection="0"/>
    <xf numFmtId="0" fontId="75" fillId="19" borderId="251" applyNumberFormat="0" applyAlignment="0" applyProtection="0"/>
    <xf numFmtId="4" fontId="12" fillId="14" borderId="252" applyNumberFormat="0" applyProtection="0">
      <alignment horizontal="left" vertical="center" indent="1"/>
    </xf>
    <xf numFmtId="0" fontId="60" fillId="0" borderId="257" applyNumberFormat="0" applyFill="0" applyAlignment="0" applyProtection="0"/>
    <xf numFmtId="0" fontId="5" fillId="18" borderId="258" applyNumberFormat="0" applyFont="0" applyAlignment="0" applyProtection="0"/>
    <xf numFmtId="0" fontId="73" fillId="7" borderId="259" applyNumberFormat="0" applyAlignment="0" applyProtection="0"/>
    <xf numFmtId="0" fontId="74" fillId="19" borderId="259" applyNumberFormat="0" applyAlignment="0" applyProtection="0"/>
    <xf numFmtId="0" fontId="75" fillId="19" borderId="260" applyNumberFormat="0" applyAlignment="0" applyProtection="0"/>
    <xf numFmtId="4" fontId="12" fillId="14" borderId="261" applyNumberFormat="0" applyProtection="0">
      <alignment horizontal="left" vertical="center" indent="1"/>
    </xf>
    <xf numFmtId="0" fontId="60" fillId="0" borderId="257" applyNumberFormat="0" applyFill="0" applyAlignment="0" applyProtection="0"/>
    <xf numFmtId="0" fontId="5" fillId="18" borderId="258" applyNumberFormat="0" applyFont="0" applyAlignment="0" applyProtection="0"/>
    <xf numFmtId="0" fontId="73" fillId="7" borderId="259" applyNumberFormat="0" applyAlignment="0" applyProtection="0"/>
    <xf numFmtId="0" fontId="74" fillId="19" borderId="259" applyNumberFormat="0" applyAlignment="0" applyProtection="0"/>
    <xf numFmtId="0" fontId="75" fillId="19" borderId="260" applyNumberFormat="0" applyAlignment="0" applyProtection="0"/>
    <xf numFmtId="4" fontId="12" fillId="14" borderId="261" applyNumberFormat="0" applyProtection="0">
      <alignment horizontal="left" vertical="center" indent="1"/>
    </xf>
    <xf numFmtId="0" fontId="60" fillId="0" borderId="257" applyNumberFormat="0" applyFill="0" applyAlignment="0" applyProtection="0"/>
    <xf numFmtId="0" fontId="5" fillId="18" borderId="258" applyNumberFormat="0" applyFont="0" applyAlignment="0" applyProtection="0"/>
    <xf numFmtId="0" fontId="73" fillId="7" borderId="259" applyNumberFormat="0" applyAlignment="0" applyProtection="0"/>
    <xf numFmtId="0" fontId="74" fillId="19" borderId="259" applyNumberFormat="0" applyAlignment="0" applyProtection="0"/>
    <xf numFmtId="0" fontId="75" fillId="19" borderId="260" applyNumberFormat="0" applyAlignment="0" applyProtection="0"/>
    <xf numFmtId="4" fontId="12" fillId="14" borderId="261" applyNumberFormat="0" applyProtection="0">
      <alignment horizontal="left" vertical="center" indent="1"/>
    </xf>
    <xf numFmtId="0" fontId="60" fillId="0" borderId="257" applyNumberFormat="0" applyFill="0" applyAlignment="0" applyProtection="0"/>
    <xf numFmtId="0" fontId="5" fillId="18" borderId="258" applyNumberFormat="0" applyFont="0" applyAlignment="0" applyProtection="0"/>
    <xf numFmtId="0" fontId="73" fillId="7" borderId="259" applyNumberFormat="0" applyAlignment="0" applyProtection="0"/>
    <xf numFmtId="0" fontId="60" fillId="0" borderId="257" applyNumberFormat="0" applyFill="0" applyAlignment="0" applyProtection="0"/>
    <xf numFmtId="4" fontId="12" fillId="14" borderId="261" applyNumberFormat="0" applyProtection="0">
      <alignment horizontal="left" vertical="center" indent="1"/>
    </xf>
    <xf numFmtId="0" fontId="5" fillId="18" borderId="258" applyNumberFormat="0" applyFont="0" applyAlignment="0" applyProtection="0"/>
    <xf numFmtId="0" fontId="73" fillId="7" borderId="259" applyNumberFormat="0" applyAlignment="0" applyProtection="0"/>
    <xf numFmtId="0" fontId="74" fillId="19" borderId="259" applyNumberFormat="0" applyAlignment="0" applyProtection="0"/>
    <xf numFmtId="0" fontId="75" fillId="19" borderId="260" applyNumberFormat="0" applyAlignment="0" applyProtection="0"/>
    <xf numFmtId="0" fontId="74" fillId="19" borderId="259" applyNumberFormat="0" applyAlignment="0" applyProtection="0"/>
    <xf numFmtId="0" fontId="5" fillId="18" borderId="258" applyNumberFormat="0" applyFont="0" applyAlignment="0" applyProtection="0"/>
    <xf numFmtId="0" fontId="75" fillId="19" borderId="260" applyNumberFormat="0" applyAlignment="0" applyProtection="0"/>
    <xf numFmtId="0" fontId="73" fillId="7" borderId="259" applyNumberFormat="0" applyAlignment="0" applyProtection="0"/>
    <xf numFmtId="0" fontId="60" fillId="0" borderId="257" applyNumberFormat="0" applyFill="0" applyAlignment="0" applyProtection="0"/>
    <xf numFmtId="4" fontId="12" fillId="14" borderId="261" applyNumberFormat="0" applyProtection="0">
      <alignment horizontal="left" vertical="center" indent="1"/>
    </xf>
    <xf numFmtId="0" fontId="60" fillId="0" borderId="257" applyNumberFormat="0" applyFill="0" applyAlignment="0" applyProtection="0"/>
    <xf numFmtId="0" fontId="5" fillId="18" borderId="258" applyNumberFormat="0" applyFont="0" applyAlignment="0" applyProtection="0"/>
    <xf numFmtId="0" fontId="73" fillId="7" borderId="259" applyNumberFormat="0" applyAlignment="0" applyProtection="0"/>
    <xf numFmtId="0" fontId="74" fillId="19" borderId="259" applyNumberFormat="0" applyAlignment="0" applyProtection="0"/>
    <xf numFmtId="0" fontId="75" fillId="19" borderId="260" applyNumberFormat="0" applyAlignment="0" applyProtection="0"/>
    <xf numFmtId="4" fontId="12" fillId="14" borderId="261" applyNumberFormat="0" applyProtection="0">
      <alignment horizontal="left" vertical="center" indent="1"/>
    </xf>
    <xf numFmtId="0" fontId="74" fillId="19" borderId="259" applyNumberFormat="0" applyAlignment="0" applyProtection="0"/>
    <xf numFmtId="0" fontId="75" fillId="19" borderId="260" applyNumberFormat="0" applyAlignment="0" applyProtection="0"/>
    <xf numFmtId="4" fontId="12" fillId="14" borderId="261" applyNumberFormat="0" applyProtection="0">
      <alignment horizontal="left" vertical="center" indent="1"/>
    </xf>
    <xf numFmtId="0" fontId="60" fillId="0" borderId="257" applyNumberFormat="0" applyFill="0" applyAlignment="0" applyProtection="0"/>
    <xf numFmtId="0" fontId="5" fillId="18" borderId="258" applyNumberFormat="0" applyFont="0" applyAlignment="0" applyProtection="0"/>
    <xf numFmtId="0" fontId="73" fillId="7" borderId="259" applyNumberFormat="0" applyAlignment="0" applyProtection="0"/>
    <xf numFmtId="0" fontId="74" fillId="19" borderId="259" applyNumberFormat="0" applyAlignment="0" applyProtection="0"/>
    <xf numFmtId="0" fontId="75" fillId="19" borderId="260" applyNumberFormat="0" applyAlignment="0" applyProtection="0"/>
    <xf numFmtId="4" fontId="12" fillId="14" borderId="261" applyNumberFormat="0" applyProtection="0">
      <alignment horizontal="left" vertical="center" indent="1"/>
    </xf>
    <xf numFmtId="0" fontId="60" fillId="0" borderId="287" applyNumberFormat="0" applyFill="0" applyAlignment="0" applyProtection="0"/>
    <xf numFmtId="0" fontId="75" fillId="19" borderId="290" applyNumberFormat="0" applyAlignment="0" applyProtection="0"/>
    <xf numFmtId="0" fontId="60" fillId="0" borderId="287" applyNumberFormat="0" applyFill="0" applyAlignment="0" applyProtection="0"/>
    <xf numFmtId="0" fontId="5" fillId="18" borderId="288" applyNumberFormat="0" applyFont="0" applyAlignment="0" applyProtection="0"/>
    <xf numFmtId="0" fontId="73" fillId="7" borderId="289" applyNumberFormat="0" applyAlignment="0" applyProtection="0"/>
    <xf numFmtId="0" fontId="60" fillId="0" borderId="287" applyNumberFormat="0" applyFill="0" applyAlignment="0" applyProtection="0"/>
    <xf numFmtId="4" fontId="12" fillId="14" borderId="291" applyNumberFormat="0" applyProtection="0">
      <alignment horizontal="left" vertical="center" indent="1"/>
    </xf>
    <xf numFmtId="0" fontId="75" fillId="19" borderId="290" applyNumberFormat="0" applyAlignment="0" applyProtection="0"/>
    <xf numFmtId="0" fontId="73" fillId="7" borderId="289" applyNumberFormat="0" applyAlignment="0" applyProtection="0"/>
    <xf numFmtId="0" fontId="5" fillId="18" borderId="288" applyNumberFormat="0" applyFont="0" applyAlignment="0" applyProtection="0"/>
    <xf numFmtId="4" fontId="12" fillId="14" borderId="291" applyNumberFormat="0" applyProtection="0">
      <alignment horizontal="left" vertical="center" indent="1"/>
    </xf>
    <xf numFmtId="0" fontId="60" fillId="0" borderId="287" applyNumberFormat="0" applyFill="0" applyAlignment="0" applyProtection="0"/>
    <xf numFmtId="0" fontId="75" fillId="19" borderId="290" applyNumberFormat="0" applyAlignment="0" applyProtection="0"/>
    <xf numFmtId="4" fontId="12" fillId="14" borderId="291" applyNumberFormat="0" applyProtection="0">
      <alignment horizontal="left" vertical="center" indent="1"/>
    </xf>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9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0" fontId="165" fillId="7" borderId="262" applyNumberFormat="0" applyAlignment="0" applyProtection="0"/>
    <xf numFmtId="4" fontId="12" fillId="14" borderId="281" applyNumberFormat="0" applyProtection="0">
      <alignment horizontal="left" vertical="center" indent="1"/>
    </xf>
    <xf numFmtId="0" fontId="75" fillId="19" borderId="280" applyNumberFormat="0" applyAlignment="0" applyProtection="0"/>
    <xf numFmtId="0" fontId="74" fillId="19" borderId="279" applyNumberFormat="0" applyAlignment="0" applyProtection="0"/>
    <xf numFmtId="0" fontId="73" fillId="7" borderId="279" applyNumberFormat="0" applyAlignment="0" applyProtection="0"/>
    <xf numFmtId="0" fontId="5" fillId="18" borderId="278" applyNumberFormat="0" applyFont="0" applyAlignment="0" applyProtection="0"/>
    <xf numFmtId="0" fontId="60" fillId="0" borderId="277" applyNumberFormat="0" applyFill="0" applyAlignment="0" applyProtection="0"/>
    <xf numFmtId="4" fontId="12" fillId="14" borderId="281" applyNumberFormat="0" applyProtection="0">
      <alignment horizontal="left" vertical="center" indent="1"/>
    </xf>
    <xf numFmtId="0" fontId="75" fillId="19" borderId="280" applyNumberFormat="0" applyAlignment="0" applyProtection="0"/>
    <xf numFmtId="0" fontId="74" fillId="19" borderId="279" applyNumberFormat="0" applyAlignment="0" applyProtection="0"/>
    <xf numFmtId="4" fontId="12" fillId="14" borderId="281" applyNumberFormat="0" applyProtection="0">
      <alignment horizontal="left" vertical="center" indent="1"/>
    </xf>
    <xf numFmtId="0" fontId="75" fillId="19" borderId="280" applyNumberFormat="0" applyAlignment="0" applyProtection="0"/>
    <xf numFmtId="0" fontId="74" fillId="19" borderId="279" applyNumberFormat="0" applyAlignment="0" applyProtection="0"/>
    <xf numFmtId="0" fontId="73" fillId="7" borderId="279" applyNumberFormat="0" applyAlignment="0" applyProtection="0"/>
    <xf numFmtId="0" fontId="5" fillId="18" borderId="278" applyNumberFormat="0" applyFont="0" applyAlignment="0" applyProtection="0"/>
    <xf numFmtId="0" fontId="60" fillId="0" borderId="277" applyNumberFormat="0" applyFill="0" applyAlignment="0" applyProtection="0"/>
    <xf numFmtId="4" fontId="12" fillId="14" borderId="281" applyNumberFormat="0" applyProtection="0">
      <alignment horizontal="left" vertical="center" indent="1"/>
    </xf>
    <xf numFmtId="0" fontId="60" fillId="0" borderId="277" applyNumberFormat="0" applyFill="0" applyAlignment="0" applyProtection="0"/>
    <xf numFmtId="0" fontId="73" fillId="7" borderId="279" applyNumberFormat="0" applyAlignment="0" applyProtection="0"/>
    <xf numFmtId="0" fontId="75" fillId="19" borderId="280" applyNumberFormat="0" applyAlignment="0" applyProtection="0"/>
    <xf numFmtId="0" fontId="5" fillId="18" borderId="278" applyNumberFormat="0" applyFont="0" applyAlignment="0" applyProtection="0"/>
    <xf numFmtId="0" fontId="74" fillId="19" borderId="279" applyNumberFormat="0" applyAlignment="0" applyProtection="0"/>
    <xf numFmtId="0" fontId="75" fillId="19" borderId="280" applyNumberFormat="0" applyAlignment="0" applyProtection="0"/>
    <xf numFmtId="0" fontId="74" fillId="19" borderId="279" applyNumberFormat="0" applyAlignment="0" applyProtection="0"/>
    <xf numFmtId="0" fontId="73" fillId="7" borderId="279" applyNumberFormat="0" applyAlignment="0" applyProtection="0"/>
    <xf numFmtId="0" fontId="5" fillId="18" borderId="278" applyNumberFormat="0" applyFont="0" applyAlignment="0" applyProtection="0"/>
    <xf numFmtId="4" fontId="12" fillId="14" borderId="281" applyNumberFormat="0" applyProtection="0">
      <alignment horizontal="left" vertical="center" indent="1"/>
    </xf>
    <xf numFmtId="0" fontId="60" fillId="0" borderId="277" applyNumberFormat="0" applyFill="0" applyAlignment="0" applyProtection="0"/>
    <xf numFmtId="0" fontId="73" fillId="7" borderId="279" applyNumberFormat="0" applyAlignment="0" applyProtection="0"/>
    <xf numFmtId="0" fontId="5" fillId="18" borderId="278" applyNumberFormat="0" applyFont="0" applyAlignment="0" applyProtection="0"/>
    <xf numFmtId="0" fontId="60" fillId="0" borderId="277" applyNumberFormat="0" applyFill="0" applyAlignment="0" applyProtection="0"/>
    <xf numFmtId="4" fontId="12" fillId="14" borderId="281" applyNumberFormat="0" applyProtection="0">
      <alignment horizontal="left" vertical="center" indent="1"/>
    </xf>
    <xf numFmtId="0" fontId="75" fillId="19" borderId="280" applyNumberFormat="0" applyAlignment="0" applyProtection="0"/>
    <xf numFmtId="0" fontId="74" fillId="19" borderId="279" applyNumberFormat="0" applyAlignment="0" applyProtection="0"/>
    <xf numFmtId="0" fontId="73" fillId="7" borderId="279" applyNumberFormat="0" applyAlignment="0" applyProtection="0"/>
    <xf numFmtId="0" fontId="5" fillId="18" borderId="278" applyNumberFormat="0" applyFont="0" applyAlignment="0" applyProtection="0"/>
    <xf numFmtId="0" fontId="60" fillId="0" borderId="277" applyNumberFormat="0" applyFill="0" applyAlignment="0" applyProtection="0"/>
    <xf numFmtId="4" fontId="12" fillId="14" borderId="281" applyNumberFormat="0" applyProtection="0">
      <alignment horizontal="left" vertical="center" indent="1"/>
    </xf>
    <xf numFmtId="0" fontId="75" fillId="19" borderId="280" applyNumberFormat="0" applyAlignment="0" applyProtection="0"/>
    <xf numFmtId="0" fontId="74" fillId="19" borderId="279" applyNumberFormat="0" applyAlignment="0" applyProtection="0"/>
    <xf numFmtId="0" fontId="73" fillId="7" borderId="279" applyNumberFormat="0" applyAlignment="0" applyProtection="0"/>
    <xf numFmtId="0" fontId="5" fillId="18" borderId="278" applyNumberFormat="0" applyFont="0" applyAlignment="0" applyProtection="0"/>
    <xf numFmtId="0" fontId="60" fillId="0" borderId="277" applyNumberFormat="0" applyFill="0" applyAlignment="0" applyProtection="0"/>
    <xf numFmtId="4" fontId="12" fillId="14" borderId="281" applyNumberFormat="0" applyProtection="0">
      <alignment horizontal="left" vertical="center" indent="1"/>
    </xf>
    <xf numFmtId="0" fontId="75" fillId="19" borderId="280" applyNumberFormat="0" applyAlignment="0" applyProtection="0"/>
    <xf numFmtId="0" fontId="74" fillId="19" borderId="279" applyNumberFormat="0" applyAlignment="0" applyProtection="0"/>
    <xf numFmtId="0" fontId="73" fillId="7" borderId="279" applyNumberFormat="0" applyAlignment="0" applyProtection="0"/>
    <xf numFmtId="0" fontId="5" fillId="18" borderId="278" applyNumberFormat="0" applyFont="0" applyAlignment="0" applyProtection="0"/>
    <xf numFmtId="0" fontId="60" fillId="0" borderId="277" applyNumberFormat="0" applyFill="0" applyAlignment="0" applyProtection="0"/>
    <xf numFmtId="4" fontId="12" fillId="14" borderId="272" applyNumberFormat="0" applyProtection="0">
      <alignment horizontal="left" vertical="center" indent="1"/>
    </xf>
    <xf numFmtId="0" fontId="75" fillId="19" borderId="271" applyNumberFormat="0" applyAlignment="0" applyProtection="0"/>
    <xf numFmtId="0" fontId="74" fillId="19" borderId="270" applyNumberFormat="0" applyAlignment="0" applyProtection="0"/>
    <xf numFmtId="0" fontId="73" fillId="7" borderId="270" applyNumberFormat="0" applyAlignment="0" applyProtection="0"/>
    <xf numFmtId="0" fontId="5" fillId="18" borderId="269" applyNumberFormat="0" applyFont="0" applyAlignment="0" applyProtection="0"/>
    <xf numFmtId="0" fontId="60" fillId="0" borderId="268" applyNumberFormat="0" applyFill="0" applyAlignment="0" applyProtection="0"/>
    <xf numFmtId="4" fontId="12" fillId="14" borderId="272" applyNumberFormat="0" applyProtection="0">
      <alignment horizontal="left" vertical="center" indent="1"/>
    </xf>
    <xf numFmtId="0" fontId="75" fillId="19" borderId="271" applyNumberFormat="0" applyAlignment="0" applyProtection="0"/>
    <xf numFmtId="0" fontId="74" fillId="19" borderId="270" applyNumberFormat="0" applyAlignment="0" applyProtection="0"/>
    <xf numFmtId="4" fontId="12" fillId="14" borderId="272" applyNumberFormat="0" applyProtection="0">
      <alignment horizontal="left" vertical="center" indent="1"/>
    </xf>
    <xf numFmtId="0" fontId="75" fillId="19" borderId="271" applyNumberFormat="0" applyAlignment="0" applyProtection="0"/>
    <xf numFmtId="0" fontId="74" fillId="19" borderId="270" applyNumberFormat="0" applyAlignment="0" applyProtection="0"/>
    <xf numFmtId="0" fontId="73" fillId="7" borderId="270" applyNumberFormat="0" applyAlignment="0" applyProtection="0"/>
    <xf numFmtId="0" fontId="5" fillId="18" borderId="269" applyNumberFormat="0" applyFont="0" applyAlignment="0" applyProtection="0"/>
    <xf numFmtId="0" fontId="60" fillId="0" borderId="268" applyNumberFormat="0" applyFill="0" applyAlignment="0" applyProtection="0"/>
    <xf numFmtId="4" fontId="12" fillId="14" borderId="272" applyNumberFormat="0" applyProtection="0">
      <alignment horizontal="left" vertical="center" indent="1"/>
    </xf>
    <xf numFmtId="0" fontId="60" fillId="0" borderId="268" applyNumberFormat="0" applyFill="0" applyAlignment="0" applyProtection="0"/>
    <xf numFmtId="0" fontId="73" fillId="7" borderId="270" applyNumberFormat="0" applyAlignment="0" applyProtection="0"/>
    <xf numFmtId="0" fontId="75" fillId="19" borderId="271" applyNumberFormat="0" applyAlignment="0" applyProtection="0"/>
    <xf numFmtId="0" fontId="5" fillId="18" borderId="269" applyNumberFormat="0" applyFont="0" applyAlignment="0" applyProtection="0"/>
    <xf numFmtId="0" fontId="74" fillId="19" borderId="270" applyNumberFormat="0" applyAlignment="0" applyProtection="0"/>
    <xf numFmtId="0" fontId="75" fillId="19" borderId="271" applyNumberFormat="0" applyAlignment="0" applyProtection="0"/>
    <xf numFmtId="0" fontId="74" fillId="19" borderId="270" applyNumberFormat="0" applyAlignment="0" applyProtection="0"/>
    <xf numFmtId="0" fontId="73" fillId="7" borderId="270" applyNumberFormat="0" applyAlignment="0" applyProtection="0"/>
    <xf numFmtId="0" fontId="5" fillId="18" borderId="269" applyNumberFormat="0" applyFont="0" applyAlignment="0" applyProtection="0"/>
    <xf numFmtId="4" fontId="12" fillId="14" borderId="272" applyNumberFormat="0" applyProtection="0">
      <alignment horizontal="left" vertical="center" indent="1"/>
    </xf>
    <xf numFmtId="0" fontId="60" fillId="0" borderId="268" applyNumberFormat="0" applyFill="0" applyAlignment="0" applyProtection="0"/>
    <xf numFmtId="0" fontId="73" fillId="7" borderId="270" applyNumberFormat="0" applyAlignment="0" applyProtection="0"/>
    <xf numFmtId="0" fontId="5" fillId="18" borderId="269" applyNumberFormat="0" applyFont="0" applyAlignment="0" applyProtection="0"/>
    <xf numFmtId="0" fontId="60" fillId="0" borderId="268" applyNumberFormat="0" applyFill="0" applyAlignment="0" applyProtection="0"/>
    <xf numFmtId="4" fontId="12" fillId="14" borderId="272" applyNumberFormat="0" applyProtection="0">
      <alignment horizontal="left" vertical="center" indent="1"/>
    </xf>
    <xf numFmtId="0" fontId="75" fillId="19" borderId="271" applyNumberFormat="0" applyAlignment="0" applyProtection="0"/>
    <xf numFmtId="0" fontId="74" fillId="19" borderId="270" applyNumberFormat="0" applyAlignment="0" applyProtection="0"/>
    <xf numFmtId="0" fontId="73" fillId="7" borderId="270" applyNumberFormat="0" applyAlignment="0" applyProtection="0"/>
    <xf numFmtId="0" fontId="5" fillId="18" borderId="269" applyNumberFormat="0" applyFont="0" applyAlignment="0" applyProtection="0"/>
    <xf numFmtId="0" fontId="60" fillId="0" borderId="268" applyNumberFormat="0" applyFill="0" applyAlignment="0" applyProtection="0"/>
    <xf numFmtId="4" fontId="12" fillId="14" borderId="272" applyNumberFormat="0" applyProtection="0">
      <alignment horizontal="left" vertical="center" indent="1"/>
    </xf>
    <xf numFmtId="0" fontId="75" fillId="19" borderId="276" applyNumberFormat="0" applyAlignment="0" applyProtection="0"/>
    <xf numFmtId="0" fontId="74" fillId="19" borderId="275" applyNumberFormat="0" applyAlignment="0" applyProtection="0"/>
    <xf numFmtId="0" fontId="73" fillId="7" borderId="275" applyNumberFormat="0" applyAlignment="0" applyProtection="0"/>
    <xf numFmtId="0" fontId="5" fillId="18" borderId="274" applyNumberFormat="0" applyFont="0" applyAlignment="0" applyProtection="0"/>
    <xf numFmtId="0" fontId="60" fillId="0" borderId="273" applyNumberFormat="0" applyFill="0" applyAlignment="0" applyProtection="0"/>
    <xf numFmtId="166" fontId="2" fillId="0" borderId="0" applyFont="0" applyFill="0" applyBorder="0" applyAlignment="0" applyProtection="0"/>
    <xf numFmtId="0" fontId="75" fillId="19" borderId="271" applyNumberFormat="0" applyAlignment="0" applyProtection="0"/>
    <xf numFmtId="0" fontId="74" fillId="19" borderId="270" applyNumberFormat="0" applyAlignment="0" applyProtection="0"/>
    <xf numFmtId="0" fontId="73" fillId="7" borderId="270" applyNumberFormat="0" applyAlignment="0" applyProtection="0"/>
    <xf numFmtId="0" fontId="5" fillId="18" borderId="269" applyNumberFormat="0" applyFont="0" applyAlignment="0" applyProtection="0"/>
    <xf numFmtId="0" fontId="60" fillId="0" borderId="268" applyNumberFormat="0" applyFill="0" applyAlignment="0" applyProtection="0"/>
    <xf numFmtId="166" fontId="2" fillId="0" borderId="0" applyFont="0" applyFill="0" applyBorder="0" applyAlignment="0" applyProtection="0"/>
    <xf numFmtId="0" fontId="5" fillId="18" borderId="288" applyNumberFormat="0" applyFont="0" applyAlignment="0" applyProtection="0"/>
    <xf numFmtId="4" fontId="12" fillId="14" borderId="291" applyNumberFormat="0" applyProtection="0">
      <alignment horizontal="left" vertical="center" indent="1"/>
    </xf>
    <xf numFmtId="0" fontId="73" fillId="7" borderId="289" applyNumberFormat="0" applyAlignment="0" applyProtection="0"/>
    <xf numFmtId="0" fontId="74" fillId="19" borderId="289" applyNumberFormat="0" applyAlignment="0" applyProtection="0"/>
    <xf numFmtId="0" fontId="5" fillId="18" borderId="288" applyNumberFormat="0" applyFont="0" applyAlignment="0" applyProtection="0"/>
    <xf numFmtId="0" fontId="5" fillId="18" borderId="288" applyNumberFormat="0" applyFont="0" applyAlignment="0" applyProtection="0"/>
    <xf numFmtId="0" fontId="74" fillId="19" borderId="289" applyNumberFormat="0" applyAlignment="0" applyProtection="0"/>
    <xf numFmtId="0" fontId="60" fillId="0" borderId="287" applyNumberFormat="0" applyFill="0" applyAlignment="0" applyProtection="0"/>
    <xf numFmtId="0" fontId="73" fillId="7" borderId="289" applyNumberFormat="0" applyAlignment="0" applyProtection="0"/>
    <xf numFmtId="0" fontId="74" fillId="19" borderId="289" applyNumberFormat="0" applyAlignment="0" applyProtection="0"/>
    <xf numFmtId="0" fontId="5" fillId="18" borderId="288" applyNumberFormat="0" applyFont="0" applyAlignment="0" applyProtection="0"/>
    <xf numFmtId="0" fontId="73" fillId="7" borderId="289" applyNumberFormat="0" applyAlignment="0" applyProtection="0"/>
    <xf numFmtId="0" fontId="75" fillId="19" borderId="290" applyNumberFormat="0" applyAlignment="0" applyProtection="0"/>
    <xf numFmtId="0" fontId="74" fillId="19" borderId="289" applyNumberFormat="0" applyAlignment="0" applyProtection="0"/>
    <xf numFmtId="4" fontId="12" fillId="14" borderId="291" applyNumberFormat="0" applyProtection="0">
      <alignment horizontal="left" vertical="center" indent="1"/>
    </xf>
    <xf numFmtId="0" fontId="5" fillId="18" borderId="288" applyNumberFormat="0" applyFont="0" applyAlignment="0" applyProtection="0"/>
    <xf numFmtId="0" fontId="73" fillId="7" borderId="289" applyNumberFormat="0" applyAlignment="0" applyProtection="0"/>
    <xf numFmtId="0" fontId="73" fillId="7" borderId="289" applyNumberFormat="0" applyAlignment="0" applyProtection="0"/>
    <xf numFmtId="0" fontId="75" fillId="19" borderId="290" applyNumberFormat="0" applyAlignment="0" applyProtection="0"/>
    <xf numFmtId="0" fontId="74" fillId="19" borderId="289" applyNumberFormat="0" applyAlignment="0" applyProtection="0"/>
    <xf numFmtId="0" fontId="60" fillId="0" borderId="287" applyNumberFormat="0" applyFill="0" applyAlignment="0" applyProtection="0"/>
    <xf numFmtId="0" fontId="73" fillId="7" borderId="289" applyNumberFormat="0" applyAlignment="0" applyProtection="0"/>
    <xf numFmtId="0" fontId="74" fillId="19" borderId="289" applyNumberFormat="0" applyAlignment="0" applyProtection="0"/>
    <xf numFmtId="4" fontId="12" fillId="14" borderId="291" applyNumberFormat="0" applyProtection="0">
      <alignment horizontal="left" vertical="center" indent="1"/>
    </xf>
    <xf numFmtId="0" fontId="75" fillId="19" borderId="290" applyNumberFormat="0" applyAlignment="0" applyProtection="0"/>
    <xf numFmtId="0" fontId="60" fillId="0" borderId="287" applyNumberFormat="0" applyFill="0" applyAlignment="0" applyProtection="0"/>
    <xf numFmtId="0" fontId="75" fillId="19" borderId="290" applyNumberFormat="0" applyAlignment="0" applyProtection="0"/>
    <xf numFmtId="0" fontId="74" fillId="19" borderId="289" applyNumberFormat="0" applyAlignment="0" applyProtection="0"/>
    <xf numFmtId="0" fontId="60" fillId="0" borderId="287" applyNumberFormat="0" applyFill="0" applyAlignment="0" applyProtection="0"/>
    <xf numFmtId="4" fontId="12" fillId="14" borderId="291" applyNumberFormat="0" applyProtection="0">
      <alignment horizontal="left" vertical="center" indent="1"/>
    </xf>
    <xf numFmtId="0" fontId="75" fillId="19" borderId="290" applyNumberFormat="0" applyAlignment="0" applyProtection="0"/>
    <xf numFmtId="0" fontId="5" fillId="18" borderId="288" applyNumberFormat="0" applyFont="0" applyAlignment="0" applyProtection="0"/>
    <xf numFmtId="4" fontId="12" fillId="14" borderId="291" applyNumberFormat="0" applyProtection="0">
      <alignment horizontal="left" vertical="center" indent="1"/>
    </xf>
    <xf numFmtId="0" fontId="74" fillId="19" borderId="289" applyNumberFormat="0" applyAlignment="0" applyProtection="0"/>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60" fillId="0" borderId="263" applyNumberFormat="0" applyFill="0" applyAlignment="0" applyProtection="0"/>
    <xf numFmtId="4" fontId="12" fillId="14" borderId="267" applyNumberFormat="0" applyProtection="0">
      <alignment horizontal="left" vertical="center" indent="1"/>
    </xf>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0" fontId="74" fillId="19" borderId="265" applyNumberFormat="0" applyAlignment="0" applyProtection="0"/>
    <xf numFmtId="0" fontId="5" fillId="18" borderId="264" applyNumberFormat="0" applyFont="0" applyAlignment="0" applyProtection="0"/>
    <xf numFmtId="0" fontId="75" fillId="19" borderId="266" applyNumberFormat="0" applyAlignment="0" applyProtection="0"/>
    <xf numFmtId="0" fontId="73" fillId="7" borderId="265" applyNumberFormat="0" applyAlignment="0" applyProtection="0"/>
    <xf numFmtId="0" fontId="60" fillId="0" borderId="263" applyNumberFormat="0" applyFill="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60" fillId="0" borderId="263" applyNumberFormat="0" applyFill="0" applyAlignment="0" applyProtection="0"/>
    <xf numFmtId="4" fontId="12" fillId="14" borderId="267" applyNumberFormat="0" applyProtection="0">
      <alignment horizontal="left" vertical="center" indent="1"/>
    </xf>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0" fontId="74" fillId="19" borderId="265" applyNumberFormat="0" applyAlignment="0" applyProtection="0"/>
    <xf numFmtId="0" fontId="5" fillId="18" borderId="264" applyNumberFormat="0" applyFont="0" applyAlignment="0" applyProtection="0"/>
    <xf numFmtId="0" fontId="75" fillId="19" borderId="266" applyNumberFormat="0" applyAlignment="0" applyProtection="0"/>
    <xf numFmtId="0" fontId="73" fillId="7" borderId="265" applyNumberFormat="0" applyAlignment="0" applyProtection="0"/>
    <xf numFmtId="0" fontId="60" fillId="0" borderId="263" applyNumberFormat="0" applyFill="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4" fontId="12" fillId="14" borderId="267" applyNumberFormat="0" applyProtection="0">
      <alignment horizontal="left" vertical="center" indent="1"/>
    </xf>
    <xf numFmtId="4" fontId="12" fillId="14" borderId="267" applyNumberFormat="0" applyProtection="0">
      <alignment horizontal="left" vertical="center" indent="1"/>
    </xf>
    <xf numFmtId="4" fontId="12" fillId="14" borderId="267" applyNumberFormat="0" applyProtection="0">
      <alignment horizontal="left" vertical="center" indent="1"/>
    </xf>
    <xf numFmtId="4" fontId="12" fillId="14" borderId="267" applyNumberFormat="0" applyProtection="0">
      <alignment horizontal="left" vertical="center" indent="1"/>
    </xf>
    <xf numFmtId="4" fontId="12" fillId="14" borderId="267" applyNumberFormat="0" applyProtection="0">
      <alignment horizontal="left" vertical="center" indent="1"/>
    </xf>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60" fillId="0" borderId="263" applyNumberFormat="0" applyFill="0" applyAlignment="0" applyProtection="0"/>
    <xf numFmtId="4" fontId="12" fillId="14" borderId="267" applyNumberFormat="0" applyProtection="0">
      <alignment horizontal="left" vertical="center" indent="1"/>
    </xf>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0" fontId="74" fillId="19" borderId="265" applyNumberFormat="0" applyAlignment="0" applyProtection="0"/>
    <xf numFmtId="0" fontId="5" fillId="18" borderId="264" applyNumberFormat="0" applyFont="0" applyAlignment="0" applyProtection="0"/>
    <xf numFmtId="0" fontId="75" fillId="19" borderId="266" applyNumberFormat="0" applyAlignment="0" applyProtection="0"/>
    <xf numFmtId="0" fontId="73" fillId="7" borderId="265" applyNumberFormat="0" applyAlignment="0" applyProtection="0"/>
    <xf numFmtId="0" fontId="60" fillId="0" borderId="263" applyNumberFormat="0" applyFill="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60" fillId="0" borderId="263" applyNumberFormat="0" applyFill="0" applyAlignment="0" applyProtection="0"/>
    <xf numFmtId="0" fontId="5" fillId="18" borderId="264" applyNumberFormat="0" applyFont="0" applyAlignment="0" applyProtection="0"/>
    <xf numFmtId="0" fontId="73" fillId="7" borderId="265" applyNumberFormat="0" applyAlignment="0" applyProtection="0"/>
    <xf numFmtId="0" fontId="74" fillId="19" borderId="265" applyNumberFormat="0" applyAlignment="0" applyProtection="0"/>
    <xf numFmtId="0" fontId="75" fillId="19" borderId="266" applyNumberFormat="0" applyAlignment="0" applyProtection="0"/>
    <xf numFmtId="4" fontId="12" fillId="14" borderId="267" applyNumberFormat="0" applyProtection="0">
      <alignment horizontal="left" vertical="center" indent="1"/>
    </xf>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65" fillId="7" borderId="265" applyNumberFormat="0" applyAlignment="0" applyProtection="0"/>
    <xf numFmtId="0" fontId="11" fillId="0" borderId="0"/>
    <xf numFmtId="0" fontId="12" fillId="0" borderId="0"/>
    <xf numFmtId="166" fontId="38" fillId="0" borderId="0" applyFont="0" applyFill="0" applyBorder="0" applyAlignment="0" applyProtection="0"/>
    <xf numFmtId="0" fontId="80" fillId="0" borderId="0"/>
    <xf numFmtId="43" fontId="80" fillId="0" borderId="0" applyFont="0" applyFill="0" applyBorder="0" applyAlignment="0" applyProtection="0"/>
    <xf numFmtId="0" fontId="177" fillId="0" borderId="0" applyNumberFormat="0" applyFill="0" applyBorder="0" applyAlignment="0" applyProtection="0"/>
    <xf numFmtId="9" fontId="38" fillId="0" borderId="0" applyFont="0" applyFill="0" applyBorder="0" applyAlignment="0" applyProtection="0"/>
    <xf numFmtId="0" fontId="38" fillId="0" borderId="0" applyProtection="0"/>
    <xf numFmtId="0" fontId="38" fillId="0" borderId="0"/>
    <xf numFmtId="0" fontId="178" fillId="0" borderId="0">
      <alignment horizontal="left" vertical="top" wrapText="1"/>
    </xf>
    <xf numFmtId="9" fontId="38" fillId="0" borderId="0" applyFont="0" applyFill="0" applyBorder="0" applyAlignment="0" applyProtection="0"/>
    <xf numFmtId="166" fontId="38" fillId="0" borderId="0" applyFont="0" applyFill="0" applyBorder="0" applyAlignment="0" applyProtection="0"/>
    <xf numFmtId="0" fontId="80" fillId="0" borderId="0"/>
    <xf numFmtId="0" fontId="121" fillId="0" borderId="0"/>
    <xf numFmtId="0" fontId="176" fillId="0" borderId="0">
      <alignment horizontal="right" vertical="top"/>
    </xf>
    <xf numFmtId="0" fontId="179" fillId="0" borderId="0">
      <alignment horizontal="center" vertical="top"/>
    </xf>
    <xf numFmtId="0" fontId="90" fillId="0" borderId="0">
      <alignment horizontal="left" vertical="top"/>
    </xf>
    <xf numFmtId="0" fontId="179" fillId="0" borderId="0">
      <alignment horizontal="center" vertical="top"/>
    </xf>
    <xf numFmtId="0" fontId="179" fillId="0" borderId="0">
      <alignment horizontal="right" vertical="center"/>
    </xf>
    <xf numFmtId="0" fontId="90" fillId="0" borderId="0">
      <alignment horizontal="left" vertical="center"/>
    </xf>
    <xf numFmtId="0" fontId="179" fillId="0" borderId="0">
      <alignment horizontal="center" vertical="center"/>
    </xf>
    <xf numFmtId="0" fontId="179" fillId="0" borderId="0">
      <alignment horizontal="center" vertical="center"/>
    </xf>
    <xf numFmtId="0" fontId="179" fillId="0" borderId="0">
      <alignment horizontal="right" vertical="top"/>
    </xf>
    <xf numFmtId="0" fontId="90" fillId="0" borderId="0">
      <alignment horizontal="left" vertical="top"/>
    </xf>
    <xf numFmtId="0" fontId="179" fillId="0" borderId="0">
      <alignment horizontal="center" vertical="top"/>
    </xf>
    <xf numFmtId="0" fontId="179" fillId="0" borderId="0">
      <alignment horizontal="center" vertical="top"/>
    </xf>
    <xf numFmtId="0" fontId="180" fillId="0" borderId="0">
      <alignment horizontal="left" vertical="top"/>
    </xf>
    <xf numFmtId="0" fontId="38" fillId="0" borderId="0"/>
    <xf numFmtId="0" fontId="80" fillId="0" borderId="0"/>
    <xf numFmtId="43" fontId="80" fillId="0" borderId="0" applyFont="0" applyFill="0" applyBorder="0" applyAlignment="0" applyProtection="0"/>
    <xf numFmtId="0" fontId="80" fillId="0" borderId="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60" fillId="0" borderId="283" applyNumberFormat="0" applyFill="0" applyAlignment="0" applyProtection="0"/>
    <xf numFmtId="4" fontId="12" fillId="14" borderId="286" applyNumberFormat="0" applyProtection="0">
      <alignment horizontal="left" vertical="center" indent="1"/>
    </xf>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0" fontId="74" fillId="19" borderId="282" applyNumberFormat="0" applyAlignment="0" applyProtection="0"/>
    <xf numFmtId="0" fontId="5" fillId="18" borderId="284" applyNumberFormat="0" applyFont="0" applyAlignment="0" applyProtection="0"/>
    <xf numFmtId="0" fontId="75" fillId="19" borderId="285" applyNumberFormat="0" applyAlignment="0" applyProtection="0"/>
    <xf numFmtId="0" fontId="73" fillId="7" borderId="282" applyNumberFormat="0" applyAlignment="0" applyProtection="0"/>
    <xf numFmtId="0" fontId="60" fillId="0" borderId="283" applyNumberFormat="0" applyFill="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60" fillId="0" borderId="283" applyNumberFormat="0" applyFill="0" applyAlignment="0" applyProtection="0"/>
    <xf numFmtId="4" fontId="12" fillId="14" borderId="286" applyNumberFormat="0" applyProtection="0">
      <alignment horizontal="left" vertical="center" indent="1"/>
    </xf>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0" fontId="74" fillId="19" borderId="282" applyNumberFormat="0" applyAlignment="0" applyProtection="0"/>
    <xf numFmtId="0" fontId="5" fillId="18" borderId="284" applyNumberFormat="0" applyFont="0" applyAlignment="0" applyProtection="0"/>
    <xf numFmtId="0" fontId="75" fillId="19" borderId="285" applyNumberFormat="0" applyAlignment="0" applyProtection="0"/>
    <xf numFmtId="0" fontId="73" fillId="7" borderId="282" applyNumberFormat="0" applyAlignment="0" applyProtection="0"/>
    <xf numFmtId="0" fontId="60" fillId="0" borderId="283" applyNumberFormat="0" applyFill="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4" fontId="12" fillId="14" borderId="286" applyNumberFormat="0" applyProtection="0">
      <alignment horizontal="left" vertical="center" indent="1"/>
    </xf>
    <xf numFmtId="4" fontId="12" fillId="14" borderId="286" applyNumberFormat="0" applyProtection="0">
      <alignment horizontal="left" vertical="center" indent="1"/>
    </xf>
    <xf numFmtId="4" fontId="12" fillId="14" borderId="286" applyNumberFormat="0" applyProtection="0">
      <alignment horizontal="left" vertical="center" indent="1"/>
    </xf>
    <xf numFmtId="4" fontId="12" fillId="14" borderId="286" applyNumberFormat="0" applyProtection="0">
      <alignment horizontal="left" vertical="center" indent="1"/>
    </xf>
    <xf numFmtId="4" fontId="12" fillId="14" borderId="286" applyNumberFormat="0" applyProtection="0">
      <alignment horizontal="left" vertical="center" indent="1"/>
    </xf>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60" fillId="0" borderId="283" applyNumberFormat="0" applyFill="0" applyAlignment="0" applyProtection="0"/>
    <xf numFmtId="4" fontId="12" fillId="14" borderId="286" applyNumberFormat="0" applyProtection="0">
      <alignment horizontal="left" vertical="center" indent="1"/>
    </xf>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0" fontId="74" fillId="19" borderId="282" applyNumberFormat="0" applyAlignment="0" applyProtection="0"/>
    <xf numFmtId="0" fontId="5" fillId="18" borderId="284" applyNumberFormat="0" applyFont="0" applyAlignment="0" applyProtection="0"/>
    <xf numFmtId="0" fontId="75" fillId="19" borderId="285" applyNumberFormat="0" applyAlignment="0" applyProtection="0"/>
    <xf numFmtId="0" fontId="73" fillId="7" borderId="282" applyNumberFormat="0" applyAlignment="0" applyProtection="0"/>
    <xf numFmtId="0" fontId="60" fillId="0" borderId="283" applyNumberFormat="0" applyFill="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60" fillId="0" borderId="283" applyNumberFormat="0" applyFill="0" applyAlignment="0" applyProtection="0"/>
    <xf numFmtId="0" fontId="5" fillId="18" borderId="284" applyNumberFormat="0" applyFont="0" applyAlignment="0" applyProtection="0"/>
    <xf numFmtId="0" fontId="73" fillId="7" borderId="282" applyNumberFormat="0" applyAlignment="0" applyProtection="0"/>
    <xf numFmtId="0" fontId="74" fillId="19" borderId="282" applyNumberFormat="0" applyAlignment="0" applyProtection="0"/>
    <xf numFmtId="0" fontId="75" fillId="19" borderId="285" applyNumberFormat="0" applyAlignment="0" applyProtection="0"/>
    <xf numFmtId="4" fontId="12" fillId="14" borderId="286" applyNumberFormat="0" applyProtection="0">
      <alignment horizontal="left" vertical="center" indent="1"/>
    </xf>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165" fillId="7" borderId="282" applyNumberFormat="0" applyAlignment="0" applyProtection="0"/>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60" fillId="0" borderId="293" applyNumberFormat="0" applyFill="0" applyAlignment="0" applyProtection="0"/>
    <xf numFmtId="4" fontId="12" fillId="14" borderId="297" applyNumberFormat="0" applyProtection="0">
      <alignment horizontal="left" vertical="center" indent="1"/>
    </xf>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0" fontId="74" fillId="19" borderId="295" applyNumberFormat="0" applyAlignment="0" applyProtection="0"/>
    <xf numFmtId="0" fontId="5" fillId="18" borderId="294" applyNumberFormat="0" applyFont="0" applyAlignment="0" applyProtection="0"/>
    <xf numFmtId="0" fontId="75" fillId="19" borderId="296" applyNumberFormat="0" applyAlignment="0" applyProtection="0"/>
    <xf numFmtId="0" fontId="73" fillId="7" borderId="295" applyNumberFormat="0" applyAlignment="0" applyProtection="0"/>
    <xf numFmtId="0" fontId="60" fillId="0" borderId="293" applyNumberFormat="0" applyFill="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60" fillId="0" borderId="293" applyNumberFormat="0" applyFill="0" applyAlignment="0" applyProtection="0"/>
    <xf numFmtId="4" fontId="12" fillId="14" borderId="297" applyNumberFormat="0" applyProtection="0">
      <alignment horizontal="left" vertical="center" indent="1"/>
    </xf>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0" fontId="74" fillId="19" borderId="295" applyNumberFormat="0" applyAlignment="0" applyProtection="0"/>
    <xf numFmtId="0" fontId="5" fillId="18" borderId="294" applyNumberFormat="0" applyFont="0" applyAlignment="0" applyProtection="0"/>
    <xf numFmtId="0" fontId="75" fillId="19" borderId="296" applyNumberFormat="0" applyAlignment="0" applyProtection="0"/>
    <xf numFmtId="0" fontId="73" fillId="7" borderId="295" applyNumberFormat="0" applyAlignment="0" applyProtection="0"/>
    <xf numFmtId="0" fontId="60" fillId="0" borderId="293" applyNumberFormat="0" applyFill="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4" fontId="12" fillId="14" borderId="297" applyNumberFormat="0" applyProtection="0">
      <alignment horizontal="left" vertical="center" indent="1"/>
    </xf>
    <xf numFmtId="4" fontId="12" fillId="14" borderId="297" applyNumberFormat="0" applyProtection="0">
      <alignment horizontal="left" vertical="center" indent="1"/>
    </xf>
    <xf numFmtId="4" fontId="12" fillId="14" borderId="297" applyNumberFormat="0" applyProtection="0">
      <alignment horizontal="left" vertical="center" indent="1"/>
    </xf>
    <xf numFmtId="4" fontId="12" fillId="14" borderId="297" applyNumberFormat="0" applyProtection="0">
      <alignment horizontal="left" vertical="center" indent="1"/>
    </xf>
    <xf numFmtId="4" fontId="12" fillId="14" borderId="297" applyNumberFormat="0" applyProtection="0">
      <alignment horizontal="left" vertical="center" indent="1"/>
    </xf>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60" fillId="0" borderId="293" applyNumberFormat="0" applyFill="0" applyAlignment="0" applyProtection="0"/>
    <xf numFmtId="4" fontId="12" fillId="14" borderId="297" applyNumberFormat="0" applyProtection="0">
      <alignment horizontal="left" vertical="center" indent="1"/>
    </xf>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0" fontId="74" fillId="19" borderId="295" applyNumberFormat="0" applyAlignment="0" applyProtection="0"/>
    <xf numFmtId="0" fontId="5" fillId="18" borderId="294" applyNumberFormat="0" applyFont="0" applyAlignment="0" applyProtection="0"/>
    <xf numFmtId="0" fontId="75" fillId="19" borderId="296" applyNumberFormat="0" applyAlignment="0" applyProtection="0"/>
    <xf numFmtId="0" fontId="73" fillId="7" borderId="295" applyNumberFormat="0" applyAlignment="0" applyProtection="0"/>
    <xf numFmtId="0" fontId="60" fillId="0" borderId="293" applyNumberFormat="0" applyFill="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60" fillId="0" borderId="293" applyNumberFormat="0" applyFill="0" applyAlignment="0" applyProtection="0"/>
    <xf numFmtId="0" fontId="5" fillId="18" borderId="294" applyNumberFormat="0" applyFont="0" applyAlignment="0" applyProtection="0"/>
    <xf numFmtId="0" fontId="73" fillId="7" borderId="295" applyNumberFormat="0" applyAlignment="0" applyProtection="0"/>
    <xf numFmtId="0" fontId="74" fillId="19" borderId="295" applyNumberFormat="0" applyAlignment="0" applyProtection="0"/>
    <xf numFmtId="0" fontId="75" fillId="19" borderId="296" applyNumberFormat="0" applyAlignment="0" applyProtection="0"/>
    <xf numFmtId="4" fontId="12" fillId="14" borderId="297" applyNumberFormat="0" applyProtection="0">
      <alignment horizontal="left" vertical="center" indent="1"/>
    </xf>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0" fontId="165" fillId="7" borderId="295" applyNumberFormat="0" applyAlignment="0" applyProtection="0"/>
    <xf numFmtId="166" fontId="2" fillId="0" borderId="0" applyFont="0" applyFill="0" applyBorder="0" applyAlignment="0" applyProtection="0"/>
    <xf numFmtId="4" fontId="12" fillId="14" borderId="308" applyNumberFormat="0" applyProtection="0">
      <alignment horizontal="left" vertical="center" indent="1"/>
    </xf>
    <xf numFmtId="0" fontId="60" fillId="0" borderId="309" applyNumberFormat="0" applyFill="0" applyAlignment="0" applyProtection="0"/>
    <xf numFmtId="0" fontId="5" fillId="18" borderId="310" applyNumberFormat="0" applyFont="0" applyAlignment="0" applyProtection="0"/>
    <xf numFmtId="0" fontId="73" fillId="7" borderId="311" applyNumberFormat="0" applyAlignment="0" applyProtection="0"/>
    <xf numFmtId="0" fontId="74" fillId="19" borderId="311" applyNumberFormat="0" applyAlignment="0" applyProtection="0"/>
    <xf numFmtId="0" fontId="75" fillId="19" borderId="312" applyNumberFormat="0" applyAlignment="0" applyProtection="0"/>
    <xf numFmtId="4" fontId="12" fillId="14" borderId="308" applyNumberFormat="0" applyProtection="0">
      <alignment horizontal="left" vertical="center" indent="1"/>
    </xf>
    <xf numFmtId="4" fontId="12" fillId="14" borderId="308" applyNumberFormat="0" applyProtection="0">
      <alignment horizontal="left" vertical="center" indent="1"/>
    </xf>
    <xf numFmtId="4" fontId="12" fillId="14" borderId="308" applyNumberFormat="0" applyProtection="0">
      <alignment horizontal="left" vertical="center" indent="1"/>
    </xf>
    <xf numFmtId="4" fontId="12" fillId="14" borderId="308" applyNumberFormat="0" applyProtection="0">
      <alignment horizontal="left" vertical="center" indent="1"/>
    </xf>
    <xf numFmtId="4" fontId="12" fillId="14" borderId="308" applyNumberFormat="0" applyProtection="0">
      <alignment horizontal="left" vertical="center" indent="1"/>
    </xf>
    <xf numFmtId="4" fontId="12" fillId="14" borderId="308" applyNumberFormat="0" applyProtection="0">
      <alignment horizontal="left" vertical="center" indent="1"/>
    </xf>
    <xf numFmtId="4" fontId="12" fillId="14" borderId="308" applyNumberFormat="0" applyProtection="0">
      <alignment horizontal="left" vertical="center" indent="1"/>
    </xf>
    <xf numFmtId="0" fontId="60" fillId="0" borderId="313" applyNumberFormat="0" applyFill="0" applyAlignment="0" applyProtection="0"/>
    <xf numFmtId="0" fontId="5" fillId="18" borderId="314" applyNumberFormat="0" applyFont="0" applyAlignment="0" applyProtection="0"/>
    <xf numFmtId="0" fontId="73" fillId="7" borderId="315" applyNumberFormat="0" applyAlignment="0" applyProtection="0"/>
    <xf numFmtId="0" fontId="74" fillId="19" borderId="315" applyNumberFormat="0" applyAlignment="0" applyProtection="0"/>
    <xf numFmtId="0" fontId="75" fillId="19" borderId="316" applyNumberFormat="0" applyAlignment="0" applyProtection="0"/>
    <xf numFmtId="4" fontId="12" fillId="14" borderId="317" applyNumberFormat="0" applyProtection="0">
      <alignment horizontal="left" vertical="center" indent="1"/>
    </xf>
    <xf numFmtId="0" fontId="60" fillId="0" borderId="313" applyNumberFormat="0" applyFill="0" applyAlignment="0" applyProtection="0"/>
    <xf numFmtId="0" fontId="5" fillId="18" borderId="314" applyNumberFormat="0" applyFont="0" applyAlignment="0" applyProtection="0"/>
    <xf numFmtId="0" fontId="73" fillId="7" borderId="315" applyNumberFormat="0" applyAlignment="0" applyProtection="0"/>
    <xf numFmtId="0" fontId="74" fillId="19" borderId="315" applyNumberFormat="0" applyAlignment="0" applyProtection="0"/>
    <xf numFmtId="0" fontId="75" fillId="19" borderId="316" applyNumberFormat="0" applyAlignment="0" applyProtection="0"/>
    <xf numFmtId="4" fontId="12" fillId="14" borderId="317" applyNumberFormat="0" applyProtection="0">
      <alignment horizontal="left" vertical="center" indent="1"/>
    </xf>
    <xf numFmtId="0" fontId="60" fillId="0" borderId="313" applyNumberFormat="0" applyFill="0" applyAlignment="0" applyProtection="0"/>
    <xf numFmtId="0" fontId="5" fillId="18" borderId="314" applyNumberFormat="0" applyFont="0" applyAlignment="0" applyProtection="0"/>
    <xf numFmtId="0" fontId="73" fillId="7" borderId="315" applyNumberFormat="0" applyAlignment="0" applyProtection="0"/>
    <xf numFmtId="0" fontId="74" fillId="19" borderId="315" applyNumberFormat="0" applyAlignment="0" applyProtection="0"/>
    <xf numFmtId="0" fontId="75" fillId="19" borderId="316" applyNumberFormat="0" applyAlignment="0" applyProtection="0"/>
    <xf numFmtId="4" fontId="12" fillId="14" borderId="317" applyNumberFormat="0" applyProtection="0">
      <alignment horizontal="left" vertical="center" indent="1"/>
    </xf>
    <xf numFmtId="0" fontId="60" fillId="0" borderId="313" applyNumberFormat="0" applyFill="0" applyAlignment="0" applyProtection="0"/>
    <xf numFmtId="0" fontId="5" fillId="18" borderId="314" applyNumberFormat="0" applyFont="0" applyAlignment="0" applyProtection="0"/>
    <xf numFmtId="0" fontId="73" fillId="7" borderId="315" applyNumberFormat="0" applyAlignment="0" applyProtection="0"/>
    <xf numFmtId="0" fontId="60" fillId="0" borderId="313" applyNumberFormat="0" applyFill="0" applyAlignment="0" applyProtection="0"/>
    <xf numFmtId="4" fontId="12" fillId="14" borderId="317" applyNumberFormat="0" applyProtection="0">
      <alignment horizontal="left" vertical="center" indent="1"/>
    </xf>
    <xf numFmtId="0" fontId="5" fillId="18" borderId="314" applyNumberFormat="0" applyFont="0" applyAlignment="0" applyProtection="0"/>
    <xf numFmtId="0" fontId="73" fillId="7" borderId="315" applyNumberFormat="0" applyAlignment="0" applyProtection="0"/>
    <xf numFmtId="0" fontId="74" fillId="19" borderId="315" applyNumberFormat="0" applyAlignment="0" applyProtection="0"/>
    <xf numFmtId="0" fontId="75" fillId="19" borderId="316" applyNumberFormat="0" applyAlignment="0" applyProtection="0"/>
    <xf numFmtId="0" fontId="74" fillId="19" borderId="315" applyNumberFormat="0" applyAlignment="0" applyProtection="0"/>
    <xf numFmtId="0" fontId="5" fillId="18" borderId="314" applyNumberFormat="0" applyFont="0" applyAlignment="0" applyProtection="0"/>
    <xf numFmtId="0" fontId="75" fillId="19" borderId="316" applyNumberFormat="0" applyAlignment="0" applyProtection="0"/>
    <xf numFmtId="0" fontId="73" fillId="7" borderId="315" applyNumberFormat="0" applyAlignment="0" applyProtection="0"/>
    <xf numFmtId="0" fontId="60" fillId="0" borderId="313" applyNumberFormat="0" applyFill="0" applyAlignment="0" applyProtection="0"/>
    <xf numFmtId="4" fontId="12" fillId="14" borderId="317" applyNumberFormat="0" applyProtection="0">
      <alignment horizontal="left" vertical="center" indent="1"/>
    </xf>
    <xf numFmtId="0" fontId="60" fillId="0" borderId="313" applyNumberFormat="0" applyFill="0" applyAlignment="0" applyProtection="0"/>
    <xf numFmtId="0" fontId="5" fillId="18" borderId="314" applyNumberFormat="0" applyFont="0" applyAlignment="0" applyProtection="0"/>
    <xf numFmtId="0" fontId="73" fillId="7" borderId="315" applyNumberFormat="0" applyAlignment="0" applyProtection="0"/>
    <xf numFmtId="0" fontId="74" fillId="19" borderId="315" applyNumberFormat="0" applyAlignment="0" applyProtection="0"/>
    <xf numFmtId="0" fontId="75" fillId="19" borderId="316" applyNumberFormat="0" applyAlignment="0" applyProtection="0"/>
    <xf numFmtId="4" fontId="12" fillId="14" borderId="317" applyNumberFormat="0" applyProtection="0">
      <alignment horizontal="left" vertical="center" indent="1"/>
    </xf>
    <xf numFmtId="0" fontId="74" fillId="19" borderId="315" applyNumberFormat="0" applyAlignment="0" applyProtection="0"/>
    <xf numFmtId="0" fontId="75" fillId="19" borderId="316" applyNumberFormat="0" applyAlignment="0" applyProtection="0"/>
    <xf numFmtId="4" fontId="12" fillId="14" borderId="317" applyNumberFormat="0" applyProtection="0">
      <alignment horizontal="left" vertical="center" indent="1"/>
    </xf>
    <xf numFmtId="0" fontId="60" fillId="0" borderId="313" applyNumberFormat="0" applyFill="0" applyAlignment="0" applyProtection="0"/>
    <xf numFmtId="0" fontId="5" fillId="18" borderId="314" applyNumberFormat="0" applyFont="0" applyAlignment="0" applyProtection="0"/>
    <xf numFmtId="0" fontId="73" fillId="7" borderId="315" applyNumberFormat="0" applyAlignment="0" applyProtection="0"/>
    <xf numFmtId="0" fontId="74" fillId="19" borderId="315" applyNumberFormat="0" applyAlignment="0" applyProtection="0"/>
    <xf numFmtId="0" fontId="75" fillId="19" borderId="316" applyNumberFormat="0" applyAlignment="0" applyProtection="0"/>
    <xf numFmtId="4" fontId="12" fillId="14" borderId="317" applyNumberFormat="0" applyProtection="0">
      <alignment horizontal="left" vertical="center" indent="1"/>
    </xf>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0" fontId="192" fillId="0" borderId="0" applyNumberFormat="0" applyFill="0" applyBorder="0" applyAlignment="0" applyProtection="0"/>
    <xf numFmtId="0" fontId="185" fillId="58" borderId="0" applyNumberFormat="0" applyBorder="0" applyAlignment="0" applyProtection="0"/>
    <xf numFmtId="0" fontId="166" fillId="0" borderId="307" applyNumberFormat="0" applyFill="0" applyAlignment="0" applyProtection="0"/>
    <xf numFmtId="0" fontId="181" fillId="0" borderId="299" applyNumberFormat="0" applyFill="0" applyAlignment="0" applyProtection="0"/>
    <xf numFmtId="0" fontId="194" fillId="83" borderId="0" applyNumberFormat="0" applyBorder="0" applyAlignment="0" applyProtection="0"/>
    <xf numFmtId="0" fontId="194" fillId="67" borderId="0" applyNumberFormat="0" applyBorder="0" applyAlignment="0" applyProtection="0"/>
    <xf numFmtId="0" fontId="194" fillId="74" borderId="0" applyNumberFormat="0" applyBorder="0" applyAlignment="0" applyProtection="0"/>
    <xf numFmtId="0" fontId="82" fillId="85" borderId="0" applyNumberFormat="0" applyBorder="0" applyAlignment="0" applyProtection="0"/>
    <xf numFmtId="0" fontId="82" fillId="69" borderId="0" applyNumberFormat="0" applyBorder="0" applyAlignment="0" applyProtection="0"/>
    <xf numFmtId="0" fontId="82" fillId="76" borderId="0" applyNumberFormat="0" applyBorder="0" applyAlignment="0" applyProtection="0"/>
    <xf numFmtId="43" fontId="82" fillId="0" borderId="0" applyFont="0" applyFill="0" applyBorder="0" applyAlignment="0" applyProtection="0"/>
    <xf numFmtId="0" fontId="82" fillId="0" borderId="0"/>
    <xf numFmtId="0" fontId="96" fillId="0" borderId="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0" fontId="165" fillId="7" borderId="319" applyNumberFormat="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166" fontId="38"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0" fontId="194" fillId="78" borderId="0" applyNumberFormat="0" applyBorder="0" applyAlignment="0" applyProtection="0"/>
    <xf numFmtId="0" fontId="190" fillId="0" borderId="304" applyNumberFormat="0" applyFill="0" applyAlignment="0" applyProtection="0"/>
    <xf numFmtId="0" fontId="186" fillId="59" borderId="0" applyNumberFormat="0" applyBorder="0" applyAlignment="0" applyProtection="0"/>
    <xf numFmtId="0" fontId="183" fillId="0" borderId="0" applyNumberFormat="0" applyFill="0" applyBorder="0" applyAlignment="0" applyProtection="0"/>
    <xf numFmtId="0" fontId="189" fillId="33" borderId="302" applyNumberFormat="0" applyAlignment="0" applyProtection="0"/>
    <xf numFmtId="0" fontId="194" fillId="79" borderId="0" applyNumberFormat="0" applyBorder="0" applyAlignment="0" applyProtection="0"/>
    <xf numFmtId="0" fontId="194" fillId="63" borderId="0" applyNumberFormat="0" applyBorder="0" applyAlignment="0" applyProtection="0"/>
    <xf numFmtId="0" fontId="82" fillId="81" borderId="0" applyNumberFormat="0" applyBorder="0" applyAlignment="0" applyProtection="0"/>
    <xf numFmtId="0" fontId="82" fillId="65" borderId="0" applyNumberFormat="0" applyBorder="0" applyAlignment="0" applyProtection="0"/>
    <xf numFmtId="0" fontId="82" fillId="72" borderId="0" applyNumberFormat="0" applyBorder="0" applyAlignment="0" applyProtection="0"/>
    <xf numFmtId="0" fontId="96" fillId="0" borderId="0"/>
    <xf numFmtId="182" fontId="96" fillId="0" borderId="0" applyFont="0" applyFill="0" applyBorder="0" applyAlignment="0" applyProtection="0"/>
    <xf numFmtId="166" fontId="38" fillId="0" borderId="0" applyFont="0" applyFill="0" applyBorder="0" applyAlignment="0" applyProtection="0"/>
    <xf numFmtId="0" fontId="96" fillId="0" borderId="0"/>
    <xf numFmtId="0" fontId="195" fillId="0" borderId="0" applyNumberFormat="0" applyFill="0" applyBorder="0" applyAlignment="0" applyProtection="0"/>
    <xf numFmtId="0" fontId="82" fillId="68" borderId="0" applyNumberFormat="0" applyBorder="0" applyAlignment="0" applyProtection="0"/>
    <xf numFmtId="0" fontId="82" fillId="84" borderId="0" applyNumberFormat="0" applyBorder="0" applyAlignment="0" applyProtection="0"/>
    <xf numFmtId="0" fontId="82" fillId="77" borderId="0" applyNumberFormat="0" applyBorder="0" applyAlignment="0" applyProtection="0"/>
    <xf numFmtId="0" fontId="194" fillId="70" borderId="0" applyNumberFormat="0" applyBorder="0" applyAlignment="0" applyProtection="0"/>
    <xf numFmtId="0" fontId="194" fillId="86" borderId="0" applyNumberFormat="0" applyBorder="0" applyAlignment="0" applyProtection="0"/>
    <xf numFmtId="0" fontId="194" fillId="75" borderId="0" applyNumberFormat="0" applyBorder="0" applyAlignment="0" applyProtection="0"/>
    <xf numFmtId="0" fontId="188" fillId="33" borderId="303" applyNumberFormat="0" applyAlignment="0" applyProtection="0"/>
    <xf numFmtId="0" fontId="183" fillId="0" borderId="301" applyNumberFormat="0" applyFill="0" applyAlignment="0" applyProtection="0"/>
    <xf numFmtId="0" fontId="195" fillId="0" borderId="0" applyNumberFormat="0" applyFill="0" applyBorder="0" applyAlignment="0" applyProtection="0"/>
    <xf numFmtId="0" fontId="82" fillId="62" borderId="306" applyNumberFormat="0" applyFont="0" applyAlignment="0" applyProtection="0"/>
    <xf numFmtId="0" fontId="96" fillId="0" borderId="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0" fontId="80" fillId="0" borderId="0"/>
    <xf numFmtId="0" fontId="96" fillId="0" borderId="0"/>
    <xf numFmtId="0" fontId="82" fillId="64" borderId="0" applyNumberFormat="0" applyBorder="0" applyAlignment="0" applyProtection="0"/>
    <xf numFmtId="0" fontId="82" fillId="80" borderId="0" applyNumberFormat="0" applyBorder="0" applyAlignment="0" applyProtection="0"/>
    <xf numFmtId="0" fontId="82" fillId="73" borderId="0" applyNumberFormat="0" applyBorder="0" applyAlignment="0" applyProtection="0"/>
    <xf numFmtId="0" fontId="194" fillId="66" borderId="0" applyNumberFormat="0" applyBorder="0" applyAlignment="0" applyProtection="0"/>
    <xf numFmtId="0" fontId="194" fillId="82" borderId="0" applyNumberFormat="0" applyBorder="0" applyAlignment="0" applyProtection="0"/>
    <xf numFmtId="0" fontId="194" fillId="71" borderId="0" applyNumberFormat="0" applyBorder="0" applyAlignment="0" applyProtection="0"/>
    <xf numFmtId="0" fontId="187" fillId="60" borderId="302" applyNumberFormat="0" applyAlignment="0" applyProtection="0"/>
    <xf numFmtId="0" fontId="182" fillId="0" borderId="300" applyNumberFormat="0" applyFill="0" applyAlignment="0" applyProtection="0"/>
    <xf numFmtId="0" fontId="191" fillId="61" borderId="305" applyNumberFormat="0" applyAlignment="0" applyProtection="0"/>
    <xf numFmtId="0" fontId="193" fillId="0" borderId="0" applyNumberFormat="0" applyFill="0" applyBorder="0" applyAlignment="0" applyProtection="0"/>
    <xf numFmtId="0" fontId="184" fillId="57" borderId="0" applyNumberFormat="0" applyBorder="0" applyAlignment="0" applyProtection="0"/>
    <xf numFmtId="43" fontId="82" fillId="0" borderId="0" applyFont="0" applyFill="0" applyBorder="0" applyAlignment="0" applyProtection="0"/>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0" fontId="196" fillId="0" borderId="0"/>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75" fillId="19" borderId="323" applyNumberFormat="0" applyAlignment="0" applyProtection="0"/>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3" fillId="7" borderId="322" applyNumberFormat="0" applyAlignment="0" applyProtection="0"/>
    <xf numFmtId="0" fontId="5" fillId="18" borderId="321" applyNumberFormat="0" applyFon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75" fillId="19" borderId="323" applyNumberFormat="0" applyAlignment="0" applyProtection="0"/>
    <xf numFmtId="4" fontId="12" fillId="14" borderId="324" applyNumberFormat="0" applyProtection="0">
      <alignment horizontal="left" vertical="center" indent="1"/>
    </xf>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73" fillId="7" borderId="322" applyNumberFormat="0" applyAlignment="0" applyProtection="0"/>
    <xf numFmtId="0" fontId="75" fillId="19" borderId="323" applyNumberFormat="0" applyAlignment="0" applyProtection="0"/>
    <xf numFmtId="0" fontId="5" fillId="18" borderId="321" applyNumberFormat="0" applyFon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73" fillId="7" borderId="322" applyNumberFormat="0" applyAlignment="0" applyProtection="0"/>
    <xf numFmtId="0" fontId="75" fillId="19" borderId="323" applyNumberFormat="0" applyAlignment="0" applyProtection="0"/>
    <xf numFmtId="0" fontId="5" fillId="18" borderId="321" applyNumberFormat="0" applyFon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0" fontId="75" fillId="19" borderId="323" applyNumberFormat="0" applyAlignment="0" applyProtection="0"/>
    <xf numFmtId="0" fontId="74" fillId="19" borderId="322" applyNumberFormat="0" applyAlignment="0" applyProtection="0"/>
    <xf numFmtId="0" fontId="73" fillId="7" borderId="322" applyNumberFormat="0" applyAlignment="0" applyProtection="0"/>
    <xf numFmtId="0" fontId="5" fillId="18" borderId="321" applyNumberFormat="0" applyFont="0" applyAlignment="0" applyProtection="0"/>
    <xf numFmtId="0" fontId="60" fillId="0" borderId="320" applyNumberFormat="0" applyFill="0" applyAlignment="0" applyProtection="0"/>
    <xf numFmtId="0" fontId="5" fillId="18" borderId="321" applyNumberFormat="0" applyFont="0" applyAlignment="0" applyProtection="0"/>
    <xf numFmtId="4" fontId="12" fillId="14" borderId="324" applyNumberFormat="0" applyProtection="0">
      <alignment horizontal="left" vertical="center" indent="1"/>
    </xf>
    <xf numFmtId="0" fontId="73" fillId="7" borderId="322" applyNumberFormat="0" applyAlignment="0" applyProtection="0"/>
    <xf numFmtId="0" fontId="74" fillId="19" borderId="322" applyNumberFormat="0" applyAlignment="0" applyProtection="0"/>
    <xf numFmtId="0" fontId="5" fillId="18" borderId="321" applyNumberFormat="0" applyFont="0" applyAlignment="0" applyProtection="0"/>
    <xf numFmtId="0" fontId="5" fillId="18" borderId="321" applyNumberFormat="0" applyFont="0" applyAlignment="0" applyProtection="0"/>
    <xf numFmtId="0" fontId="74" fillId="19" borderId="322" applyNumberFormat="0" applyAlignment="0" applyProtection="0"/>
    <xf numFmtId="0" fontId="60" fillId="0" borderId="320" applyNumberFormat="0" applyFill="0" applyAlignment="0" applyProtection="0"/>
    <xf numFmtId="0" fontId="73" fillId="7" borderId="322" applyNumberFormat="0" applyAlignment="0" applyProtection="0"/>
    <xf numFmtId="0" fontId="74" fillId="19" borderId="322" applyNumberFormat="0" applyAlignment="0" applyProtection="0"/>
    <xf numFmtId="0" fontId="5" fillId="18" borderId="321" applyNumberFormat="0" applyFont="0" applyAlignment="0" applyProtection="0"/>
    <xf numFmtId="0" fontId="73" fillId="7" borderId="322" applyNumberFormat="0" applyAlignment="0" applyProtection="0"/>
    <xf numFmtId="0" fontId="75" fillId="19" borderId="323" applyNumberFormat="0" applyAlignment="0" applyProtection="0"/>
    <xf numFmtId="0" fontId="74" fillId="19" borderId="322" applyNumberFormat="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3" fillId="7" borderId="322" applyNumberFormat="0" applyAlignment="0" applyProtection="0"/>
    <xf numFmtId="0" fontId="75" fillId="19" borderId="323" applyNumberFormat="0" applyAlignment="0" applyProtection="0"/>
    <xf numFmtId="0" fontId="74" fillId="19" borderId="322" applyNumberFormat="0" applyAlignment="0" applyProtection="0"/>
    <xf numFmtId="0" fontId="60" fillId="0" borderId="320" applyNumberFormat="0" applyFill="0" applyAlignment="0" applyProtection="0"/>
    <xf numFmtId="0" fontId="73" fillId="7" borderId="322" applyNumberFormat="0" applyAlignment="0" applyProtection="0"/>
    <xf numFmtId="0" fontId="74" fillId="19" borderId="322" applyNumberFormat="0" applyAlignment="0" applyProtection="0"/>
    <xf numFmtId="4" fontId="12" fillId="14" borderId="324" applyNumberFormat="0" applyProtection="0">
      <alignment horizontal="left" vertical="center" indent="1"/>
    </xf>
    <xf numFmtId="0" fontId="75" fillId="19" borderId="323" applyNumberFormat="0" applyAlignment="0" applyProtection="0"/>
    <xf numFmtId="0" fontId="60" fillId="0" borderId="320" applyNumberFormat="0" applyFill="0" applyAlignment="0" applyProtection="0"/>
    <xf numFmtId="0" fontId="75" fillId="19" borderId="323" applyNumberFormat="0" applyAlignment="0" applyProtection="0"/>
    <xf numFmtId="0" fontId="74" fillId="19"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75" fillId="19" borderId="323" applyNumberFormat="0" applyAlignment="0" applyProtection="0"/>
    <xf numFmtId="0" fontId="5" fillId="18" borderId="321" applyNumberFormat="0" applyFon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0" fontId="74" fillId="19" borderId="322" applyNumberFormat="0" applyAlignment="0" applyProtection="0"/>
    <xf numFmtId="0" fontId="5" fillId="18" borderId="321" applyNumberFormat="0" applyFont="0" applyAlignment="0" applyProtection="0"/>
    <xf numFmtId="0" fontId="75" fillId="19" borderId="323" applyNumberFormat="0" applyAlignment="0" applyProtection="0"/>
    <xf numFmtId="0" fontId="73" fillId="7" borderId="322" applyNumberFormat="0" applyAlignment="0" applyProtection="0"/>
    <xf numFmtId="0" fontId="60" fillId="0" borderId="320" applyNumberFormat="0" applyFill="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60" fillId="0" borderId="320" applyNumberFormat="0" applyFill="0" applyAlignment="0" applyProtection="0"/>
    <xf numFmtId="0" fontId="5" fillId="18" borderId="321" applyNumberFormat="0" applyFont="0" applyAlignment="0" applyProtection="0"/>
    <xf numFmtId="0" fontId="73" fillId="7" borderId="322" applyNumberFormat="0" applyAlignment="0" applyProtection="0"/>
    <xf numFmtId="0" fontId="74" fillId="19" borderId="322" applyNumberFormat="0" applyAlignment="0" applyProtection="0"/>
    <xf numFmtId="0" fontId="75" fillId="19" borderId="323" applyNumberFormat="0" applyAlignment="0" applyProtection="0"/>
    <xf numFmtId="4" fontId="12" fillId="14" borderId="324" applyNumberFormat="0" applyProtection="0">
      <alignment horizontal="left" vertical="center" indent="1"/>
    </xf>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165" fillId="7" borderId="322" applyNumberFormat="0" applyAlignment="0" applyProtection="0"/>
    <xf numFmtId="0" fontId="4" fillId="0" borderId="0"/>
    <xf numFmtId="0" fontId="75" fillId="19" borderId="340" applyNumberFormat="0" applyAlignment="0" applyProtection="0"/>
    <xf numFmtId="0" fontId="75" fillId="19" borderId="340" applyNumberFormat="0" applyAlignment="0" applyProtection="0"/>
    <xf numFmtId="0" fontId="74" fillId="19" borderId="339" applyNumberFormat="0" applyAlignment="0" applyProtection="0"/>
    <xf numFmtId="4" fontId="12" fillId="14" borderId="338" applyNumberFormat="0" applyProtection="0">
      <alignment horizontal="left" vertical="center" indent="1"/>
    </xf>
    <xf numFmtId="0" fontId="73" fillId="7" borderId="339" applyNumberFormat="0" applyAlignment="0" applyProtection="0"/>
    <xf numFmtId="0" fontId="75" fillId="19" borderId="351" applyNumberFormat="0" applyAlignment="0" applyProtection="0"/>
    <xf numFmtId="0" fontId="75" fillId="19" borderId="351" applyNumberFormat="0" applyAlignment="0" applyProtection="0"/>
    <xf numFmtId="0" fontId="73" fillId="7" borderId="339" applyNumberFormat="0" applyAlignment="0" applyProtection="0"/>
    <xf numFmtId="0" fontId="73" fillId="7" borderId="339" applyNumberFormat="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60" fillId="0" borderId="326" applyNumberFormat="0" applyFill="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4" fontId="12" fillId="14" borderId="328" applyNumberFormat="0" applyProtection="0">
      <alignment horizontal="left" vertical="center" indent="1"/>
    </xf>
    <xf numFmtId="0" fontId="75" fillId="19" borderId="351" applyNumberFormat="0" applyAlignment="0" applyProtection="0"/>
    <xf numFmtId="0" fontId="75" fillId="19" borderId="351"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3" fillId="7"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4" fillId="19" borderId="329"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3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5" fillId="19" borderId="351" applyNumberFormat="0" applyAlignment="0" applyProtection="0"/>
    <xf numFmtId="0" fontId="75" fillId="19" borderId="351" applyNumberFormat="0" applyAlignment="0" applyProtection="0"/>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0" fontId="75" fillId="19" borderId="351" applyNumberForma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75" fillId="19" borderId="351" applyNumberFormat="0" applyAlignment="0" applyProtection="0"/>
    <xf numFmtId="0" fontId="75" fillId="19" borderId="351" applyNumberFormat="0" applyAlignment="0" applyProtection="0"/>
    <xf numFmtId="0" fontId="75" fillId="19" borderId="351" applyNumberFormat="0" applyAlignment="0" applyProtection="0"/>
    <xf numFmtId="0" fontId="74" fillId="19" borderId="350" applyNumberFormat="0" applyAlignment="0" applyProtection="0"/>
    <xf numFmtId="0" fontId="74" fillId="19" borderId="350" applyNumberFormat="0" applyAlignment="0" applyProtection="0"/>
    <xf numFmtId="0" fontId="74" fillId="19" borderId="350" applyNumberFormat="0" applyAlignment="0" applyProtection="0"/>
    <xf numFmtId="0" fontId="74" fillId="19" borderId="350" applyNumberFormat="0" applyAlignment="0" applyProtection="0"/>
    <xf numFmtId="0" fontId="74" fillId="19" borderId="350" applyNumberFormat="0" applyAlignment="0" applyProtection="0"/>
    <xf numFmtId="0" fontId="74" fillId="19" borderId="350" applyNumberFormat="0" applyAlignment="0" applyProtection="0"/>
    <xf numFmtId="0" fontId="74" fillId="19" borderId="350" applyNumberFormat="0" applyAlignment="0" applyProtection="0"/>
    <xf numFmtId="0" fontId="74" fillId="19" borderId="350" applyNumberFormat="0" applyAlignment="0" applyProtection="0"/>
    <xf numFmtId="0" fontId="74" fillId="19" borderId="350" applyNumberFormat="0" applyAlignment="0" applyProtection="0"/>
    <xf numFmtId="0" fontId="74" fillId="19" borderId="350" applyNumberFormat="0" applyAlignment="0" applyProtection="0"/>
    <xf numFmtId="0" fontId="74" fillId="19" borderId="350" applyNumberFormat="0" applyAlignment="0" applyProtection="0"/>
    <xf numFmtId="0" fontId="74" fillId="19" borderId="350" applyNumberFormat="0" applyAlignment="0" applyProtection="0"/>
    <xf numFmtId="0" fontId="73" fillId="7" borderId="350" applyNumberFormat="0" applyAlignment="0" applyProtection="0"/>
    <xf numFmtId="0" fontId="73" fillId="7" borderId="350" applyNumberFormat="0" applyAlignment="0" applyProtection="0"/>
    <xf numFmtId="0" fontId="73" fillId="7" borderId="350" applyNumberFormat="0" applyAlignment="0" applyProtection="0"/>
    <xf numFmtId="0" fontId="73" fillId="7" borderId="350" applyNumberFormat="0" applyAlignment="0" applyProtection="0"/>
    <xf numFmtId="0" fontId="73" fillId="7" borderId="350" applyNumberFormat="0" applyAlignment="0" applyProtection="0"/>
    <xf numFmtId="0" fontId="73" fillId="7" borderId="350" applyNumberFormat="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73" fillId="7" borderId="350" applyNumberFormat="0" applyAlignment="0" applyProtection="0"/>
    <xf numFmtId="0" fontId="73" fillId="7" borderId="350" applyNumberFormat="0" applyAlignment="0" applyProtection="0"/>
    <xf numFmtId="0" fontId="73" fillId="7" borderId="350" applyNumberFormat="0" applyAlignment="0" applyProtection="0"/>
    <xf numFmtId="0" fontId="73" fillId="7" borderId="350" applyNumberFormat="0" applyAlignment="0" applyProtection="0"/>
    <xf numFmtId="0" fontId="73" fillId="7" borderId="350" applyNumberFormat="0" applyAlignment="0" applyProtection="0"/>
    <xf numFmtId="41" fontId="80" fillId="0" borderId="0" applyFont="0" applyFill="0" applyBorder="0" applyAlignment="0" applyProtection="0"/>
    <xf numFmtId="0" fontId="73" fillId="7" borderId="350" applyNumberFormat="0" applyAlignment="0" applyProtection="0"/>
    <xf numFmtId="0" fontId="73" fillId="7" borderId="350" applyNumberFormat="0" applyAlignment="0" applyProtection="0"/>
    <xf numFmtId="0" fontId="73" fillId="7" borderId="350" applyNumberFormat="0" applyAlignment="0" applyProtection="0"/>
    <xf numFmtId="0" fontId="73" fillId="7" borderId="350" applyNumberFormat="0" applyAlignment="0" applyProtection="0"/>
    <xf numFmtId="4" fontId="12" fillId="14" borderId="349" applyNumberFormat="0" applyProtection="0">
      <alignment horizontal="left" vertical="center" indent="1"/>
    </xf>
    <xf numFmtId="4" fontId="12" fillId="14" borderId="349" applyNumberFormat="0" applyProtection="0">
      <alignment horizontal="left" vertical="center" indent="1"/>
    </xf>
    <xf numFmtId="4" fontId="12" fillId="14" borderId="349" applyNumberFormat="0" applyProtection="0">
      <alignment horizontal="left" vertical="center" indent="1"/>
    </xf>
    <xf numFmtId="43" fontId="82" fillId="0" borderId="0" applyFont="0" applyFill="0" applyBorder="0" applyAlignment="0" applyProtection="0"/>
    <xf numFmtId="4" fontId="12" fillId="14" borderId="349" applyNumberFormat="0" applyProtection="0">
      <alignment horizontal="left" vertical="center" indent="1"/>
    </xf>
    <xf numFmtId="4" fontId="12" fillId="14" borderId="349" applyNumberFormat="0" applyProtection="0">
      <alignment horizontal="left" vertical="center" indent="1"/>
    </xf>
    <xf numFmtId="0" fontId="74" fillId="19" borderId="350" applyNumberFormat="0" applyAlignment="0" applyProtection="0"/>
    <xf numFmtId="0" fontId="75" fillId="19" borderId="351" applyNumberFormat="0" applyAlignment="0" applyProtection="0"/>
    <xf numFmtId="0" fontId="75" fillId="19" borderId="351" applyNumberFormat="0" applyAlignment="0" applyProtection="0"/>
    <xf numFmtId="44" fontId="80" fillId="0" borderId="0" applyFont="0" applyFill="0" applyBorder="0" applyAlignment="0" applyProtection="0"/>
    <xf numFmtId="0" fontId="60" fillId="0" borderId="326" applyNumberFormat="0" applyFill="0" applyAlignment="0" applyProtection="0"/>
    <xf numFmtId="0" fontId="5" fillId="18" borderId="327" applyNumberFormat="0" applyFont="0" applyAlignment="0" applyProtection="0"/>
    <xf numFmtId="0" fontId="73" fillId="7" borderId="329" applyNumberFormat="0" applyAlignment="0" applyProtection="0"/>
    <xf numFmtId="0" fontId="74" fillId="19" borderId="329" applyNumberFormat="0" applyAlignment="0" applyProtection="0"/>
    <xf numFmtId="0" fontId="75" fillId="19" borderId="330" applyNumberFormat="0" applyAlignment="0" applyProtection="0"/>
    <xf numFmtId="4" fontId="12" fillId="14" borderId="328" applyNumberFormat="0" applyProtection="0">
      <alignment horizontal="left" vertical="center" indent="1"/>
    </xf>
    <xf numFmtId="0" fontId="60" fillId="0" borderId="326" applyNumberFormat="0" applyFill="0" applyAlignment="0" applyProtection="0"/>
    <xf numFmtId="0" fontId="5" fillId="18" borderId="327" applyNumberFormat="0" applyFont="0" applyAlignment="0" applyProtection="0"/>
    <xf numFmtId="0" fontId="73" fillId="7" borderId="329" applyNumberFormat="0" applyAlignment="0" applyProtection="0"/>
    <xf numFmtId="0" fontId="74" fillId="19" borderId="329" applyNumberFormat="0" applyAlignment="0" applyProtection="0"/>
    <xf numFmtId="0" fontId="75" fillId="19" borderId="330" applyNumberFormat="0" applyAlignment="0" applyProtection="0"/>
    <xf numFmtId="4" fontId="12" fillId="14" borderId="328" applyNumberFormat="0" applyProtection="0">
      <alignment horizontal="left" vertical="center" indent="1"/>
    </xf>
    <xf numFmtId="0" fontId="60" fillId="0" borderId="326" applyNumberFormat="0" applyFill="0" applyAlignment="0" applyProtection="0"/>
    <xf numFmtId="0" fontId="5" fillId="18" borderId="327" applyNumberFormat="0" applyFont="0" applyAlignment="0" applyProtection="0"/>
    <xf numFmtId="0" fontId="73" fillId="7" borderId="329" applyNumberFormat="0" applyAlignment="0" applyProtection="0"/>
    <xf numFmtId="0" fontId="74" fillId="19" borderId="329" applyNumberFormat="0" applyAlignment="0" applyProtection="0"/>
    <xf numFmtId="0" fontId="75" fillId="19" borderId="330" applyNumberFormat="0" applyAlignment="0" applyProtection="0"/>
    <xf numFmtId="4" fontId="12" fillId="14" borderId="328" applyNumberFormat="0" applyProtection="0">
      <alignment horizontal="left" vertical="center" indent="1"/>
    </xf>
    <xf numFmtId="0" fontId="60" fillId="0" borderId="326" applyNumberFormat="0" applyFill="0" applyAlignment="0" applyProtection="0"/>
    <xf numFmtId="0" fontId="5" fillId="18" borderId="327" applyNumberFormat="0" applyFont="0" applyAlignment="0" applyProtection="0"/>
    <xf numFmtId="0" fontId="73" fillId="7" borderId="329" applyNumberFormat="0" applyAlignment="0" applyProtection="0"/>
    <xf numFmtId="0" fontId="60" fillId="0" borderId="326" applyNumberFormat="0" applyFill="0" applyAlignment="0" applyProtection="0"/>
    <xf numFmtId="4" fontId="12" fillId="14" borderId="328" applyNumberFormat="0" applyProtection="0">
      <alignment horizontal="left" vertical="center" indent="1"/>
    </xf>
    <xf numFmtId="0" fontId="5" fillId="18" borderId="327" applyNumberFormat="0" applyFont="0" applyAlignment="0" applyProtection="0"/>
    <xf numFmtId="0" fontId="73" fillId="7" borderId="329" applyNumberFormat="0" applyAlignment="0" applyProtection="0"/>
    <xf numFmtId="0" fontId="74" fillId="19" borderId="329" applyNumberFormat="0" applyAlignment="0" applyProtection="0"/>
    <xf numFmtId="0" fontId="75" fillId="19" borderId="330" applyNumberFormat="0" applyAlignment="0" applyProtection="0"/>
    <xf numFmtId="0" fontId="74" fillId="19" borderId="329" applyNumberFormat="0" applyAlignment="0" applyProtection="0"/>
    <xf numFmtId="0" fontId="5" fillId="18" borderId="327" applyNumberFormat="0" applyFont="0" applyAlignment="0" applyProtection="0"/>
    <xf numFmtId="0" fontId="75" fillId="19" borderId="330" applyNumberFormat="0" applyAlignment="0" applyProtection="0"/>
    <xf numFmtId="0" fontId="73" fillId="7" borderId="329" applyNumberFormat="0" applyAlignment="0" applyProtection="0"/>
    <xf numFmtId="0" fontId="60" fillId="0" borderId="326" applyNumberFormat="0" applyFill="0" applyAlignment="0" applyProtection="0"/>
    <xf numFmtId="4" fontId="12" fillId="14" borderId="328" applyNumberFormat="0" applyProtection="0">
      <alignment horizontal="left" vertical="center" indent="1"/>
    </xf>
    <xf numFmtId="0" fontId="60" fillId="0" borderId="326" applyNumberFormat="0" applyFill="0" applyAlignment="0" applyProtection="0"/>
    <xf numFmtId="0" fontId="5" fillId="18" borderId="327" applyNumberFormat="0" applyFont="0" applyAlignment="0" applyProtection="0"/>
    <xf numFmtId="0" fontId="73" fillId="7" borderId="329" applyNumberFormat="0" applyAlignment="0" applyProtection="0"/>
    <xf numFmtId="0" fontId="74" fillId="19" borderId="329" applyNumberFormat="0" applyAlignment="0" applyProtection="0"/>
    <xf numFmtId="0" fontId="75" fillId="19" borderId="330" applyNumberFormat="0" applyAlignment="0" applyProtection="0"/>
    <xf numFmtId="4" fontId="12" fillId="14" borderId="328" applyNumberFormat="0" applyProtection="0">
      <alignment horizontal="left" vertical="center" indent="1"/>
    </xf>
    <xf numFmtId="0" fontId="74" fillId="19" borderId="329" applyNumberFormat="0" applyAlignment="0" applyProtection="0"/>
    <xf numFmtId="0" fontId="75" fillId="19" borderId="330" applyNumberFormat="0" applyAlignment="0" applyProtection="0"/>
    <xf numFmtId="4" fontId="12" fillId="14" borderId="328" applyNumberFormat="0" applyProtection="0">
      <alignment horizontal="left" vertical="center" indent="1"/>
    </xf>
    <xf numFmtId="0" fontId="60" fillId="0" borderId="326" applyNumberFormat="0" applyFill="0" applyAlignment="0" applyProtection="0"/>
    <xf numFmtId="0" fontId="5" fillId="18" borderId="327" applyNumberFormat="0" applyFont="0" applyAlignment="0" applyProtection="0"/>
    <xf numFmtId="0" fontId="73" fillId="7" borderId="329" applyNumberFormat="0" applyAlignment="0" applyProtection="0"/>
    <xf numFmtId="0" fontId="74" fillId="19" borderId="329" applyNumberFormat="0" applyAlignment="0" applyProtection="0"/>
    <xf numFmtId="0" fontId="75" fillId="19" borderId="330" applyNumberFormat="0" applyAlignment="0" applyProtection="0"/>
    <xf numFmtId="4" fontId="12" fillId="14" borderId="328" applyNumberFormat="0" applyProtection="0">
      <alignment horizontal="left" vertical="center" indent="1"/>
    </xf>
    <xf numFmtId="0" fontId="73" fillId="7" borderId="339" applyNumberFormat="0" applyAlignment="0" applyProtection="0"/>
    <xf numFmtId="43" fontId="80" fillId="0" borderId="0" applyFont="0" applyFill="0" applyBorder="0" applyAlignment="0" applyProtection="0"/>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0" fontId="74" fillId="19" borderId="334" applyNumberFormat="0" applyAlignment="0" applyProtection="0"/>
    <xf numFmtId="0" fontId="5" fillId="18" borderId="333" applyNumberFormat="0" applyFont="0" applyAlignment="0" applyProtection="0"/>
    <xf numFmtId="0" fontId="75" fillId="19" borderId="335" applyNumberForma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0" fontId="74" fillId="19" borderId="334" applyNumberFormat="0" applyAlignment="0" applyProtection="0"/>
    <xf numFmtId="0" fontId="5" fillId="18" borderId="333" applyNumberFormat="0" applyFont="0" applyAlignment="0" applyProtection="0"/>
    <xf numFmtId="0" fontId="75" fillId="19" borderId="335" applyNumberForma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3" fillId="7" borderId="334" applyNumberFormat="0" applyAlignment="0" applyProtection="0"/>
    <xf numFmtId="0" fontId="73" fillId="7" borderId="334" applyNumberFormat="0" applyAlignment="0" applyProtection="0"/>
    <xf numFmtId="0" fontId="73" fillId="7" borderId="334" applyNumberFormat="0" applyAlignment="0" applyProtection="0"/>
    <xf numFmtId="0" fontId="73" fillId="7" borderId="334" applyNumberFormat="0" applyAlignment="0" applyProtection="0"/>
    <xf numFmtId="4" fontId="12" fillId="14" borderId="331" applyNumberFormat="0" applyProtection="0">
      <alignment horizontal="left" vertical="center" indent="1"/>
    </xf>
    <xf numFmtId="0" fontId="75" fillId="19" borderId="335" applyNumberFormat="0" applyAlignment="0" applyProtection="0"/>
    <xf numFmtId="0" fontId="74" fillId="19" borderId="334" applyNumberFormat="0" applyAlignment="0" applyProtection="0"/>
    <xf numFmtId="0" fontId="73" fillId="7" borderId="334" applyNumberFormat="0" applyAlignment="0" applyProtection="0"/>
    <xf numFmtId="0" fontId="5" fillId="18" borderId="333" applyNumberFormat="0" applyFon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75" fillId="19" borderId="335" applyNumberFormat="0" applyAlignment="0" applyProtection="0"/>
    <xf numFmtId="0" fontId="74" fillId="19" borderId="334" applyNumberFormat="0" applyAlignment="0" applyProtection="0"/>
    <xf numFmtId="4" fontId="12" fillId="14" borderId="331" applyNumberFormat="0" applyProtection="0">
      <alignment horizontal="left" vertical="center" indent="1"/>
    </xf>
    <xf numFmtId="0" fontId="75" fillId="19" borderId="335" applyNumberFormat="0" applyAlignment="0" applyProtection="0"/>
    <xf numFmtId="0" fontId="74" fillId="19" borderId="334" applyNumberFormat="0" applyAlignment="0" applyProtection="0"/>
    <xf numFmtId="0" fontId="73" fillId="7" borderId="334" applyNumberFormat="0" applyAlignment="0" applyProtection="0"/>
    <xf numFmtId="0" fontId="5" fillId="18" borderId="333" applyNumberFormat="0" applyFon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73" fillId="7" borderId="334" applyNumberFormat="0" applyAlignment="0" applyProtection="0"/>
    <xf numFmtId="0" fontId="75" fillId="19" borderId="335" applyNumberFormat="0" applyAlignment="0" applyProtection="0"/>
    <xf numFmtId="0" fontId="5" fillId="18" borderId="333" applyNumberFormat="0" applyFont="0" applyAlignment="0" applyProtection="0"/>
    <xf numFmtId="0" fontId="75" fillId="19" borderId="335" applyNumberFormat="0" applyAlignment="0" applyProtection="0"/>
    <xf numFmtId="0" fontId="73" fillId="7" borderId="334" applyNumberFormat="0" applyAlignment="0" applyProtection="0"/>
    <xf numFmtId="0" fontId="5" fillId="18" borderId="333" applyNumberFormat="0" applyFont="0" applyAlignment="0" applyProtection="0"/>
    <xf numFmtId="0" fontId="60" fillId="0" borderId="332" applyNumberFormat="0" applyFill="0" applyAlignment="0" applyProtection="0"/>
    <xf numFmtId="0" fontId="73" fillId="7" borderId="334" applyNumberFormat="0" applyAlignment="0" applyProtection="0"/>
    <xf numFmtId="0" fontId="60" fillId="0" borderId="332" applyNumberFormat="0" applyFill="0" applyAlignment="0" applyProtection="0"/>
    <xf numFmtId="0" fontId="75" fillId="19" borderId="335" applyNumberFormat="0" applyAlignment="0" applyProtection="0"/>
    <xf numFmtId="0" fontId="74" fillId="19" borderId="334" applyNumberFormat="0" applyAlignment="0" applyProtection="0"/>
    <xf numFmtId="0" fontId="5" fillId="18" borderId="333" applyNumberFormat="0" applyFont="0" applyAlignment="0" applyProtection="0"/>
    <xf numFmtId="0" fontId="60" fillId="0" borderId="332" applyNumberFormat="0" applyFill="0" applyAlignment="0" applyProtection="0"/>
    <xf numFmtId="0" fontId="75" fillId="19" borderId="335" applyNumberFormat="0" applyAlignment="0" applyProtection="0"/>
    <xf numFmtId="0" fontId="73" fillId="7" borderId="334" applyNumberFormat="0" applyAlignment="0" applyProtection="0"/>
    <xf numFmtId="0" fontId="5" fillId="18" borderId="333" applyNumberFormat="0" applyFon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75" fillId="19" borderId="335" applyNumberFormat="0" applyAlignment="0" applyProtection="0"/>
    <xf numFmtId="0" fontId="74" fillId="19" borderId="334" applyNumberFormat="0" applyAlignment="0" applyProtection="0"/>
    <xf numFmtId="0" fontId="73" fillId="7" borderId="334" applyNumberFormat="0" applyAlignment="0" applyProtection="0"/>
    <xf numFmtId="0" fontId="5" fillId="18" borderId="333" applyNumberFormat="0" applyFont="0" applyAlignment="0" applyProtection="0"/>
    <xf numFmtId="0" fontId="60" fillId="0" borderId="332" applyNumberFormat="0" applyFill="0" applyAlignment="0" applyProtection="0"/>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5" fillId="19" borderId="335"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4" fillId="19" borderId="334" applyNumberFormat="0" applyAlignment="0" applyProtection="0"/>
    <xf numFmtId="0" fontId="73" fillId="7" borderId="334" applyNumberFormat="0" applyAlignment="0" applyProtection="0"/>
    <xf numFmtId="0" fontId="73" fillId="7" borderId="334" applyNumberFormat="0" applyAlignment="0" applyProtection="0"/>
    <xf numFmtId="0" fontId="73" fillId="7" borderId="334" applyNumberFormat="0" applyAlignment="0" applyProtection="0"/>
    <xf numFmtId="0" fontId="73" fillId="7" borderId="334" applyNumberFormat="0" applyAlignment="0" applyProtection="0"/>
    <xf numFmtId="0" fontId="73" fillId="7" borderId="334" applyNumberFormat="0" applyAlignment="0" applyProtection="0"/>
    <xf numFmtId="0" fontId="73" fillId="7" borderId="334" applyNumberFormat="0" applyAlignment="0" applyProtection="0"/>
    <xf numFmtId="0" fontId="73" fillId="7" borderId="334" applyNumberFormat="0" applyAlignment="0" applyProtection="0"/>
    <xf numFmtId="0" fontId="73" fillId="7" borderId="334" applyNumberFormat="0" applyAlignment="0" applyProtection="0"/>
    <xf numFmtId="0" fontId="73" fillId="7" borderId="334" applyNumberFormat="0" applyAlignment="0" applyProtection="0"/>
    <xf numFmtId="0" fontId="73" fillId="7" borderId="334" applyNumberFormat="0" applyAlignment="0" applyProtection="0"/>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60" fillId="0" borderId="332" applyNumberFormat="0" applyFill="0" applyAlignment="0" applyProtection="0"/>
    <xf numFmtId="0" fontId="73" fillId="7" borderId="334" applyNumberFormat="0" applyAlignment="0" applyProtection="0"/>
    <xf numFmtId="0" fontId="75" fillId="19" borderId="335" applyNumberFormat="0" applyAlignment="0" applyProtection="0"/>
    <xf numFmtId="0" fontId="74" fillId="19" borderId="334" applyNumberFormat="0" applyAlignment="0" applyProtection="0"/>
    <xf numFmtId="4" fontId="12" fillId="14" borderId="331" applyNumberFormat="0" applyProtection="0">
      <alignment horizontal="left" vertical="center" indent="1"/>
    </xf>
    <xf numFmtId="0" fontId="74" fillId="19" borderId="334" applyNumberFormat="0" applyAlignment="0" applyProtection="0"/>
    <xf numFmtId="0" fontId="5" fillId="18" borderId="333" applyNumberFormat="0" applyFont="0" applyAlignment="0" applyProtection="0"/>
    <xf numFmtId="0" fontId="73" fillId="7" borderId="334" applyNumberFormat="0" applyAlignment="0" applyProtection="0"/>
    <xf numFmtId="4" fontId="12" fillId="14" borderId="331" applyNumberFormat="0" applyProtection="0">
      <alignment horizontal="left" vertical="center" indent="1"/>
    </xf>
    <xf numFmtId="4" fontId="12" fillId="14" borderId="331" applyNumberFormat="0" applyProtection="0">
      <alignment horizontal="left" vertical="center" indent="1"/>
    </xf>
    <xf numFmtId="0" fontId="74" fillId="19" borderId="334" applyNumberFormat="0" applyAlignment="0" applyProtection="0"/>
    <xf numFmtId="0" fontId="73" fillId="7" borderId="334" applyNumberFormat="0" applyAlignment="0" applyProtection="0"/>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0" fontId="74" fillId="19" borderId="334" applyNumberFormat="0" applyAlignment="0" applyProtection="0"/>
    <xf numFmtId="0" fontId="5" fillId="18" borderId="333" applyNumberFormat="0" applyFont="0" applyAlignment="0" applyProtection="0"/>
    <xf numFmtId="0" fontId="75" fillId="19" borderId="335" applyNumberForma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0" fontId="74" fillId="19" borderId="334" applyNumberFormat="0" applyAlignment="0" applyProtection="0"/>
    <xf numFmtId="0" fontId="5" fillId="18" borderId="333" applyNumberFormat="0" applyFont="0" applyAlignment="0" applyProtection="0"/>
    <xf numFmtId="0" fontId="75" fillId="19" borderId="335" applyNumberForma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0" fontId="74" fillId="19" borderId="334" applyNumberFormat="0" applyAlignment="0" applyProtection="0"/>
    <xf numFmtId="0" fontId="5" fillId="18" borderId="333" applyNumberFormat="0" applyFont="0" applyAlignment="0" applyProtection="0"/>
    <xf numFmtId="0" fontId="75" fillId="19" borderId="335" applyNumberForma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0" fontId="74" fillId="19" borderId="334" applyNumberFormat="0" applyAlignment="0" applyProtection="0"/>
    <xf numFmtId="0" fontId="5" fillId="18" borderId="333" applyNumberFormat="0" applyFont="0" applyAlignment="0" applyProtection="0"/>
    <xf numFmtId="0" fontId="75" fillId="19" borderId="335" applyNumberFormat="0" applyAlignment="0" applyProtection="0"/>
    <xf numFmtId="0" fontId="73" fillId="7" borderId="334" applyNumberFormat="0" applyAlignment="0" applyProtection="0"/>
    <xf numFmtId="0" fontId="60" fillId="0" borderId="332" applyNumberFormat="0" applyFill="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0" fontId="60" fillId="0" borderId="332" applyNumberFormat="0" applyFill="0" applyAlignment="0" applyProtection="0"/>
    <xf numFmtId="0" fontId="5" fillId="18" borderId="333" applyNumberFormat="0" applyFont="0" applyAlignment="0" applyProtection="0"/>
    <xf numFmtId="0" fontId="73" fillId="7" borderId="334" applyNumberFormat="0" applyAlignment="0" applyProtection="0"/>
    <xf numFmtId="0" fontId="74" fillId="19" borderId="334" applyNumberFormat="0" applyAlignment="0" applyProtection="0"/>
    <xf numFmtId="0" fontId="75" fillId="19" borderId="335" applyNumberFormat="0" applyAlignment="0" applyProtection="0"/>
    <xf numFmtId="4" fontId="12" fillId="14" borderId="331" applyNumberFormat="0" applyProtection="0">
      <alignment horizontal="left" vertical="center" indent="1"/>
    </xf>
    <xf numFmtId="4" fontId="12" fillId="14" borderId="349" applyNumberFormat="0" applyProtection="0">
      <alignment horizontal="left" vertical="center" indent="1"/>
    </xf>
    <xf numFmtId="4" fontId="12" fillId="14" borderId="349" applyNumberFormat="0" applyProtection="0">
      <alignment horizontal="left" vertical="center" indent="1"/>
    </xf>
    <xf numFmtId="4" fontId="12" fillId="14" borderId="349" applyNumberFormat="0" applyProtection="0">
      <alignment horizontal="left" vertical="center" indent="1"/>
    </xf>
    <xf numFmtId="4" fontId="12" fillId="14" borderId="349" applyNumberFormat="0" applyProtection="0">
      <alignment horizontal="left" vertical="center" indent="1"/>
    </xf>
    <xf numFmtId="0" fontId="75" fillId="19" borderId="351" applyNumberFormat="0" applyAlignment="0" applyProtection="0"/>
    <xf numFmtId="0" fontId="74" fillId="19" borderId="350" applyNumberFormat="0" applyAlignment="0" applyProtection="0"/>
    <xf numFmtId="4" fontId="12" fillId="14" borderId="349"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0" fontId="74" fillId="19" borderId="339" applyNumberFormat="0" applyAlignment="0" applyProtection="0"/>
    <xf numFmtId="0" fontId="5" fillId="18" borderId="337" applyNumberFormat="0" applyFont="0" applyAlignment="0" applyProtection="0"/>
    <xf numFmtId="0" fontId="75" fillId="19" borderId="340" applyNumberForma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74" fillId="19" borderId="350" applyNumberFormat="0" applyAlignment="0" applyProtection="0"/>
    <xf numFmtId="43" fontId="80" fillId="0" borderId="0" applyFont="0" applyFill="0" applyBorder="0" applyAlignment="0" applyProtection="0"/>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0" fontId="74" fillId="19" borderId="339" applyNumberFormat="0" applyAlignment="0" applyProtection="0"/>
    <xf numFmtId="0" fontId="5" fillId="18" borderId="337" applyNumberFormat="0" applyFont="0" applyAlignment="0" applyProtection="0"/>
    <xf numFmtId="0" fontId="75" fillId="19" borderId="340" applyNumberForma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0" fontId="74" fillId="19" borderId="339" applyNumberFormat="0" applyAlignment="0" applyProtection="0"/>
    <xf numFmtId="0" fontId="5" fillId="18" borderId="337" applyNumberFormat="0" applyFont="0" applyAlignment="0" applyProtection="0"/>
    <xf numFmtId="0" fontId="75" fillId="19" borderId="340" applyNumberForma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4" fontId="12" fillId="14" borderId="338" applyNumberFormat="0" applyProtection="0">
      <alignment horizontal="left" vertical="center" indent="1"/>
    </xf>
    <xf numFmtId="0" fontId="75" fillId="19" borderId="340" applyNumberFormat="0" applyAlignment="0" applyProtection="0"/>
    <xf numFmtId="0" fontId="74" fillId="19" borderId="339" applyNumberFormat="0" applyAlignment="0" applyProtection="0"/>
    <xf numFmtId="0" fontId="73" fillId="7" borderId="339" applyNumberFormat="0" applyAlignment="0" applyProtection="0"/>
    <xf numFmtId="0" fontId="5" fillId="18" borderId="337" applyNumberFormat="0" applyFon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75" fillId="19" borderId="340" applyNumberFormat="0" applyAlignment="0" applyProtection="0"/>
    <xf numFmtId="0" fontId="74" fillId="19" borderId="339" applyNumberFormat="0" applyAlignment="0" applyProtection="0"/>
    <xf numFmtId="4" fontId="12" fillId="14" borderId="338" applyNumberFormat="0" applyProtection="0">
      <alignment horizontal="left" vertical="center" indent="1"/>
    </xf>
    <xf numFmtId="0" fontId="75" fillId="19" borderId="340" applyNumberFormat="0" applyAlignment="0" applyProtection="0"/>
    <xf numFmtId="0" fontId="74" fillId="19" borderId="339" applyNumberFormat="0" applyAlignment="0" applyProtection="0"/>
    <xf numFmtId="0" fontId="73" fillId="7" borderId="339" applyNumberFormat="0" applyAlignment="0" applyProtection="0"/>
    <xf numFmtId="0" fontId="5" fillId="18" borderId="337" applyNumberFormat="0" applyFon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73" fillId="7" borderId="339" applyNumberFormat="0" applyAlignment="0" applyProtection="0"/>
    <xf numFmtId="0" fontId="75" fillId="19" borderId="340" applyNumberFormat="0" applyAlignment="0" applyProtection="0"/>
    <xf numFmtId="0" fontId="5" fillId="18" borderId="337" applyNumberFormat="0" applyFont="0" applyAlignment="0" applyProtection="0"/>
    <xf numFmtId="0" fontId="75" fillId="19" borderId="340" applyNumberFormat="0" applyAlignment="0" applyProtection="0"/>
    <xf numFmtId="0" fontId="73" fillId="7" borderId="339" applyNumberFormat="0" applyAlignment="0" applyProtection="0"/>
    <xf numFmtId="0" fontId="5" fillId="18" borderId="337" applyNumberFormat="0" applyFont="0" applyAlignment="0" applyProtection="0"/>
    <xf numFmtId="0" fontId="60" fillId="0" borderId="336" applyNumberFormat="0" applyFill="0" applyAlignment="0" applyProtection="0"/>
    <xf numFmtId="0" fontId="73" fillId="7" borderId="339" applyNumberFormat="0" applyAlignment="0" applyProtection="0"/>
    <xf numFmtId="0" fontId="60" fillId="0" borderId="336" applyNumberFormat="0" applyFill="0" applyAlignment="0" applyProtection="0"/>
    <xf numFmtId="0" fontId="75" fillId="19" borderId="340" applyNumberFormat="0" applyAlignment="0" applyProtection="0"/>
    <xf numFmtId="0" fontId="74" fillId="19" borderId="339" applyNumberFormat="0" applyAlignment="0" applyProtection="0"/>
    <xf numFmtId="0" fontId="5" fillId="18" borderId="337" applyNumberFormat="0" applyFont="0" applyAlignment="0" applyProtection="0"/>
    <xf numFmtId="0" fontId="60" fillId="0" borderId="336" applyNumberFormat="0" applyFill="0" applyAlignment="0" applyProtection="0"/>
    <xf numFmtId="0" fontId="75" fillId="19" borderId="340" applyNumberFormat="0" applyAlignment="0" applyProtection="0"/>
    <xf numFmtId="0" fontId="73" fillId="7" borderId="339" applyNumberFormat="0" applyAlignment="0" applyProtection="0"/>
    <xf numFmtId="0" fontId="5" fillId="18" borderId="337" applyNumberFormat="0" applyFon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75" fillId="19" borderId="340" applyNumberFormat="0" applyAlignment="0" applyProtection="0"/>
    <xf numFmtId="0" fontId="74" fillId="19" borderId="339" applyNumberFormat="0" applyAlignment="0" applyProtection="0"/>
    <xf numFmtId="0" fontId="73" fillId="7" borderId="339" applyNumberFormat="0" applyAlignment="0" applyProtection="0"/>
    <xf numFmtId="0" fontId="5" fillId="18" borderId="337" applyNumberFormat="0" applyFont="0" applyAlignment="0" applyProtection="0"/>
    <xf numFmtId="0" fontId="60" fillId="0" borderId="336" applyNumberFormat="0" applyFill="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5" fillId="19" borderId="340"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4" fillId="19"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0" fontId="73" fillId="7" borderId="339" applyNumberFormat="0" applyAlignment="0" applyProtection="0"/>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5" fillId="18" borderId="337" applyNumberFormat="0" applyFont="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60" fillId="0" borderId="336" applyNumberFormat="0" applyFill="0" applyAlignment="0" applyProtection="0"/>
    <xf numFmtId="0" fontId="73" fillId="7" borderId="339" applyNumberFormat="0" applyAlignment="0" applyProtection="0"/>
    <xf numFmtId="0" fontId="75" fillId="19" borderId="340" applyNumberFormat="0" applyAlignment="0" applyProtection="0"/>
    <xf numFmtId="0" fontId="74" fillId="19" borderId="339" applyNumberFormat="0" applyAlignment="0" applyProtection="0"/>
    <xf numFmtId="4" fontId="12" fillId="14" borderId="338" applyNumberFormat="0" applyProtection="0">
      <alignment horizontal="left" vertical="center" indent="1"/>
    </xf>
    <xf numFmtId="0" fontId="74" fillId="19" borderId="339" applyNumberFormat="0" applyAlignment="0" applyProtection="0"/>
    <xf numFmtId="0" fontId="5" fillId="18" borderId="337" applyNumberFormat="0" applyFont="0" applyAlignment="0" applyProtection="0"/>
    <xf numFmtId="0" fontId="73" fillId="7" borderId="339" applyNumberFormat="0" applyAlignment="0" applyProtection="0"/>
    <xf numFmtId="4" fontId="12" fillId="14" borderId="338" applyNumberFormat="0" applyProtection="0">
      <alignment horizontal="left" vertical="center" indent="1"/>
    </xf>
    <xf numFmtId="4" fontId="12" fillId="14" borderId="338" applyNumberFormat="0" applyProtection="0">
      <alignment horizontal="left" vertical="center" indent="1"/>
    </xf>
    <xf numFmtId="0" fontId="74" fillId="19" borderId="339" applyNumberFormat="0" applyAlignment="0" applyProtection="0"/>
    <xf numFmtId="0" fontId="73" fillId="7" borderId="339" applyNumberFormat="0" applyAlignment="0" applyProtection="0"/>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0" fontId="74" fillId="19" borderId="339" applyNumberFormat="0" applyAlignment="0" applyProtection="0"/>
    <xf numFmtId="0" fontId="5" fillId="18" borderId="337" applyNumberFormat="0" applyFont="0" applyAlignment="0" applyProtection="0"/>
    <xf numFmtId="0" fontId="75" fillId="19" borderId="340" applyNumberForma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0" fontId="74" fillId="19" borderId="339" applyNumberFormat="0" applyAlignment="0" applyProtection="0"/>
    <xf numFmtId="0" fontId="5" fillId="18" borderId="337" applyNumberFormat="0" applyFont="0" applyAlignment="0" applyProtection="0"/>
    <xf numFmtId="0" fontId="75" fillId="19" borderId="340" applyNumberForma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0" fontId="74" fillId="19" borderId="339" applyNumberFormat="0" applyAlignment="0" applyProtection="0"/>
    <xf numFmtId="0" fontId="5" fillId="18" borderId="337" applyNumberFormat="0" applyFont="0" applyAlignment="0" applyProtection="0"/>
    <xf numFmtId="0" fontId="75" fillId="19" borderId="340" applyNumberForma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0" fontId="74" fillId="19" borderId="339" applyNumberFormat="0" applyAlignment="0" applyProtection="0"/>
    <xf numFmtId="0" fontId="5" fillId="18" borderId="337" applyNumberFormat="0" applyFont="0" applyAlignment="0" applyProtection="0"/>
    <xf numFmtId="0" fontId="75" fillId="19" borderId="340" applyNumberFormat="0" applyAlignment="0" applyProtection="0"/>
    <xf numFmtId="0" fontId="73" fillId="7" borderId="339" applyNumberFormat="0" applyAlignment="0" applyProtection="0"/>
    <xf numFmtId="0" fontId="60" fillId="0" borderId="336" applyNumberFormat="0" applyFill="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0" fontId="60" fillId="0" borderId="336" applyNumberFormat="0" applyFill="0" applyAlignment="0" applyProtection="0"/>
    <xf numFmtId="0" fontId="5" fillId="18" borderId="337" applyNumberFormat="0" applyFont="0" applyAlignment="0" applyProtection="0"/>
    <xf numFmtId="0" fontId="73" fillId="7" borderId="339" applyNumberFormat="0" applyAlignment="0" applyProtection="0"/>
    <xf numFmtId="0" fontId="74" fillId="19" borderId="339" applyNumberFormat="0" applyAlignment="0" applyProtection="0"/>
    <xf numFmtId="0" fontId="75" fillId="19" borderId="340" applyNumberFormat="0" applyAlignment="0" applyProtection="0"/>
    <xf numFmtId="4" fontId="12" fillId="14" borderId="338" applyNumberFormat="0" applyProtection="0">
      <alignment horizontal="left" vertical="center" indent="1"/>
    </xf>
    <xf numFmtId="4" fontId="12" fillId="14" borderId="349" applyNumberFormat="0" applyProtection="0">
      <alignment horizontal="left" vertical="center" indent="1"/>
    </xf>
    <xf numFmtId="4" fontId="12" fillId="14" borderId="349" applyNumberFormat="0" applyProtection="0">
      <alignment horizontal="left" vertical="center" indent="1"/>
    </xf>
    <xf numFmtId="4" fontId="12" fillId="14" borderId="349" applyNumberFormat="0" applyProtection="0">
      <alignment horizontal="left" vertical="center" indent="1"/>
    </xf>
    <xf numFmtId="4" fontId="12" fillId="14" borderId="349" applyNumberFormat="0" applyProtection="0">
      <alignment horizontal="left" vertical="center" indent="1"/>
    </xf>
    <xf numFmtId="4" fontId="12" fillId="14" borderId="349" applyNumberFormat="0" applyProtection="0">
      <alignment horizontal="left" vertical="center" indent="1"/>
    </xf>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5" fillId="18" borderId="348" applyNumberFormat="0" applyFont="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0" fontId="60" fillId="0" borderId="347" applyNumberFormat="0" applyFill="0" applyAlignment="0" applyProtection="0"/>
    <xf numFmtId="4" fontId="12" fillId="14" borderId="349" applyNumberFormat="0" applyProtection="0">
      <alignment horizontal="left" vertical="center" indent="1"/>
    </xf>
    <xf numFmtId="0" fontId="74" fillId="19" borderId="350" applyNumberFormat="0" applyAlignment="0" applyProtection="0"/>
    <xf numFmtId="0" fontId="75" fillId="19" borderId="351" applyNumberFormat="0" applyAlignment="0" applyProtection="0"/>
    <xf numFmtId="0" fontId="75" fillId="19" borderId="351" applyNumberFormat="0" applyAlignment="0" applyProtection="0"/>
    <xf numFmtId="0" fontId="75" fillId="19" borderId="351" applyNumberFormat="0" applyAlignment="0" applyProtection="0"/>
    <xf numFmtId="0" fontId="73" fillId="7" borderId="350" applyNumberFormat="0" applyAlignment="0" applyProtection="0"/>
    <xf numFmtId="43" fontId="80" fillId="0" borderId="0" applyFont="0" applyFill="0" applyBorder="0" applyAlignment="0" applyProtection="0"/>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0" fontId="74" fillId="19" borderId="345" applyNumberFormat="0" applyAlignment="0" applyProtection="0"/>
    <xf numFmtId="0" fontId="5" fillId="18" borderId="344" applyNumberFormat="0" applyFont="0" applyAlignment="0" applyProtection="0"/>
    <xf numFmtId="0" fontId="75" fillId="19" borderId="346" applyNumberForma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0" fontId="74" fillId="19" borderId="345" applyNumberFormat="0" applyAlignment="0" applyProtection="0"/>
    <xf numFmtId="0" fontId="5" fillId="18" borderId="344" applyNumberFormat="0" applyFont="0" applyAlignment="0" applyProtection="0"/>
    <xf numFmtId="0" fontId="75" fillId="19" borderId="346" applyNumberForma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3" fillId="7" borderId="345" applyNumberFormat="0" applyAlignment="0" applyProtection="0"/>
    <xf numFmtId="0" fontId="73" fillId="7" borderId="345" applyNumberFormat="0" applyAlignment="0" applyProtection="0"/>
    <xf numFmtId="0" fontId="73" fillId="7" borderId="345" applyNumberFormat="0" applyAlignment="0" applyProtection="0"/>
    <xf numFmtId="0" fontId="73" fillId="7" borderId="345" applyNumberFormat="0" applyAlignment="0" applyProtection="0"/>
    <xf numFmtId="4" fontId="12" fillId="14" borderId="342" applyNumberFormat="0" applyProtection="0">
      <alignment horizontal="left" vertical="center" indent="1"/>
    </xf>
    <xf numFmtId="0" fontId="75" fillId="19" borderId="346" applyNumberFormat="0" applyAlignment="0" applyProtection="0"/>
    <xf numFmtId="0" fontId="74" fillId="19" borderId="345" applyNumberFormat="0" applyAlignment="0" applyProtection="0"/>
    <xf numFmtId="0" fontId="73" fillId="7" borderId="345" applyNumberFormat="0" applyAlignment="0" applyProtection="0"/>
    <xf numFmtId="0" fontId="5" fillId="18" borderId="344" applyNumberFormat="0" applyFon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75" fillId="19" borderId="346" applyNumberFormat="0" applyAlignment="0" applyProtection="0"/>
    <xf numFmtId="0" fontId="74" fillId="19" borderId="345" applyNumberFormat="0" applyAlignment="0" applyProtection="0"/>
    <xf numFmtId="4" fontId="12" fillId="14" borderId="342" applyNumberFormat="0" applyProtection="0">
      <alignment horizontal="left" vertical="center" indent="1"/>
    </xf>
    <xf numFmtId="0" fontId="75" fillId="19" borderId="346" applyNumberFormat="0" applyAlignment="0" applyProtection="0"/>
    <xf numFmtId="0" fontId="74" fillId="19" borderId="345" applyNumberFormat="0" applyAlignment="0" applyProtection="0"/>
    <xf numFmtId="0" fontId="73" fillId="7" borderId="345" applyNumberFormat="0" applyAlignment="0" applyProtection="0"/>
    <xf numFmtId="0" fontId="5" fillId="18" borderId="344" applyNumberFormat="0" applyFon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73" fillId="7" borderId="345" applyNumberFormat="0" applyAlignment="0" applyProtection="0"/>
    <xf numFmtId="0" fontId="75" fillId="19" borderId="346" applyNumberFormat="0" applyAlignment="0" applyProtection="0"/>
    <xf numFmtId="0" fontId="5" fillId="18" borderId="344" applyNumberFormat="0" applyFont="0" applyAlignment="0" applyProtection="0"/>
    <xf numFmtId="0" fontId="75" fillId="19" borderId="346" applyNumberFormat="0" applyAlignment="0" applyProtection="0"/>
    <xf numFmtId="0" fontId="73" fillId="7" borderId="345" applyNumberFormat="0" applyAlignment="0" applyProtection="0"/>
    <xf numFmtId="0" fontId="5" fillId="18" borderId="344" applyNumberFormat="0" applyFont="0" applyAlignment="0" applyProtection="0"/>
    <xf numFmtId="0" fontId="60" fillId="0" borderId="343" applyNumberFormat="0" applyFill="0" applyAlignment="0" applyProtection="0"/>
    <xf numFmtId="0" fontId="73" fillId="7" borderId="345" applyNumberFormat="0" applyAlignment="0" applyProtection="0"/>
    <xf numFmtId="0" fontId="60" fillId="0" borderId="343" applyNumberFormat="0" applyFill="0" applyAlignment="0" applyProtection="0"/>
    <xf numFmtId="0" fontId="75" fillId="19" borderId="346" applyNumberFormat="0" applyAlignment="0" applyProtection="0"/>
    <xf numFmtId="0" fontId="74" fillId="19" borderId="345" applyNumberFormat="0" applyAlignment="0" applyProtection="0"/>
    <xf numFmtId="0" fontId="5" fillId="18" borderId="344" applyNumberFormat="0" applyFont="0" applyAlignment="0" applyProtection="0"/>
    <xf numFmtId="0" fontId="60" fillId="0" borderId="343" applyNumberFormat="0" applyFill="0" applyAlignment="0" applyProtection="0"/>
    <xf numFmtId="0" fontId="75" fillId="19" borderId="346" applyNumberFormat="0" applyAlignment="0" applyProtection="0"/>
    <xf numFmtId="0" fontId="73" fillId="7" borderId="345" applyNumberFormat="0" applyAlignment="0" applyProtection="0"/>
    <xf numFmtId="0" fontId="5" fillId="18" borderId="344" applyNumberFormat="0" applyFon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75" fillId="19" borderId="346" applyNumberFormat="0" applyAlignment="0" applyProtection="0"/>
    <xf numFmtId="0" fontId="74" fillId="19" borderId="345" applyNumberFormat="0" applyAlignment="0" applyProtection="0"/>
    <xf numFmtId="0" fontId="73" fillId="7" borderId="345" applyNumberFormat="0" applyAlignment="0" applyProtection="0"/>
    <xf numFmtId="0" fontId="5" fillId="18" borderId="344" applyNumberFormat="0" applyFont="0" applyAlignment="0" applyProtection="0"/>
    <xf numFmtId="0" fontId="60" fillId="0" borderId="343" applyNumberFormat="0" applyFill="0" applyAlignment="0" applyProtection="0"/>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5" fillId="19" borderId="346"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4" fillId="19" borderId="345" applyNumberFormat="0" applyAlignment="0" applyProtection="0"/>
    <xf numFmtId="0" fontId="73" fillId="7" borderId="345" applyNumberFormat="0" applyAlignment="0" applyProtection="0"/>
    <xf numFmtId="0" fontId="73" fillId="7" borderId="345" applyNumberFormat="0" applyAlignment="0" applyProtection="0"/>
    <xf numFmtId="0" fontId="73" fillId="7" borderId="345" applyNumberFormat="0" applyAlignment="0" applyProtection="0"/>
    <xf numFmtId="0" fontId="73" fillId="7" borderId="345" applyNumberFormat="0" applyAlignment="0" applyProtection="0"/>
    <xf numFmtId="0" fontId="73" fillId="7" borderId="345" applyNumberFormat="0" applyAlignment="0" applyProtection="0"/>
    <xf numFmtId="0" fontId="73" fillId="7" borderId="345" applyNumberFormat="0" applyAlignment="0" applyProtection="0"/>
    <xf numFmtId="0" fontId="73" fillId="7" borderId="345" applyNumberFormat="0" applyAlignment="0" applyProtection="0"/>
    <xf numFmtId="0" fontId="73" fillId="7" borderId="345" applyNumberFormat="0" applyAlignment="0" applyProtection="0"/>
    <xf numFmtId="0" fontId="73" fillId="7" borderId="345" applyNumberFormat="0" applyAlignment="0" applyProtection="0"/>
    <xf numFmtId="0" fontId="73" fillId="7" borderId="345" applyNumberFormat="0" applyAlignment="0" applyProtection="0"/>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5" fillId="18" borderId="344" applyNumberFormat="0" applyFont="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60" fillId="0" borderId="343" applyNumberFormat="0" applyFill="0" applyAlignment="0" applyProtection="0"/>
    <xf numFmtId="0" fontId="73" fillId="7" borderId="345" applyNumberFormat="0" applyAlignment="0" applyProtection="0"/>
    <xf numFmtId="0" fontId="75" fillId="19" borderId="346" applyNumberFormat="0" applyAlignment="0" applyProtection="0"/>
    <xf numFmtId="0" fontId="74" fillId="19" borderId="345" applyNumberFormat="0" applyAlignment="0" applyProtection="0"/>
    <xf numFmtId="4" fontId="12" fillId="14" borderId="342" applyNumberFormat="0" applyProtection="0">
      <alignment horizontal="left" vertical="center" indent="1"/>
    </xf>
    <xf numFmtId="0" fontId="74" fillId="19" borderId="345" applyNumberFormat="0" applyAlignment="0" applyProtection="0"/>
    <xf numFmtId="0" fontId="5" fillId="18" borderId="344" applyNumberFormat="0" applyFont="0" applyAlignment="0" applyProtection="0"/>
    <xf numFmtId="0" fontId="73" fillId="7" borderId="345" applyNumberFormat="0" applyAlignment="0" applyProtection="0"/>
    <xf numFmtId="4" fontId="12" fillId="14" borderId="342" applyNumberFormat="0" applyProtection="0">
      <alignment horizontal="left" vertical="center" indent="1"/>
    </xf>
    <xf numFmtId="4" fontId="12" fillId="14" borderId="342" applyNumberFormat="0" applyProtection="0">
      <alignment horizontal="left" vertical="center" indent="1"/>
    </xf>
    <xf numFmtId="0" fontId="74" fillId="19" borderId="345" applyNumberFormat="0" applyAlignment="0" applyProtection="0"/>
    <xf numFmtId="0" fontId="73" fillId="7" borderId="345" applyNumberFormat="0" applyAlignment="0" applyProtection="0"/>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0" fontId="74" fillId="19" borderId="345" applyNumberFormat="0" applyAlignment="0" applyProtection="0"/>
    <xf numFmtId="0" fontId="5" fillId="18" borderId="344" applyNumberFormat="0" applyFont="0" applyAlignment="0" applyProtection="0"/>
    <xf numFmtId="0" fontId="75" fillId="19" borderId="346" applyNumberForma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0" fontId="74" fillId="19" borderId="345" applyNumberFormat="0" applyAlignment="0" applyProtection="0"/>
    <xf numFmtId="0" fontId="5" fillId="18" borderId="344" applyNumberFormat="0" applyFont="0" applyAlignment="0" applyProtection="0"/>
    <xf numFmtId="0" fontId="75" fillId="19" borderId="346" applyNumberForma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0" fontId="74" fillId="19" borderId="345" applyNumberFormat="0" applyAlignment="0" applyProtection="0"/>
    <xf numFmtId="0" fontId="5" fillId="18" borderId="344" applyNumberFormat="0" applyFont="0" applyAlignment="0" applyProtection="0"/>
    <xf numFmtId="0" fontId="75" fillId="19" borderId="346" applyNumberForma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0" fontId="74" fillId="19" borderId="345" applyNumberFormat="0" applyAlignment="0" applyProtection="0"/>
    <xf numFmtId="0" fontId="5" fillId="18" borderId="344" applyNumberFormat="0" applyFont="0" applyAlignment="0" applyProtection="0"/>
    <xf numFmtId="0" fontId="75" fillId="19" borderId="346" applyNumberFormat="0" applyAlignment="0" applyProtection="0"/>
    <xf numFmtId="0" fontId="73" fillId="7" borderId="345" applyNumberFormat="0" applyAlignment="0" applyProtection="0"/>
    <xf numFmtId="0" fontId="60" fillId="0" borderId="343" applyNumberFormat="0" applyFill="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0" fontId="60" fillId="0" borderId="343" applyNumberFormat="0" applyFill="0" applyAlignment="0" applyProtection="0"/>
    <xf numFmtId="0" fontId="5" fillId="18" borderId="344" applyNumberFormat="0" applyFont="0" applyAlignment="0" applyProtection="0"/>
    <xf numFmtId="0" fontId="73" fillId="7" borderId="345" applyNumberFormat="0" applyAlignment="0" applyProtection="0"/>
    <xf numFmtId="0" fontId="74" fillId="19" borderId="345" applyNumberFormat="0" applyAlignment="0" applyProtection="0"/>
    <xf numFmtId="0" fontId="75" fillId="19" borderId="346" applyNumberFormat="0" applyAlignment="0" applyProtection="0"/>
    <xf numFmtId="4" fontId="12" fillId="14" borderId="342" applyNumberFormat="0" applyProtection="0">
      <alignment horizontal="left" vertical="center" indent="1"/>
    </xf>
    <xf numFmtId="43" fontId="80" fillId="0" borderId="0" applyFont="0" applyFill="0" applyBorder="0" applyAlignment="0" applyProtection="0"/>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0" fontId="74" fillId="19" borderId="355" applyNumberFormat="0" applyAlignment="0" applyProtection="0"/>
    <xf numFmtId="0" fontId="5" fillId="18" borderId="354" applyNumberFormat="0" applyFont="0" applyAlignment="0" applyProtection="0"/>
    <xf numFmtId="0" fontId="75" fillId="19" borderId="356" applyNumberForma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0" fontId="74" fillId="19" borderId="355" applyNumberFormat="0" applyAlignment="0" applyProtection="0"/>
    <xf numFmtId="0" fontId="5" fillId="18" borderId="354" applyNumberFormat="0" applyFont="0" applyAlignment="0" applyProtection="0"/>
    <xf numFmtId="0" fontId="75" fillId="19" borderId="356" applyNumberForma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3" fillId="7" borderId="355" applyNumberFormat="0" applyAlignment="0" applyProtection="0"/>
    <xf numFmtId="0" fontId="73" fillId="7" borderId="355" applyNumberFormat="0" applyAlignment="0" applyProtection="0"/>
    <xf numFmtId="0" fontId="73" fillId="7" borderId="355" applyNumberFormat="0" applyAlignment="0" applyProtection="0"/>
    <xf numFmtId="0" fontId="73" fillId="7" borderId="355" applyNumberFormat="0" applyAlignment="0" applyProtection="0"/>
    <xf numFmtId="4" fontId="12" fillId="14" borderId="352" applyNumberFormat="0" applyProtection="0">
      <alignment horizontal="left" vertical="center" indent="1"/>
    </xf>
    <xf numFmtId="0" fontId="75" fillId="19" borderId="356" applyNumberFormat="0" applyAlignment="0" applyProtection="0"/>
    <xf numFmtId="0" fontId="74" fillId="19" borderId="355" applyNumberFormat="0" applyAlignment="0" applyProtection="0"/>
    <xf numFmtId="0" fontId="73" fillId="7" borderId="355" applyNumberFormat="0" applyAlignment="0" applyProtection="0"/>
    <xf numFmtId="0" fontId="5" fillId="18" borderId="354" applyNumberFormat="0" applyFon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75" fillId="19" borderId="356" applyNumberFormat="0" applyAlignment="0" applyProtection="0"/>
    <xf numFmtId="0" fontId="74" fillId="19" borderId="355" applyNumberFormat="0" applyAlignment="0" applyProtection="0"/>
    <xf numFmtId="4" fontId="12" fillId="14" borderId="352" applyNumberFormat="0" applyProtection="0">
      <alignment horizontal="left" vertical="center" indent="1"/>
    </xf>
    <xf numFmtId="0" fontId="75" fillId="19" borderId="356" applyNumberFormat="0" applyAlignment="0" applyProtection="0"/>
    <xf numFmtId="0" fontId="74" fillId="19" borderId="355" applyNumberFormat="0" applyAlignment="0" applyProtection="0"/>
    <xf numFmtId="0" fontId="73" fillId="7" borderId="355" applyNumberFormat="0" applyAlignment="0" applyProtection="0"/>
    <xf numFmtId="0" fontId="5" fillId="18" borderId="354" applyNumberFormat="0" applyFon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73" fillId="7" borderId="355" applyNumberFormat="0" applyAlignment="0" applyProtection="0"/>
    <xf numFmtId="0" fontId="75" fillId="19" borderId="356" applyNumberFormat="0" applyAlignment="0" applyProtection="0"/>
    <xf numFmtId="0" fontId="5" fillId="18" borderId="354" applyNumberFormat="0" applyFont="0" applyAlignment="0" applyProtection="0"/>
    <xf numFmtId="0" fontId="75" fillId="19" borderId="356" applyNumberFormat="0" applyAlignment="0" applyProtection="0"/>
    <xf numFmtId="0" fontId="73" fillId="7" borderId="355" applyNumberFormat="0" applyAlignment="0" applyProtection="0"/>
    <xf numFmtId="0" fontId="5" fillId="18" borderId="354" applyNumberFormat="0" applyFont="0" applyAlignment="0" applyProtection="0"/>
    <xf numFmtId="0" fontId="60" fillId="0" borderId="353" applyNumberFormat="0" applyFill="0" applyAlignment="0" applyProtection="0"/>
    <xf numFmtId="0" fontId="73" fillId="7" borderId="355" applyNumberFormat="0" applyAlignment="0" applyProtection="0"/>
    <xf numFmtId="0" fontId="60" fillId="0" borderId="353" applyNumberFormat="0" applyFill="0" applyAlignment="0" applyProtection="0"/>
    <xf numFmtId="0" fontId="75" fillId="19" borderId="356" applyNumberFormat="0" applyAlignment="0" applyProtection="0"/>
    <xf numFmtId="0" fontId="74" fillId="19" borderId="355" applyNumberFormat="0" applyAlignment="0" applyProtection="0"/>
    <xf numFmtId="0" fontId="5" fillId="18" borderId="354" applyNumberFormat="0" applyFont="0" applyAlignment="0" applyProtection="0"/>
    <xf numFmtId="0" fontId="60" fillId="0" borderId="353" applyNumberFormat="0" applyFill="0" applyAlignment="0" applyProtection="0"/>
    <xf numFmtId="0" fontId="75" fillId="19" borderId="356" applyNumberFormat="0" applyAlignment="0" applyProtection="0"/>
    <xf numFmtId="0" fontId="73" fillId="7" borderId="355" applyNumberFormat="0" applyAlignment="0" applyProtection="0"/>
    <xf numFmtId="0" fontId="5" fillId="18" borderId="354" applyNumberFormat="0" applyFon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75" fillId="19" borderId="356" applyNumberFormat="0" applyAlignment="0" applyProtection="0"/>
    <xf numFmtId="0" fontId="74" fillId="19" borderId="355" applyNumberFormat="0" applyAlignment="0" applyProtection="0"/>
    <xf numFmtId="0" fontId="73" fillId="7" borderId="355" applyNumberFormat="0" applyAlignment="0" applyProtection="0"/>
    <xf numFmtId="0" fontId="5" fillId="18" borderId="354" applyNumberFormat="0" applyFont="0" applyAlignment="0" applyProtection="0"/>
    <xf numFmtId="0" fontId="60" fillId="0" borderId="353" applyNumberFormat="0" applyFill="0" applyAlignment="0" applyProtection="0"/>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5" fillId="19" borderId="356"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4" fillId="19" borderId="355" applyNumberFormat="0" applyAlignment="0" applyProtection="0"/>
    <xf numFmtId="0" fontId="73" fillId="7" borderId="355" applyNumberFormat="0" applyAlignment="0" applyProtection="0"/>
    <xf numFmtId="0" fontId="73" fillId="7" borderId="355" applyNumberFormat="0" applyAlignment="0" applyProtection="0"/>
    <xf numFmtId="0" fontId="73" fillId="7" borderId="355" applyNumberFormat="0" applyAlignment="0" applyProtection="0"/>
    <xf numFmtId="0" fontId="73" fillId="7" borderId="355" applyNumberFormat="0" applyAlignment="0" applyProtection="0"/>
    <xf numFmtId="0" fontId="73" fillId="7" borderId="355" applyNumberFormat="0" applyAlignment="0" applyProtection="0"/>
    <xf numFmtId="0" fontId="73" fillId="7" borderId="355" applyNumberFormat="0" applyAlignment="0" applyProtection="0"/>
    <xf numFmtId="0" fontId="73" fillId="7" borderId="355" applyNumberFormat="0" applyAlignment="0" applyProtection="0"/>
    <xf numFmtId="0" fontId="73" fillId="7" borderId="355" applyNumberFormat="0" applyAlignment="0" applyProtection="0"/>
    <xf numFmtId="0" fontId="73" fillId="7" borderId="355" applyNumberFormat="0" applyAlignment="0" applyProtection="0"/>
    <xf numFmtId="0" fontId="73" fillId="7" borderId="355" applyNumberFormat="0" applyAlignment="0" applyProtection="0"/>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60" fillId="0" borderId="353" applyNumberFormat="0" applyFill="0" applyAlignment="0" applyProtection="0"/>
    <xf numFmtId="0" fontId="73" fillId="7" borderId="355" applyNumberFormat="0" applyAlignment="0" applyProtection="0"/>
    <xf numFmtId="0" fontId="75" fillId="19" borderId="356" applyNumberFormat="0" applyAlignment="0" applyProtection="0"/>
    <xf numFmtId="0" fontId="74" fillId="19" borderId="355" applyNumberFormat="0" applyAlignment="0" applyProtection="0"/>
    <xf numFmtId="4" fontId="12" fillId="14" borderId="352" applyNumberFormat="0" applyProtection="0">
      <alignment horizontal="left" vertical="center" indent="1"/>
    </xf>
    <xf numFmtId="0" fontId="74" fillId="19" borderId="355" applyNumberFormat="0" applyAlignment="0" applyProtection="0"/>
    <xf numFmtId="0" fontId="5" fillId="18" borderId="354" applyNumberFormat="0" applyFont="0" applyAlignment="0" applyProtection="0"/>
    <xf numFmtId="0" fontId="73" fillId="7" borderId="355" applyNumberFormat="0" applyAlignment="0" applyProtection="0"/>
    <xf numFmtId="4" fontId="12" fillId="14" borderId="352" applyNumberFormat="0" applyProtection="0">
      <alignment horizontal="left" vertical="center" indent="1"/>
    </xf>
    <xf numFmtId="4" fontId="12" fillId="14" borderId="352" applyNumberFormat="0" applyProtection="0">
      <alignment horizontal="left" vertical="center" indent="1"/>
    </xf>
    <xf numFmtId="0" fontId="74" fillId="19" borderId="355" applyNumberFormat="0" applyAlignment="0" applyProtection="0"/>
    <xf numFmtId="0" fontId="73" fillId="7" borderId="355" applyNumberFormat="0" applyAlignment="0" applyProtection="0"/>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0" fontId="74" fillId="19" borderId="355" applyNumberFormat="0" applyAlignment="0" applyProtection="0"/>
    <xf numFmtId="0" fontId="5" fillId="18" borderId="354" applyNumberFormat="0" applyFont="0" applyAlignment="0" applyProtection="0"/>
    <xf numFmtId="0" fontId="75" fillId="19" borderId="356" applyNumberForma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0" fontId="74" fillId="19" borderId="355" applyNumberFormat="0" applyAlignment="0" applyProtection="0"/>
    <xf numFmtId="0" fontId="5" fillId="18" borderId="354" applyNumberFormat="0" applyFont="0" applyAlignment="0" applyProtection="0"/>
    <xf numFmtId="0" fontId="75" fillId="19" borderId="356" applyNumberForma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0" fontId="74" fillId="19" borderId="355" applyNumberFormat="0" applyAlignment="0" applyProtection="0"/>
    <xf numFmtId="0" fontId="5" fillId="18" borderId="354" applyNumberFormat="0" applyFont="0" applyAlignment="0" applyProtection="0"/>
    <xf numFmtId="0" fontId="75" fillId="19" borderId="356" applyNumberForma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0" fontId="74" fillId="19" borderId="355" applyNumberFormat="0" applyAlignment="0" applyProtection="0"/>
    <xf numFmtId="0" fontId="5" fillId="18" borderId="354" applyNumberFormat="0" applyFont="0" applyAlignment="0" applyProtection="0"/>
    <xf numFmtId="0" fontId="75" fillId="19" borderId="356" applyNumberFormat="0" applyAlignment="0" applyProtection="0"/>
    <xf numFmtId="0" fontId="73" fillId="7" borderId="355" applyNumberFormat="0" applyAlignment="0" applyProtection="0"/>
    <xf numFmtId="0" fontId="60" fillId="0" borderId="353" applyNumberFormat="0" applyFill="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0" fontId="60" fillId="0" borderId="353" applyNumberFormat="0" applyFill="0" applyAlignment="0" applyProtection="0"/>
    <xf numFmtId="0" fontId="5" fillId="18" borderId="354" applyNumberFormat="0" applyFont="0" applyAlignment="0" applyProtection="0"/>
    <xf numFmtId="0" fontId="73" fillId="7" borderId="355" applyNumberFormat="0" applyAlignment="0" applyProtection="0"/>
    <xf numFmtId="0" fontId="74" fillId="19" borderId="355" applyNumberFormat="0" applyAlignment="0" applyProtection="0"/>
    <xf numFmtId="0" fontId="75" fillId="19" borderId="356" applyNumberFormat="0" applyAlignment="0" applyProtection="0"/>
    <xf numFmtId="4" fontId="12" fillId="14" borderId="352" applyNumberFormat="0" applyProtection="0">
      <alignment horizontal="left" vertical="center" indent="1"/>
    </xf>
    <xf numFmtId="43" fontId="80" fillId="0" borderId="0" applyFont="0" applyFill="0" applyBorder="0" applyAlignment="0" applyProtection="0"/>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0" fontId="74" fillId="19" borderId="362" applyNumberFormat="0" applyAlignment="0" applyProtection="0"/>
    <xf numFmtId="0" fontId="5" fillId="18" borderId="361" applyNumberFormat="0" applyFont="0" applyAlignment="0" applyProtection="0"/>
    <xf numFmtId="0" fontId="75" fillId="19" borderId="363" applyNumberForma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0" fontId="74" fillId="19" borderId="362" applyNumberFormat="0" applyAlignment="0" applyProtection="0"/>
    <xf numFmtId="0" fontId="5" fillId="18" borderId="361" applyNumberFormat="0" applyFont="0" applyAlignment="0" applyProtection="0"/>
    <xf numFmtId="0" fontId="75" fillId="19" borderId="363" applyNumberForma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3" fillId="7" borderId="362" applyNumberFormat="0" applyAlignment="0" applyProtection="0"/>
    <xf numFmtId="0" fontId="73" fillId="7" borderId="362" applyNumberFormat="0" applyAlignment="0" applyProtection="0"/>
    <xf numFmtId="0" fontId="73" fillId="7" borderId="362" applyNumberFormat="0" applyAlignment="0" applyProtection="0"/>
    <xf numFmtId="0" fontId="73" fillId="7" borderId="362" applyNumberFormat="0" applyAlignment="0" applyProtection="0"/>
    <xf numFmtId="4" fontId="12" fillId="14" borderId="359" applyNumberFormat="0" applyProtection="0">
      <alignment horizontal="left" vertical="center" indent="1"/>
    </xf>
    <xf numFmtId="0" fontId="75" fillId="19" borderId="363" applyNumberFormat="0" applyAlignment="0" applyProtection="0"/>
    <xf numFmtId="0" fontId="74" fillId="19" borderId="362" applyNumberFormat="0" applyAlignment="0" applyProtection="0"/>
    <xf numFmtId="0" fontId="73" fillId="7" borderId="362" applyNumberFormat="0" applyAlignment="0" applyProtection="0"/>
    <xf numFmtId="0" fontId="5" fillId="18" borderId="361" applyNumberFormat="0" applyFon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75" fillId="19" borderId="363" applyNumberFormat="0" applyAlignment="0" applyProtection="0"/>
    <xf numFmtId="0" fontId="74" fillId="19" borderId="362" applyNumberFormat="0" applyAlignment="0" applyProtection="0"/>
    <xf numFmtId="4" fontId="12" fillId="14" borderId="359" applyNumberFormat="0" applyProtection="0">
      <alignment horizontal="left" vertical="center" indent="1"/>
    </xf>
    <xf numFmtId="0" fontId="75" fillId="19" borderId="363" applyNumberFormat="0" applyAlignment="0" applyProtection="0"/>
    <xf numFmtId="0" fontId="74" fillId="19" borderId="362" applyNumberFormat="0" applyAlignment="0" applyProtection="0"/>
    <xf numFmtId="0" fontId="73" fillId="7" borderId="362" applyNumberFormat="0" applyAlignment="0" applyProtection="0"/>
    <xf numFmtId="0" fontId="5" fillId="18" borderId="361" applyNumberFormat="0" applyFon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73" fillId="7" borderId="362" applyNumberFormat="0" applyAlignment="0" applyProtection="0"/>
    <xf numFmtId="0" fontId="75" fillId="19" borderId="363" applyNumberFormat="0" applyAlignment="0" applyProtection="0"/>
    <xf numFmtId="0" fontId="5" fillId="18" borderId="361" applyNumberFormat="0" applyFont="0" applyAlignment="0" applyProtection="0"/>
    <xf numFmtId="0" fontId="75" fillId="19" borderId="363" applyNumberFormat="0" applyAlignment="0" applyProtection="0"/>
    <xf numFmtId="0" fontId="73" fillId="7" borderId="362" applyNumberFormat="0" applyAlignment="0" applyProtection="0"/>
    <xf numFmtId="0" fontId="5" fillId="18" borderId="361" applyNumberFormat="0" applyFont="0" applyAlignment="0" applyProtection="0"/>
    <xf numFmtId="0" fontId="60" fillId="0" borderId="360" applyNumberFormat="0" applyFill="0" applyAlignment="0" applyProtection="0"/>
    <xf numFmtId="0" fontId="73" fillId="7" borderId="362" applyNumberFormat="0" applyAlignment="0" applyProtection="0"/>
    <xf numFmtId="0" fontId="60" fillId="0" borderId="360" applyNumberFormat="0" applyFill="0" applyAlignment="0" applyProtection="0"/>
    <xf numFmtId="0" fontId="75" fillId="19" borderId="363" applyNumberFormat="0" applyAlignment="0" applyProtection="0"/>
    <xf numFmtId="0" fontId="74" fillId="19" borderId="362" applyNumberFormat="0" applyAlignment="0" applyProtection="0"/>
    <xf numFmtId="0" fontId="5" fillId="18" borderId="361" applyNumberFormat="0" applyFont="0" applyAlignment="0" applyProtection="0"/>
    <xf numFmtId="0" fontId="60" fillId="0" borderId="360" applyNumberFormat="0" applyFill="0" applyAlignment="0" applyProtection="0"/>
    <xf numFmtId="0" fontId="75" fillId="19" borderId="363" applyNumberFormat="0" applyAlignment="0" applyProtection="0"/>
    <xf numFmtId="0" fontId="73" fillId="7" borderId="362" applyNumberFormat="0" applyAlignment="0" applyProtection="0"/>
    <xf numFmtId="0" fontId="5" fillId="18" borderId="361" applyNumberFormat="0" applyFon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75" fillId="19" borderId="363" applyNumberFormat="0" applyAlignment="0" applyProtection="0"/>
    <xf numFmtId="0" fontId="74" fillId="19" borderId="362" applyNumberFormat="0" applyAlignment="0" applyProtection="0"/>
    <xf numFmtId="0" fontId="73" fillId="7" borderId="362" applyNumberFormat="0" applyAlignment="0" applyProtection="0"/>
    <xf numFmtId="0" fontId="5" fillId="18" borderId="361" applyNumberFormat="0" applyFont="0" applyAlignment="0" applyProtection="0"/>
    <xf numFmtId="0" fontId="60" fillId="0" borderId="360" applyNumberFormat="0" applyFill="0" applyAlignment="0" applyProtection="0"/>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5" fillId="19" borderId="363"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4" fillId="19" borderId="362" applyNumberFormat="0" applyAlignment="0" applyProtection="0"/>
    <xf numFmtId="0" fontId="73" fillId="7" borderId="362" applyNumberFormat="0" applyAlignment="0" applyProtection="0"/>
    <xf numFmtId="0" fontId="73" fillId="7" borderId="362" applyNumberFormat="0" applyAlignment="0" applyProtection="0"/>
    <xf numFmtId="0" fontId="73" fillId="7" borderId="362" applyNumberFormat="0" applyAlignment="0" applyProtection="0"/>
    <xf numFmtId="0" fontId="73" fillId="7" borderId="362" applyNumberFormat="0" applyAlignment="0" applyProtection="0"/>
    <xf numFmtId="0" fontId="73" fillId="7" borderId="362" applyNumberFormat="0" applyAlignment="0" applyProtection="0"/>
    <xf numFmtId="0" fontId="73" fillId="7" borderId="362" applyNumberFormat="0" applyAlignment="0" applyProtection="0"/>
    <xf numFmtId="0" fontId="73" fillId="7" borderId="362" applyNumberFormat="0" applyAlignment="0" applyProtection="0"/>
    <xf numFmtId="0" fontId="73" fillId="7" borderId="362" applyNumberFormat="0" applyAlignment="0" applyProtection="0"/>
    <xf numFmtId="0" fontId="73" fillId="7" borderId="362" applyNumberFormat="0" applyAlignment="0" applyProtection="0"/>
    <xf numFmtId="0" fontId="73" fillId="7" borderId="362" applyNumberFormat="0" applyAlignment="0" applyProtection="0"/>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5" fillId="18" borderId="361" applyNumberFormat="0" applyFont="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60" fillId="0" borderId="360" applyNumberFormat="0" applyFill="0" applyAlignment="0" applyProtection="0"/>
    <xf numFmtId="0" fontId="73" fillId="7" borderId="362" applyNumberFormat="0" applyAlignment="0" applyProtection="0"/>
    <xf numFmtId="0" fontId="75" fillId="19" borderId="363" applyNumberFormat="0" applyAlignment="0" applyProtection="0"/>
    <xf numFmtId="0" fontId="74" fillId="19" borderId="362" applyNumberFormat="0" applyAlignment="0" applyProtection="0"/>
    <xf numFmtId="4" fontId="12" fillId="14" borderId="359" applyNumberFormat="0" applyProtection="0">
      <alignment horizontal="left" vertical="center" indent="1"/>
    </xf>
    <xf numFmtId="0" fontId="74" fillId="19" borderId="362" applyNumberFormat="0" applyAlignment="0" applyProtection="0"/>
    <xf numFmtId="0" fontId="5" fillId="18" borderId="361" applyNumberFormat="0" applyFont="0" applyAlignment="0" applyProtection="0"/>
    <xf numFmtId="0" fontId="73" fillId="7" borderId="362" applyNumberFormat="0" applyAlignment="0" applyProtection="0"/>
    <xf numFmtId="4" fontId="12" fillId="14" borderId="359" applyNumberFormat="0" applyProtection="0">
      <alignment horizontal="left" vertical="center" indent="1"/>
    </xf>
    <xf numFmtId="4" fontId="12" fillId="14" borderId="359" applyNumberFormat="0" applyProtection="0">
      <alignment horizontal="left" vertical="center" indent="1"/>
    </xf>
    <xf numFmtId="0" fontId="74" fillId="19" borderId="362" applyNumberFormat="0" applyAlignment="0" applyProtection="0"/>
    <xf numFmtId="0" fontId="73" fillId="7" borderId="362" applyNumberFormat="0" applyAlignment="0" applyProtection="0"/>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0" fontId="74" fillId="19" borderId="362" applyNumberFormat="0" applyAlignment="0" applyProtection="0"/>
    <xf numFmtId="0" fontId="5" fillId="18" borderId="361" applyNumberFormat="0" applyFont="0" applyAlignment="0" applyProtection="0"/>
    <xf numFmtId="0" fontId="75" fillId="19" borderId="363" applyNumberForma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0" fontId="74" fillId="19" borderId="362" applyNumberFormat="0" applyAlignment="0" applyProtection="0"/>
    <xf numFmtId="0" fontId="5" fillId="18" borderId="361" applyNumberFormat="0" applyFont="0" applyAlignment="0" applyProtection="0"/>
    <xf numFmtId="0" fontId="75" fillId="19" borderId="363" applyNumberForma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0" fontId="74" fillId="19" borderId="362" applyNumberFormat="0" applyAlignment="0" applyProtection="0"/>
    <xf numFmtId="0" fontId="5" fillId="18" borderId="361" applyNumberFormat="0" applyFont="0" applyAlignment="0" applyProtection="0"/>
    <xf numFmtId="0" fontId="75" fillId="19" borderId="363" applyNumberForma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0" fontId="74" fillId="19" borderId="362" applyNumberFormat="0" applyAlignment="0" applyProtection="0"/>
    <xf numFmtId="0" fontId="5" fillId="18" borderId="361" applyNumberFormat="0" applyFont="0" applyAlignment="0" applyProtection="0"/>
    <xf numFmtId="0" fontId="75" fillId="19" borderId="363" applyNumberFormat="0" applyAlignment="0" applyProtection="0"/>
    <xf numFmtId="0" fontId="73" fillId="7" borderId="362" applyNumberFormat="0" applyAlignment="0" applyProtection="0"/>
    <xf numFmtId="0" fontId="60" fillId="0" borderId="360" applyNumberFormat="0" applyFill="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60" fillId="0" borderId="360" applyNumberFormat="0" applyFill="0" applyAlignment="0" applyProtection="0"/>
    <xf numFmtId="0" fontId="5" fillId="18" borderId="361" applyNumberFormat="0" applyFont="0" applyAlignment="0" applyProtection="0"/>
    <xf numFmtId="0" fontId="73" fillId="7" borderId="362" applyNumberFormat="0" applyAlignment="0" applyProtection="0"/>
    <xf numFmtId="0" fontId="74" fillId="19" borderId="362" applyNumberFormat="0" applyAlignment="0" applyProtection="0"/>
    <xf numFmtId="0" fontId="75" fillId="19" borderId="363" applyNumberFormat="0" applyAlignment="0" applyProtection="0"/>
    <xf numFmtId="4" fontId="12" fillId="14" borderId="359" applyNumberFormat="0" applyProtection="0">
      <alignment horizontal="left" vertical="center" indent="1"/>
    </xf>
    <xf numFmtId="0" fontId="197" fillId="87" borderId="364">
      <alignment horizontal="center" vertical="center"/>
    </xf>
    <xf numFmtId="0" fontId="198" fillId="0" borderId="365">
      <alignment horizontal="center" vertical="center"/>
    </xf>
    <xf numFmtId="166" fontId="2" fillId="0" borderId="0" applyFont="0" applyFill="0" applyBorder="0" applyAlignment="0" applyProtection="0"/>
    <xf numFmtId="41" fontId="80" fillId="0" borderId="0" applyFont="0" applyFill="0" applyBorder="0" applyAlignment="0" applyProtection="0"/>
    <xf numFmtId="41" fontId="80" fillId="0" borderId="0" applyFont="0" applyFill="0" applyBorder="0" applyAlignment="0" applyProtection="0"/>
    <xf numFmtId="4" fontId="12" fillId="14" borderId="372" applyNumberFormat="0" applyProtection="0">
      <alignment horizontal="left" vertical="center" indent="1"/>
    </xf>
    <xf numFmtId="44" fontId="80" fillId="0" borderId="0" applyFont="0" applyFill="0" applyBorder="0" applyAlignment="0" applyProtection="0"/>
    <xf numFmtId="0" fontId="60" fillId="0" borderId="373" applyNumberFormat="0" applyFill="0" applyAlignment="0" applyProtection="0"/>
    <xf numFmtId="0" fontId="5" fillId="18" borderId="374" applyNumberFormat="0" applyFont="0" applyAlignment="0" applyProtection="0"/>
    <xf numFmtId="0" fontId="73" fillId="7" borderId="375" applyNumberFormat="0" applyAlignment="0" applyProtection="0"/>
    <xf numFmtId="0" fontId="74" fillId="19" borderId="375" applyNumberFormat="0" applyAlignment="0" applyProtection="0"/>
    <xf numFmtId="0" fontId="75" fillId="19" borderId="376" applyNumberFormat="0" applyAlignment="0" applyProtection="0"/>
    <xf numFmtId="4" fontId="12" fillId="14" borderId="372" applyNumberFormat="0" applyProtection="0">
      <alignment horizontal="left" vertical="center" indent="1"/>
    </xf>
    <xf numFmtId="43" fontId="82" fillId="0" borderId="0" applyFont="0" applyFill="0" applyBorder="0" applyAlignment="0" applyProtection="0"/>
    <xf numFmtId="4" fontId="12" fillId="14" borderId="372" applyNumberFormat="0" applyProtection="0">
      <alignment horizontal="left" vertical="center" indent="1"/>
    </xf>
    <xf numFmtId="4" fontId="12" fillId="14" borderId="372" applyNumberFormat="0" applyProtection="0">
      <alignment horizontal="left" vertical="center" indent="1"/>
    </xf>
    <xf numFmtId="4" fontId="12" fillId="14" borderId="372" applyNumberFormat="0" applyProtection="0">
      <alignment horizontal="left" vertical="center" indent="1"/>
    </xf>
    <xf numFmtId="4" fontId="12" fillId="14" borderId="372" applyNumberFormat="0" applyProtection="0">
      <alignment horizontal="left" vertical="center" indent="1"/>
    </xf>
    <xf numFmtId="4" fontId="12" fillId="14" borderId="372" applyNumberFormat="0" applyProtection="0">
      <alignment horizontal="left" vertical="center" indent="1"/>
    </xf>
    <xf numFmtId="4" fontId="12" fillId="14" borderId="372"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165" fillId="7" borderId="382" applyNumberFormat="0" applyAlignment="0" applyProtection="0"/>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60" fillId="0" borderId="383" applyNumberFormat="0" applyFill="0" applyAlignment="0" applyProtection="0"/>
    <xf numFmtId="4" fontId="12" fillId="14" borderId="387" applyNumberFormat="0" applyProtection="0">
      <alignment horizontal="left" vertical="center" indent="1"/>
    </xf>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0" fontId="74" fillId="19" borderId="385" applyNumberFormat="0" applyAlignment="0" applyProtection="0"/>
    <xf numFmtId="0" fontId="5" fillId="18" borderId="384" applyNumberFormat="0" applyFont="0" applyAlignment="0" applyProtection="0"/>
    <xf numFmtId="0" fontId="75" fillId="19" borderId="386" applyNumberFormat="0" applyAlignment="0" applyProtection="0"/>
    <xf numFmtId="0" fontId="73" fillId="7" borderId="385" applyNumberFormat="0" applyAlignment="0" applyProtection="0"/>
    <xf numFmtId="0" fontId="60" fillId="0" borderId="383" applyNumberFormat="0" applyFill="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60" fillId="0" borderId="383" applyNumberFormat="0" applyFill="0" applyAlignment="0" applyProtection="0"/>
    <xf numFmtId="4" fontId="12" fillId="14" borderId="387" applyNumberFormat="0" applyProtection="0">
      <alignment horizontal="left" vertical="center" indent="1"/>
    </xf>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0" fontId="74" fillId="19" borderId="385" applyNumberFormat="0" applyAlignment="0" applyProtection="0"/>
    <xf numFmtId="0" fontId="5" fillId="18" borderId="384" applyNumberFormat="0" applyFont="0" applyAlignment="0" applyProtection="0"/>
    <xf numFmtId="0" fontId="75" fillId="19" borderId="386" applyNumberFormat="0" applyAlignment="0" applyProtection="0"/>
    <xf numFmtId="0" fontId="73" fillId="7" borderId="385" applyNumberFormat="0" applyAlignment="0" applyProtection="0"/>
    <xf numFmtId="0" fontId="60" fillId="0" borderId="383" applyNumberFormat="0" applyFill="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4" fontId="12" fillId="14" borderId="387" applyNumberFormat="0" applyProtection="0">
      <alignment horizontal="left" vertical="center" indent="1"/>
    </xf>
    <xf numFmtId="4" fontId="12" fillId="14" borderId="387" applyNumberFormat="0" applyProtection="0">
      <alignment horizontal="left" vertical="center" indent="1"/>
    </xf>
    <xf numFmtId="4" fontId="12" fillId="14" borderId="387" applyNumberFormat="0" applyProtection="0">
      <alignment horizontal="left" vertical="center" indent="1"/>
    </xf>
    <xf numFmtId="4" fontId="12" fillId="14" borderId="387" applyNumberFormat="0" applyProtection="0">
      <alignment horizontal="left" vertical="center" indent="1"/>
    </xf>
    <xf numFmtId="4" fontId="12" fillId="14" borderId="387" applyNumberFormat="0" applyProtection="0">
      <alignment horizontal="left" vertical="center" indent="1"/>
    </xf>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60" fillId="0" borderId="383" applyNumberFormat="0" applyFill="0" applyAlignment="0" applyProtection="0"/>
    <xf numFmtId="4" fontId="12" fillId="14" borderId="387" applyNumberFormat="0" applyProtection="0">
      <alignment horizontal="left" vertical="center" indent="1"/>
    </xf>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0" fontId="74" fillId="19" borderId="385" applyNumberFormat="0" applyAlignment="0" applyProtection="0"/>
    <xf numFmtId="0" fontId="5" fillId="18" borderId="384" applyNumberFormat="0" applyFont="0" applyAlignment="0" applyProtection="0"/>
    <xf numFmtId="0" fontId="75" fillId="19" borderId="386" applyNumberFormat="0" applyAlignment="0" applyProtection="0"/>
    <xf numFmtId="0" fontId="73" fillId="7" borderId="385" applyNumberFormat="0" applyAlignment="0" applyProtection="0"/>
    <xf numFmtId="0" fontId="60" fillId="0" borderId="383" applyNumberFormat="0" applyFill="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60" fillId="0" borderId="383" applyNumberFormat="0" applyFill="0" applyAlignment="0" applyProtection="0"/>
    <xf numFmtId="0" fontId="5" fillId="18" borderId="384" applyNumberFormat="0" applyFont="0" applyAlignment="0" applyProtection="0"/>
    <xf numFmtId="0" fontId="73" fillId="7" borderId="385" applyNumberFormat="0" applyAlignment="0" applyProtection="0"/>
    <xf numFmtId="0" fontId="74" fillId="19" borderId="385" applyNumberFormat="0" applyAlignment="0" applyProtection="0"/>
    <xf numFmtId="0" fontId="75" fillId="19" borderId="386" applyNumberFormat="0" applyAlignment="0" applyProtection="0"/>
    <xf numFmtId="4" fontId="12" fillId="14" borderId="387" applyNumberFormat="0" applyProtection="0">
      <alignment horizontal="left" vertical="center" indent="1"/>
    </xf>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0" fontId="165" fillId="7" borderId="385" applyNumberFormat="0" applyAlignment="0" applyProtection="0"/>
    <xf numFmtId="43" fontId="170" fillId="0" borderId="0" applyFont="0" applyFill="0" applyBorder="0" applyAlignment="0" applyProtection="0"/>
    <xf numFmtId="43" fontId="151" fillId="0" borderId="0" applyFont="0" applyFill="0" applyBorder="0" applyAlignment="0" applyProtection="0"/>
    <xf numFmtId="43" fontId="151" fillId="0" borderId="0" applyFont="0" applyFill="0" applyBorder="0" applyAlignment="0" applyProtection="0"/>
    <xf numFmtId="43" fontId="151" fillId="0" borderId="0" applyFont="0" applyFill="0" applyBorder="0" applyAlignment="0" applyProtection="0"/>
    <xf numFmtId="43" fontId="151" fillId="0" borderId="0" applyFont="0" applyFill="0" applyBorder="0" applyAlignment="0" applyProtection="0"/>
    <xf numFmtId="43" fontId="151" fillId="0" borderId="0" applyFont="0" applyFill="0" applyBorder="0" applyAlignment="0" applyProtection="0"/>
    <xf numFmtId="43" fontId="151" fillId="0" borderId="0" applyFont="0" applyFill="0" applyBorder="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5" fillId="19" borderId="391" applyNumberFormat="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3" fillId="7" borderId="390" applyNumberFormat="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3" fillId="7" borderId="390" applyNumberFormat="0" applyAlignment="0" applyProtection="0"/>
    <xf numFmtId="0" fontId="75" fillId="19" borderId="391" applyNumberFormat="0" applyAlignment="0" applyProtection="0"/>
    <xf numFmtId="0" fontId="5" fillId="18" borderId="389" applyNumberFormat="0" applyFon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3" fillId="7" borderId="390" applyNumberFormat="0" applyAlignment="0" applyProtection="0"/>
    <xf numFmtId="0" fontId="75" fillId="19" borderId="391" applyNumberFormat="0" applyAlignment="0" applyProtection="0"/>
    <xf numFmtId="0" fontId="5" fillId="18" borderId="389" applyNumberFormat="0" applyFon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0" fontId="73" fillId="7" borderId="390" applyNumberFormat="0" applyAlignment="0" applyProtection="0"/>
    <xf numFmtId="0" fontId="74" fillId="19" borderId="390" applyNumberFormat="0" applyAlignment="0" applyProtection="0"/>
    <xf numFmtId="0" fontId="5" fillId="18" borderId="389" applyNumberFormat="0" applyFont="0" applyAlignment="0" applyProtection="0"/>
    <xf numFmtId="0" fontId="5" fillId="18" borderId="389" applyNumberFormat="0" applyFont="0" applyAlignment="0" applyProtection="0"/>
    <xf numFmtId="0" fontId="74" fillId="19" borderId="390" applyNumberFormat="0" applyAlignment="0" applyProtection="0"/>
    <xf numFmtId="0" fontId="60" fillId="0" borderId="388" applyNumberFormat="0" applyFill="0" applyAlignment="0" applyProtection="0"/>
    <xf numFmtId="0" fontId="73" fillId="7" borderId="390" applyNumberFormat="0" applyAlignment="0" applyProtection="0"/>
    <xf numFmtId="0" fontId="74" fillId="19" borderId="390" applyNumberFormat="0" applyAlignment="0" applyProtection="0"/>
    <xf numFmtId="0" fontId="5" fillId="18" borderId="389" applyNumberFormat="0" applyFont="0" applyAlignment="0" applyProtection="0"/>
    <xf numFmtId="0" fontId="73" fillId="7" borderId="390" applyNumberFormat="0" applyAlignment="0" applyProtection="0"/>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3" fillId="7" borderId="390" applyNumberFormat="0" applyAlignment="0" applyProtection="0"/>
    <xf numFmtId="0" fontId="75" fillId="19" borderId="391" applyNumberFormat="0" applyAlignment="0" applyProtection="0"/>
    <xf numFmtId="0" fontId="74" fillId="19" borderId="390" applyNumberFormat="0" applyAlignment="0" applyProtection="0"/>
    <xf numFmtId="0" fontId="60" fillId="0" borderId="388" applyNumberFormat="0" applyFill="0" applyAlignment="0" applyProtection="0"/>
    <xf numFmtId="0" fontId="73" fillId="7" borderId="390"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60" fillId="0" borderId="388" applyNumberFormat="0" applyFill="0" applyAlignment="0" applyProtection="0"/>
    <xf numFmtId="0" fontId="75" fillId="19" borderId="391" applyNumberFormat="0" applyAlignment="0" applyProtection="0"/>
    <xf numFmtId="0" fontId="74" fillId="19"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3" fontId="80" fillId="0" borderId="0" applyFont="0" applyFill="0" applyBorder="0" applyAlignment="0" applyProtection="0"/>
    <xf numFmtId="43" fontId="80" fillId="0" borderId="0" applyFont="0" applyFill="0" applyBorder="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5" fillId="19" borderId="391" applyNumberFormat="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3" fillId="7" borderId="390" applyNumberFormat="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3" fillId="7" borderId="390" applyNumberFormat="0" applyAlignment="0" applyProtection="0"/>
    <xf numFmtId="0" fontId="75" fillId="19" borderId="391" applyNumberFormat="0" applyAlignment="0" applyProtection="0"/>
    <xf numFmtId="0" fontId="5" fillId="18" borderId="389" applyNumberFormat="0" applyFon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3" fillId="7" borderId="390" applyNumberFormat="0" applyAlignment="0" applyProtection="0"/>
    <xf numFmtId="0" fontId="75" fillId="19" borderId="391" applyNumberFormat="0" applyAlignment="0" applyProtection="0"/>
    <xf numFmtId="0" fontId="5" fillId="18" borderId="389" applyNumberFormat="0" applyFon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0" fontId="73" fillId="7" borderId="390" applyNumberFormat="0" applyAlignment="0" applyProtection="0"/>
    <xf numFmtId="0" fontId="74" fillId="19" borderId="390" applyNumberFormat="0" applyAlignment="0" applyProtection="0"/>
    <xf numFmtId="0" fontId="5" fillId="18" borderId="389" applyNumberFormat="0" applyFont="0" applyAlignment="0" applyProtection="0"/>
    <xf numFmtId="0" fontId="5" fillId="18" borderId="389" applyNumberFormat="0" applyFont="0" applyAlignment="0" applyProtection="0"/>
    <xf numFmtId="0" fontId="74" fillId="19" borderId="390" applyNumberFormat="0" applyAlignment="0" applyProtection="0"/>
    <xf numFmtId="0" fontId="60" fillId="0" borderId="388" applyNumberFormat="0" applyFill="0" applyAlignment="0" applyProtection="0"/>
    <xf numFmtId="0" fontId="73" fillId="7" borderId="390" applyNumberFormat="0" applyAlignment="0" applyProtection="0"/>
    <xf numFmtId="0" fontId="74" fillId="19" borderId="390" applyNumberFormat="0" applyAlignment="0" applyProtection="0"/>
    <xf numFmtId="0" fontId="5" fillId="18" borderId="389" applyNumberFormat="0" applyFont="0" applyAlignment="0" applyProtection="0"/>
    <xf numFmtId="0" fontId="73" fillId="7" borderId="390" applyNumberFormat="0" applyAlignment="0" applyProtection="0"/>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3" fillId="7" borderId="390" applyNumberFormat="0" applyAlignment="0" applyProtection="0"/>
    <xf numFmtId="0" fontId="75" fillId="19" borderId="391" applyNumberFormat="0" applyAlignment="0" applyProtection="0"/>
    <xf numFmtId="0" fontId="74" fillId="19" borderId="390" applyNumberFormat="0" applyAlignment="0" applyProtection="0"/>
    <xf numFmtId="0" fontId="60" fillId="0" borderId="388" applyNumberFormat="0" applyFill="0" applyAlignment="0" applyProtection="0"/>
    <xf numFmtId="0" fontId="73" fillId="7" borderId="390"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60" fillId="0" borderId="388" applyNumberFormat="0" applyFill="0" applyAlignment="0" applyProtection="0"/>
    <xf numFmtId="0" fontId="75" fillId="19" borderId="391" applyNumberFormat="0" applyAlignment="0" applyProtection="0"/>
    <xf numFmtId="0" fontId="74" fillId="19"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165" fillId="7" borderId="390" applyNumberFormat="0" applyAlignment="0" applyProtection="0"/>
    <xf numFmtId="0" fontId="75" fillId="19" borderId="391" applyNumberFormat="0" applyAlignment="0" applyProtection="0"/>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3" fillId="7" borderId="390" applyNumberFormat="0" applyAlignment="0" applyProtection="0"/>
    <xf numFmtId="0" fontId="75" fillId="19" borderId="380" applyNumberFormat="0" applyAlignment="0" applyProtection="0"/>
    <xf numFmtId="0" fontId="75" fillId="19" borderId="380" applyNumberFormat="0" applyAlignment="0" applyProtection="0"/>
    <xf numFmtId="0" fontId="73" fillId="7" borderId="390" applyNumberFormat="0" applyAlignment="0" applyProtection="0"/>
    <xf numFmtId="0" fontId="73" fillId="7" borderId="390" applyNumberFormat="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75" fillId="19" borderId="380" applyNumberFormat="0" applyAlignment="0" applyProtection="0"/>
    <xf numFmtId="0" fontId="75" fillId="19" borderId="38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5" fillId="19" borderId="380" applyNumberFormat="0" applyAlignment="0" applyProtection="0"/>
    <xf numFmtId="0" fontId="75" fillId="19" borderId="380"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75" fillId="19" borderId="380" applyNumberForma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41" fontId="80" fillId="0" borderId="0" applyFont="0" applyFill="0" applyBorder="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3" fontId="82" fillId="0" borderId="0" applyFont="0" applyFill="0" applyBorder="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0" fontId="75" fillId="19" borderId="380" applyNumberFormat="0" applyAlignment="0" applyProtection="0"/>
    <xf numFmtId="44" fontId="80" fillId="0" borderId="0" applyFont="0" applyFill="0" applyBorder="0" applyAlignment="0" applyProtection="0"/>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3" fillId="7" borderId="390" applyNumberFormat="0" applyAlignment="0" applyProtection="0"/>
    <xf numFmtId="43" fontId="80" fillId="0" borderId="0" applyFont="0" applyFill="0" applyBorder="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3" fillId="7" borderId="390" applyNumberFormat="0" applyAlignment="0" applyProtection="0"/>
    <xf numFmtId="0" fontId="75" fillId="19" borderId="391"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0" fontId="73" fillId="7" borderId="390" applyNumberFormat="0" applyAlignment="0" applyProtection="0"/>
    <xf numFmtId="0" fontId="60" fillId="0" borderId="388" applyNumberFormat="0" applyFill="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0" fontId="75" fillId="19" borderId="391"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73" fillId="7" borderId="390" applyNumberFormat="0" applyAlignment="0" applyProtection="0"/>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5" fillId="18" borderId="389" applyNumberFormat="0" applyFont="0" applyAlignment="0" applyProtection="0"/>
    <xf numFmtId="0" fontId="73" fillId="7" borderId="390"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74" fillId="19" borderId="390" applyNumberFormat="0" applyAlignment="0" applyProtection="0"/>
    <xf numFmtId="0" fontId="73" fillId="7" borderId="390"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4" fontId="12" fillId="14" borderId="381"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79" applyNumberFormat="0" applyAlignment="0" applyProtection="0"/>
    <xf numFmtId="43" fontId="80" fillId="0" borderId="0" applyFont="0" applyFill="0" applyBorder="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73" fillId="7" borderId="390" applyNumberFormat="0" applyAlignment="0" applyProtection="0"/>
    <xf numFmtId="0" fontId="75" fillId="19" borderId="391"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0" fontId="73" fillId="7" borderId="390" applyNumberFormat="0" applyAlignment="0" applyProtection="0"/>
    <xf numFmtId="0" fontId="60" fillId="0" borderId="388" applyNumberFormat="0" applyFill="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0" fontId="75" fillId="19" borderId="391"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75" fillId="19" borderId="391" applyNumberFormat="0" applyAlignment="0" applyProtection="0"/>
    <xf numFmtId="0" fontId="74" fillId="19" borderId="390" applyNumberFormat="0" applyAlignment="0" applyProtection="0"/>
    <xf numFmtId="0" fontId="73" fillId="7" borderId="390" applyNumberFormat="0" applyAlignment="0" applyProtection="0"/>
    <xf numFmtId="0" fontId="5" fillId="18" borderId="389" applyNumberFormat="0" applyFont="0" applyAlignment="0" applyProtection="0"/>
    <xf numFmtId="0" fontId="60" fillId="0" borderId="388" applyNumberFormat="0" applyFill="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5" fillId="19" borderId="391"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4" fillId="19"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0" fontId="73" fillId="7" borderId="390"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5" fillId="18" borderId="389" applyNumberFormat="0" applyFont="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60" fillId="0" borderId="388" applyNumberFormat="0" applyFill="0" applyAlignment="0" applyProtection="0"/>
    <xf numFmtId="0" fontId="73" fillId="7" borderId="390" applyNumberFormat="0" applyAlignment="0" applyProtection="0"/>
    <xf numFmtId="0" fontId="75" fillId="19" borderId="391" applyNumberFormat="0" applyAlignment="0" applyProtection="0"/>
    <xf numFmtId="0" fontId="74" fillId="19" borderId="390"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5" fillId="18" borderId="389" applyNumberFormat="0" applyFont="0" applyAlignment="0" applyProtection="0"/>
    <xf numFmtId="0" fontId="73" fillId="7" borderId="390"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74" fillId="19" borderId="390" applyNumberFormat="0" applyAlignment="0" applyProtection="0"/>
    <xf numFmtId="0" fontId="73" fillId="7" borderId="390"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0" fontId="74" fillId="19" borderId="390" applyNumberFormat="0" applyAlignment="0" applyProtection="0"/>
    <xf numFmtId="0" fontId="5" fillId="18" borderId="389" applyNumberFormat="0" applyFont="0" applyAlignment="0" applyProtection="0"/>
    <xf numFmtId="0" fontId="75" fillId="19" borderId="391" applyNumberFormat="0" applyAlignment="0" applyProtection="0"/>
    <xf numFmtId="0" fontId="73" fillId="7" borderId="390" applyNumberFormat="0" applyAlignment="0" applyProtection="0"/>
    <xf numFmtId="0" fontId="60" fillId="0" borderId="388" applyNumberFormat="0" applyFill="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0" fontId="60" fillId="0" borderId="388" applyNumberFormat="0" applyFill="0" applyAlignment="0" applyProtection="0"/>
    <xf numFmtId="0" fontId="5" fillId="18" borderId="389" applyNumberFormat="0" applyFont="0" applyAlignment="0" applyProtection="0"/>
    <xf numFmtId="0" fontId="73" fillId="7" borderId="390" applyNumberFormat="0" applyAlignment="0" applyProtection="0"/>
    <xf numFmtId="0" fontId="74" fillId="19" borderId="390" applyNumberFormat="0" applyAlignment="0" applyProtection="0"/>
    <xf numFmtId="0" fontId="75" fillId="19" borderId="391" applyNumberFormat="0" applyAlignment="0" applyProtection="0"/>
    <xf numFmtId="4" fontId="12" fillId="14" borderId="392"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3" fillId="7" borderId="379" applyNumberFormat="0" applyAlignment="0" applyProtection="0"/>
    <xf numFmtId="43" fontId="80" fillId="0" borderId="0" applyFont="0" applyFill="0" applyBorder="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73" fillId="7" borderId="379" applyNumberFormat="0" applyAlignment="0" applyProtection="0"/>
    <xf numFmtId="0" fontId="75" fillId="19" borderId="380"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0" fontId="73" fillId="7" borderId="379" applyNumberFormat="0" applyAlignment="0" applyProtection="0"/>
    <xf numFmtId="0" fontId="60" fillId="0" borderId="377" applyNumberFormat="0" applyFill="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0" fontId="75" fillId="19" borderId="380"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73" fillId="7" borderId="379" applyNumberFormat="0" applyAlignment="0" applyProtection="0"/>
    <xf numFmtId="0" fontId="75" fillId="19" borderId="380" applyNumberFormat="0" applyAlignment="0" applyProtection="0"/>
    <xf numFmtId="0" fontId="74" fillId="19" borderId="379"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5" fillId="18" borderId="378" applyNumberFormat="0" applyFont="0" applyAlignment="0" applyProtection="0"/>
    <xf numFmtId="0" fontId="73" fillId="7" borderId="379"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74" fillId="19" borderId="379" applyNumberFormat="0" applyAlignment="0" applyProtection="0"/>
    <xf numFmtId="0" fontId="73" fillId="7" borderId="379"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43" fontId="80" fillId="0" borderId="0" applyFont="0" applyFill="0" applyBorder="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73" fillId="7" borderId="379" applyNumberFormat="0" applyAlignment="0" applyProtection="0"/>
    <xf numFmtId="0" fontId="75" fillId="19" borderId="380"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0" fontId="73" fillId="7" borderId="379" applyNumberFormat="0" applyAlignment="0" applyProtection="0"/>
    <xf numFmtId="0" fontId="60" fillId="0" borderId="377" applyNumberFormat="0" applyFill="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0" fontId="75" fillId="19" borderId="380"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73" fillId="7" borderId="379" applyNumberFormat="0" applyAlignment="0" applyProtection="0"/>
    <xf numFmtId="0" fontId="75" fillId="19" borderId="380" applyNumberFormat="0" applyAlignment="0" applyProtection="0"/>
    <xf numFmtId="0" fontId="74" fillId="19" borderId="379"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5" fillId="18" borderId="378" applyNumberFormat="0" applyFont="0" applyAlignment="0" applyProtection="0"/>
    <xf numFmtId="0" fontId="73" fillId="7" borderId="379"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74" fillId="19" borderId="379" applyNumberFormat="0" applyAlignment="0" applyProtection="0"/>
    <xf numFmtId="0" fontId="73" fillId="7" borderId="379"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43" fontId="80" fillId="0" borderId="0" applyFont="0" applyFill="0" applyBorder="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73" fillId="7" borderId="379" applyNumberFormat="0" applyAlignment="0" applyProtection="0"/>
    <xf numFmtId="0" fontId="75" fillId="19" borderId="380"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0" fontId="73" fillId="7" borderId="379" applyNumberFormat="0" applyAlignment="0" applyProtection="0"/>
    <xf numFmtId="0" fontId="60" fillId="0" borderId="377" applyNumberFormat="0" applyFill="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0" fontId="75" fillId="19" borderId="380"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75" fillId="19" borderId="380" applyNumberFormat="0" applyAlignment="0" applyProtection="0"/>
    <xf numFmtId="0" fontId="74" fillId="19" borderId="379" applyNumberFormat="0" applyAlignment="0" applyProtection="0"/>
    <xf numFmtId="0" fontId="73" fillId="7" borderId="379" applyNumberFormat="0" applyAlignment="0" applyProtection="0"/>
    <xf numFmtId="0" fontId="5" fillId="18" borderId="378" applyNumberFormat="0" applyFont="0" applyAlignment="0" applyProtection="0"/>
    <xf numFmtId="0" fontId="60" fillId="0" borderId="377" applyNumberFormat="0" applyFill="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5" fillId="19" borderId="380"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4" fillId="19"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0" fontId="73" fillId="7" borderId="379"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5" fillId="18" borderId="378" applyNumberFormat="0" applyFont="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60" fillId="0" borderId="377" applyNumberFormat="0" applyFill="0" applyAlignment="0" applyProtection="0"/>
    <xf numFmtId="0" fontId="73" fillId="7" borderId="379" applyNumberFormat="0" applyAlignment="0" applyProtection="0"/>
    <xf numFmtId="0" fontId="75" fillId="19" borderId="380" applyNumberFormat="0" applyAlignment="0" applyProtection="0"/>
    <xf numFmtId="0" fontId="74" fillId="19" borderId="379"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5" fillId="18" borderId="378" applyNumberFormat="0" applyFont="0" applyAlignment="0" applyProtection="0"/>
    <xf numFmtId="0" fontId="73" fillId="7" borderId="379"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74" fillId="19" borderId="379" applyNumberFormat="0" applyAlignment="0" applyProtection="0"/>
    <xf numFmtId="0" fontId="73" fillId="7" borderId="379"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0" fontId="74" fillId="19" borderId="379" applyNumberFormat="0" applyAlignment="0" applyProtection="0"/>
    <xf numFmtId="0" fontId="5" fillId="18" borderId="378" applyNumberFormat="0" applyFont="0" applyAlignment="0" applyProtection="0"/>
    <xf numFmtId="0" fontId="75" fillId="19" borderId="380" applyNumberFormat="0" applyAlignment="0" applyProtection="0"/>
    <xf numFmtId="0" fontId="73" fillId="7" borderId="379" applyNumberFormat="0" applyAlignment="0" applyProtection="0"/>
    <xf numFmtId="0" fontId="60" fillId="0" borderId="377" applyNumberFormat="0" applyFill="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60" fillId="0" borderId="377" applyNumberFormat="0" applyFill="0" applyAlignment="0" applyProtection="0"/>
    <xf numFmtId="0" fontId="5" fillId="18" borderId="378" applyNumberFormat="0" applyFont="0" applyAlignment="0" applyProtection="0"/>
    <xf numFmtId="0" fontId="73" fillId="7" borderId="379" applyNumberFormat="0" applyAlignment="0" applyProtection="0"/>
    <xf numFmtId="0" fontId="74" fillId="19" borderId="379" applyNumberFormat="0" applyAlignment="0" applyProtection="0"/>
    <xf numFmtId="0" fontId="75" fillId="19" borderId="380" applyNumberFormat="0" applyAlignment="0" applyProtection="0"/>
    <xf numFmtId="4" fontId="12" fillId="14" borderId="381" applyNumberFormat="0" applyProtection="0">
      <alignment horizontal="left" vertical="center" indent="1"/>
    </xf>
    <xf numFmtId="0" fontId="197" fillId="87" borderId="393">
      <alignment horizontal="center" vertical="center"/>
    </xf>
    <xf numFmtId="0" fontId="198" fillId="0" borderId="394">
      <alignment horizontal="center" vertical="center"/>
    </xf>
    <xf numFmtId="0" fontId="80" fillId="0" borderId="0"/>
    <xf numFmtId="0" fontId="6" fillId="0" borderId="0">
      <alignment horizontal="left"/>
    </xf>
    <xf numFmtId="184" fontId="82" fillId="0" borderId="0"/>
    <xf numFmtId="184" fontId="204" fillId="0" borderId="0" applyBorder="0" applyProtection="0"/>
    <xf numFmtId="184" fontId="96" fillId="0" borderId="0"/>
    <xf numFmtId="0" fontId="196" fillId="0" borderId="0"/>
    <xf numFmtId="164" fontId="80" fillId="0" borderId="0" applyFont="0" applyFill="0" applyBorder="0" applyAlignment="0" applyProtection="0"/>
    <xf numFmtId="0" fontId="5" fillId="0" borderId="0"/>
    <xf numFmtId="185" fontId="210" fillId="0" borderId="0">
      <alignment vertical="center"/>
    </xf>
    <xf numFmtId="43" fontId="80" fillId="0" borderId="0" applyFont="0" applyFill="0" applyBorder="0" applyAlignment="0" applyProtection="0"/>
    <xf numFmtId="0" fontId="38" fillId="0" borderId="0"/>
    <xf numFmtId="166" fontId="80" fillId="0" borderId="0" applyFont="0" applyFill="0" applyBorder="0" applyAlignment="0" applyProtection="0"/>
    <xf numFmtId="0" fontId="81" fillId="0" borderId="0" applyNumberFormat="0" applyFill="0" applyBorder="0" applyAlignment="0" applyProtection="0">
      <alignment vertical="top"/>
      <protection locked="0"/>
    </xf>
    <xf numFmtId="0" fontId="212" fillId="0" borderId="0"/>
    <xf numFmtId="166" fontId="80" fillId="0" borderId="0" applyFont="0" applyFill="0" applyBorder="0" applyAlignment="0" applyProtection="0"/>
    <xf numFmtId="166" fontId="80" fillId="0" borderId="0" applyFont="0" applyFill="0" applyBorder="0" applyAlignment="0" applyProtection="0"/>
    <xf numFmtId="166" fontId="80" fillId="0" borderId="0" applyFont="0" applyFill="0" applyBorder="0" applyAlignment="0" applyProtection="0"/>
    <xf numFmtId="0" fontId="80" fillId="0" borderId="0">
      <alignment vertical="center"/>
    </xf>
    <xf numFmtId="0" fontId="229" fillId="0" borderId="0"/>
    <xf numFmtId="0" fontId="230" fillId="0" borderId="0"/>
    <xf numFmtId="0" fontId="231" fillId="0" borderId="0"/>
    <xf numFmtId="0" fontId="232" fillId="0" borderId="0"/>
    <xf numFmtId="0" fontId="232" fillId="0" borderId="0"/>
    <xf numFmtId="0" fontId="232" fillId="0" borderId="0"/>
    <xf numFmtId="0" fontId="233" fillId="0" borderId="0" applyNumberFormat="0" applyFill="0" applyBorder="0" applyAlignment="0" applyProtection="0"/>
    <xf numFmtId="0" fontId="234" fillId="0" borderId="0" applyNumberFormat="0" applyFill="0" applyBorder="0" applyAlignment="0" applyProtection="0"/>
    <xf numFmtId="0" fontId="235" fillId="0" borderId="299" applyNumberFormat="0" applyFill="0" applyAlignment="0" applyProtection="0"/>
    <xf numFmtId="0" fontId="236" fillId="0" borderId="300" applyNumberFormat="0" applyFill="0" applyAlignment="0" applyProtection="0"/>
    <xf numFmtId="0" fontId="237" fillId="0" borderId="301" applyNumberFormat="0" applyFill="0" applyAlignment="0" applyProtection="0"/>
    <xf numFmtId="0" fontId="237" fillId="0" borderId="0" applyNumberFormat="0" applyFill="0" applyBorder="0" applyAlignment="0" applyProtection="0"/>
    <xf numFmtId="0" fontId="238" fillId="57" borderId="0" applyNumberFormat="0" applyBorder="0" applyAlignment="0" applyProtection="0"/>
    <xf numFmtId="0" fontId="239" fillId="58" borderId="0" applyNumberFormat="0" applyBorder="0" applyAlignment="0" applyProtection="0"/>
    <xf numFmtId="0" fontId="240" fillId="59" borderId="0" applyNumberFormat="0" applyBorder="0" applyAlignment="0" applyProtection="0"/>
    <xf numFmtId="0" fontId="241" fillId="60" borderId="302" applyNumberFormat="0" applyAlignment="0" applyProtection="0"/>
    <xf numFmtId="0" fontId="242" fillId="33" borderId="303" applyNumberFormat="0" applyAlignment="0" applyProtection="0"/>
    <xf numFmtId="0" fontId="243" fillId="33" borderId="302" applyNumberFormat="0" applyAlignment="0" applyProtection="0"/>
    <xf numFmtId="0" fontId="244" fillId="0" borderId="304" applyNumberFormat="0" applyFill="0" applyAlignment="0" applyProtection="0"/>
    <xf numFmtId="0" fontId="127" fillId="61" borderId="305" applyNumberFormat="0" applyAlignment="0" applyProtection="0"/>
    <xf numFmtId="0" fontId="108" fillId="0" borderId="0" applyNumberFormat="0" applyFill="0" applyBorder="0" applyAlignment="0" applyProtection="0"/>
    <xf numFmtId="0" fontId="80" fillId="62" borderId="306" applyNumberFormat="0" applyFont="0" applyAlignment="0" applyProtection="0"/>
    <xf numFmtId="0" fontId="245" fillId="0" borderId="0" applyNumberFormat="0" applyFill="0" applyBorder="0" applyAlignment="0" applyProtection="0"/>
    <xf numFmtId="0" fontId="86" fillId="0" borderId="307" applyNumberFormat="0" applyFill="0" applyAlignment="0" applyProtection="0"/>
    <xf numFmtId="0" fontId="137" fillId="63" borderId="0" applyNumberFormat="0" applyBorder="0" applyAlignment="0" applyProtection="0"/>
    <xf numFmtId="0" fontId="80" fillId="64" borderId="0" applyNumberFormat="0" applyBorder="0" applyAlignment="0" applyProtection="0"/>
    <xf numFmtId="0" fontId="80" fillId="65" borderId="0" applyNumberFormat="0" applyBorder="0" applyAlignment="0" applyProtection="0"/>
    <xf numFmtId="0" fontId="137" fillId="66" borderId="0" applyNumberFormat="0" applyBorder="0" applyAlignment="0" applyProtection="0"/>
    <xf numFmtId="0" fontId="137" fillId="67" borderId="0" applyNumberFormat="0" applyBorder="0" applyAlignment="0" applyProtection="0"/>
    <xf numFmtId="0" fontId="80" fillId="68" borderId="0" applyNumberFormat="0" applyBorder="0" applyAlignment="0" applyProtection="0"/>
    <xf numFmtId="0" fontId="80" fillId="69" borderId="0" applyNumberFormat="0" applyBorder="0" applyAlignment="0" applyProtection="0"/>
    <xf numFmtId="0" fontId="137" fillId="70" borderId="0" applyNumberFormat="0" applyBorder="0" applyAlignment="0" applyProtection="0"/>
    <xf numFmtId="0" fontId="137" fillId="71" borderId="0" applyNumberFormat="0" applyBorder="0" applyAlignment="0" applyProtection="0"/>
    <xf numFmtId="0" fontId="80" fillId="72" borderId="0" applyNumberFormat="0" applyBorder="0" applyAlignment="0" applyProtection="0"/>
    <xf numFmtId="0" fontId="80" fillId="73" borderId="0" applyNumberFormat="0" applyBorder="0" applyAlignment="0" applyProtection="0"/>
    <xf numFmtId="0" fontId="137" fillId="74" borderId="0" applyNumberFormat="0" applyBorder="0" applyAlignment="0" applyProtection="0"/>
    <xf numFmtId="0" fontId="137" fillId="75" borderId="0" applyNumberFormat="0" applyBorder="0" applyAlignment="0" applyProtection="0"/>
    <xf numFmtId="0" fontId="80" fillId="76" borderId="0" applyNumberFormat="0" applyBorder="0" applyAlignment="0" applyProtection="0"/>
    <xf numFmtId="0" fontId="80" fillId="77" borderId="0" applyNumberFormat="0" applyBorder="0" applyAlignment="0" applyProtection="0"/>
    <xf numFmtId="0" fontId="137" fillId="78" borderId="0" applyNumberFormat="0" applyBorder="0" applyAlignment="0" applyProtection="0"/>
    <xf numFmtId="0" fontId="137" fillId="79" borderId="0" applyNumberFormat="0" applyBorder="0" applyAlignment="0" applyProtection="0"/>
    <xf numFmtId="0" fontId="80" fillId="80" borderId="0" applyNumberFormat="0" applyBorder="0" applyAlignment="0" applyProtection="0"/>
    <xf numFmtId="0" fontId="80" fillId="81" borderId="0" applyNumberFormat="0" applyBorder="0" applyAlignment="0" applyProtection="0"/>
    <xf numFmtId="0" fontId="137" fillId="82" borderId="0" applyNumberFormat="0" applyBorder="0" applyAlignment="0" applyProtection="0"/>
    <xf numFmtId="0" fontId="137" fillId="83" borderId="0" applyNumberFormat="0" applyBorder="0" applyAlignment="0" applyProtection="0"/>
    <xf numFmtId="0" fontId="80" fillId="84" borderId="0" applyNumberFormat="0" applyBorder="0" applyAlignment="0" applyProtection="0"/>
    <xf numFmtId="0" fontId="80" fillId="85" borderId="0" applyNumberFormat="0" applyBorder="0" applyAlignment="0" applyProtection="0"/>
    <xf numFmtId="0" fontId="137" fillId="86" borderId="0" applyNumberFormat="0" applyBorder="0" applyAlignment="0" applyProtection="0"/>
    <xf numFmtId="0" fontId="246" fillId="0" borderId="0"/>
    <xf numFmtId="0" fontId="6" fillId="0" borderId="0"/>
    <xf numFmtId="0" fontId="6" fillId="0" borderId="0">
      <alignment horizontal="left"/>
    </xf>
    <xf numFmtId="43" fontId="80" fillId="0" borderId="0" applyFont="0" applyFill="0" applyBorder="0" applyAlignment="0" applyProtection="0"/>
    <xf numFmtId="43" fontId="80" fillId="0" borderId="0" applyFont="0" applyFill="0" applyBorder="0" applyAlignment="0" applyProtection="0"/>
    <xf numFmtId="43" fontId="80" fillId="0" borderId="0" applyFont="0" applyFill="0" applyBorder="0" applyAlignment="0" applyProtection="0"/>
    <xf numFmtId="0" fontId="80" fillId="0" borderId="0"/>
    <xf numFmtId="43" fontId="80" fillId="0" borderId="0" applyFont="0" applyFill="0" applyBorder="0" applyAlignment="0" applyProtection="0"/>
    <xf numFmtId="0" fontId="80" fillId="0" borderId="0"/>
    <xf numFmtId="43" fontId="80" fillId="0" borderId="0" applyFont="0" applyFill="0" applyBorder="0" applyAlignment="0" applyProtection="0"/>
  </cellStyleXfs>
  <cellXfs count="3392">
    <xf numFmtId="0" fontId="0" fillId="0" borderId="0" xfId="0"/>
    <xf numFmtId="0" fontId="0" fillId="0" borderId="0" xfId="0"/>
    <xf numFmtId="0" fontId="9" fillId="25" borderId="12" xfId="0" applyFont="1" applyFill="1" applyBorder="1" applyAlignment="1">
      <alignment horizontal="center" vertical="center"/>
    </xf>
    <xf numFmtId="2" fontId="9" fillId="26" borderId="12" xfId="0" applyNumberFormat="1" applyFont="1" applyFill="1" applyBorder="1" applyAlignment="1">
      <alignment horizontal="center" vertical="center"/>
    </xf>
    <xf numFmtId="4" fontId="21" fillId="0" borderId="12" xfId="108" applyNumberFormat="1" applyFont="1" applyFill="1" applyBorder="1" applyAlignment="1">
      <alignment horizontal="center" vertical="center"/>
    </xf>
    <xf numFmtId="49" fontId="5" fillId="0" borderId="12" xfId="52" applyNumberFormat="1" applyFont="1" applyFill="1" applyBorder="1" applyAlignment="1">
      <alignment horizontal="center" vertical="center"/>
    </xf>
    <xf numFmtId="168" fontId="15" fillId="0" borderId="0" xfId="64" applyNumberFormat="1" applyFont="1" applyFill="1" applyBorder="1" applyAlignment="1">
      <alignment horizontal="left" vertical="center"/>
    </xf>
    <xf numFmtId="0" fontId="7" fillId="0" borderId="0" xfId="64" applyFont="1" applyFill="1" applyBorder="1" applyAlignment="1">
      <alignment horizontal="center" vertical="center"/>
    </xf>
    <xf numFmtId="0" fontId="20" fillId="0" borderId="0" xfId="52" applyFont="1"/>
    <xf numFmtId="167" fontId="16" fillId="0" borderId="0" xfId="64" applyNumberFormat="1" applyFont="1" applyFill="1" applyBorder="1" applyAlignment="1">
      <alignment horizontal="center" vertical="center"/>
    </xf>
    <xf numFmtId="4" fontId="18" fillId="0" borderId="0" xfId="108" applyNumberFormat="1" applyFont="1" applyFill="1" applyBorder="1" applyAlignment="1">
      <alignment vertical="center"/>
    </xf>
    <xf numFmtId="4" fontId="17" fillId="0" borderId="0" xfId="108" applyNumberFormat="1" applyFont="1" applyFill="1" applyBorder="1" applyAlignment="1">
      <alignment horizontal="center" vertical="center"/>
    </xf>
    <xf numFmtId="49" fontId="7" fillId="0" borderId="0" xfId="52" applyNumberFormat="1" applyFont="1" applyFill="1" applyBorder="1" applyAlignment="1">
      <alignment horizontal="center" vertical="center" wrapText="1"/>
    </xf>
    <xf numFmtId="0" fontId="5" fillId="0" borderId="12" xfId="52" applyNumberFormat="1" applyFont="1" applyFill="1" applyBorder="1" applyAlignment="1">
      <alignment horizontal="center" vertical="center"/>
    </xf>
    <xf numFmtId="0" fontId="7" fillId="0" borderId="0" xfId="65" applyFont="1" applyFill="1" applyBorder="1" applyAlignment="1">
      <alignment horizontal="center" vertical="center"/>
    </xf>
    <xf numFmtId="0" fontId="9" fillId="0" borderId="0" xfId="0" applyFont="1" applyFill="1" applyBorder="1" applyAlignment="1">
      <alignment horizontal="center" vertical="center"/>
    </xf>
    <xf numFmtId="2" fontId="9" fillId="0" borderId="0" xfId="0" applyNumberFormat="1" applyFont="1" applyFill="1" applyBorder="1" applyAlignment="1">
      <alignment horizontal="center" vertical="center"/>
    </xf>
    <xf numFmtId="168"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7" fillId="0" borderId="0" xfId="66" applyFont="1" applyFill="1" applyAlignment="1">
      <alignment horizontal="center" vertical="center"/>
    </xf>
    <xf numFmtId="4" fontId="7" fillId="0" borderId="0" xfId="66" applyNumberFormat="1" applyFont="1" applyFill="1" applyAlignment="1">
      <alignment horizontal="center" vertical="center"/>
    </xf>
    <xf numFmtId="0" fontId="0" fillId="0" borderId="0" xfId="0" applyBorder="1"/>
    <xf numFmtId="0" fontId="7" fillId="0" borderId="0" xfId="66" applyFont="1" applyFill="1" applyAlignment="1">
      <alignment horizontal="center" vertical="center" wrapText="1"/>
    </xf>
    <xf numFmtId="0" fontId="0" fillId="0" borderId="0" xfId="0" applyFill="1" applyBorder="1"/>
    <xf numFmtId="0" fontId="7" fillId="0" borderId="0" xfId="52" applyFont="1" applyFill="1" applyBorder="1" applyAlignment="1">
      <alignment horizontal="center" vertical="center"/>
    </xf>
    <xf numFmtId="0" fontId="9" fillId="0" borderId="12" xfId="0" applyFont="1" applyFill="1" applyBorder="1" applyAlignment="1">
      <alignment horizontal="center" vertical="center"/>
    </xf>
    <xf numFmtId="4" fontId="0" fillId="0" borderId="0" xfId="0" applyNumberFormat="1" applyFill="1" applyAlignment="1">
      <alignment vertical="center"/>
    </xf>
    <xf numFmtId="4" fontId="0" fillId="0" borderId="0" xfId="0" applyNumberFormat="1" applyFill="1"/>
    <xf numFmtId="4" fontId="0" fillId="0" borderId="0" xfId="0" applyNumberFormat="1"/>
    <xf numFmtId="0" fontId="0" fillId="0" borderId="0" xfId="0"/>
    <xf numFmtId="0" fontId="0" fillId="0" borderId="0" xfId="0" applyAlignment="1">
      <alignment horizontal="left"/>
    </xf>
    <xf numFmtId="4" fontId="0" fillId="0" borderId="0" xfId="0" applyNumberFormat="1" applyFill="1" applyAlignment="1">
      <alignment horizontal="center" vertical="center"/>
    </xf>
    <xf numFmtId="0" fontId="0" fillId="0" borderId="0" xfId="0" applyAlignment="1">
      <alignment horizontal="center" vertical="center"/>
    </xf>
    <xf numFmtId="4" fontId="0" fillId="0" borderId="12" xfId="0" applyNumberFormat="1" applyFill="1" applyBorder="1" applyAlignment="1">
      <alignment horizontal="center" vertical="center"/>
    </xf>
    <xf numFmtId="0" fontId="0" fillId="0" borderId="12" xfId="0" applyFill="1" applyBorder="1" applyAlignment="1">
      <alignment horizontal="center" vertical="center" wrapText="1"/>
    </xf>
    <xf numFmtId="3" fontId="0" fillId="0" borderId="0" xfId="0" applyNumberFormat="1"/>
    <xf numFmtId="3" fontId="0" fillId="0" borderId="0" xfId="0" applyNumberFormat="1" applyFill="1" applyAlignment="1">
      <alignment horizontal="center" vertical="center"/>
    </xf>
    <xf numFmtId="0" fontId="41" fillId="0" borderId="0" xfId="67" applyFont="1" applyFill="1" applyAlignment="1">
      <alignment vertical="center"/>
    </xf>
    <xf numFmtId="0" fontId="42" fillId="0" borderId="0" xfId="67" applyFont="1" applyFill="1" applyAlignment="1">
      <alignment horizontal="center" vertical="center"/>
    </xf>
    <xf numFmtId="49" fontId="42" fillId="0" borderId="0" xfId="67" applyNumberFormat="1" applyFont="1" applyFill="1" applyAlignment="1">
      <alignment horizontal="center" vertical="center"/>
    </xf>
    <xf numFmtId="4" fontId="41" fillId="0" borderId="0" xfId="109" applyNumberFormat="1" applyFont="1" applyFill="1" applyAlignment="1">
      <alignment vertical="center"/>
    </xf>
    <xf numFmtId="0" fontId="41" fillId="0" borderId="12" xfId="52" applyFont="1" applyFill="1" applyBorder="1" applyAlignment="1">
      <alignment horizontal="center" vertical="center" wrapText="1"/>
    </xf>
    <xf numFmtId="4" fontId="45" fillId="0" borderId="12" xfId="109" applyNumberFormat="1" applyFont="1" applyFill="1" applyBorder="1" applyAlignment="1">
      <alignment horizontal="center" vertical="center"/>
    </xf>
    <xf numFmtId="0" fontId="45" fillId="0" borderId="12" xfId="67" applyFont="1" applyFill="1" applyBorder="1" applyAlignment="1">
      <alignment horizontal="center" vertical="center"/>
    </xf>
    <xf numFmtId="0" fontId="41" fillId="0" borderId="12" xfId="67" applyFont="1" applyFill="1" applyBorder="1" applyAlignment="1">
      <alignment horizontal="center" vertical="center"/>
    </xf>
    <xf numFmtId="49" fontId="41" fillId="0" borderId="12" xfId="107" applyNumberFormat="1" applyFont="1" applyFill="1" applyBorder="1" applyAlignment="1" applyProtection="1">
      <alignment horizontal="center" vertical="center"/>
    </xf>
    <xf numFmtId="49" fontId="41" fillId="0" borderId="12" xfId="67" applyNumberFormat="1" applyFont="1" applyFill="1" applyBorder="1" applyAlignment="1">
      <alignment horizontal="center" vertical="center"/>
    </xf>
    <xf numFmtId="0" fontId="41" fillId="0" borderId="12" xfId="67" applyNumberFormat="1" applyFont="1" applyFill="1" applyBorder="1" applyAlignment="1">
      <alignment horizontal="center" vertical="center"/>
    </xf>
    <xf numFmtId="0" fontId="41" fillId="0" borderId="12" xfId="67" applyFont="1" applyFill="1" applyBorder="1" applyAlignment="1">
      <alignment vertical="center"/>
    </xf>
    <xf numFmtId="0" fontId="41" fillId="0" borderId="12" xfId="107" applyNumberFormat="1" applyFont="1" applyFill="1" applyBorder="1" applyAlignment="1" applyProtection="1">
      <alignment horizontal="center" vertical="center"/>
    </xf>
    <xf numFmtId="168" fontId="46" fillId="0" borderId="12" xfId="66" applyNumberFormat="1" applyFont="1" applyFill="1" applyBorder="1" applyAlignment="1">
      <alignment vertical="center" wrapText="1"/>
    </xf>
    <xf numFmtId="0" fontId="45" fillId="0" borderId="12" xfId="0" applyFont="1" applyFill="1" applyBorder="1" applyAlignment="1">
      <alignment horizontal="center" vertical="center"/>
    </xf>
    <xf numFmtId="0" fontId="44" fillId="0" borderId="12" xfId="67" applyFont="1" applyFill="1" applyBorder="1" applyAlignment="1">
      <alignment vertical="center" wrapText="1"/>
    </xf>
    <xf numFmtId="0" fontId="41" fillId="0" borderId="0" xfId="0" applyNumberFormat="1" applyFont="1" applyFill="1" applyBorder="1" applyAlignment="1" applyProtection="1">
      <alignment vertical="center"/>
    </xf>
    <xf numFmtId="49" fontId="41" fillId="0" borderId="0" xfId="107" applyNumberFormat="1" applyFont="1" applyFill="1" applyBorder="1" applyAlignment="1" applyProtection="1">
      <alignment horizontal="center" vertical="center"/>
    </xf>
    <xf numFmtId="4" fontId="41" fillId="0" borderId="0" xfId="109" applyNumberFormat="1" applyFont="1" applyFill="1" applyAlignment="1">
      <alignment horizontal="center" vertical="center"/>
    </xf>
    <xf numFmtId="0" fontId="44" fillId="0" borderId="20" xfId="67" applyFont="1" applyFill="1" applyBorder="1" applyAlignment="1">
      <alignment vertical="center" wrapText="1"/>
    </xf>
    <xf numFmtId="0" fontId="45" fillId="0" borderId="29" xfId="67" applyFont="1" applyFill="1" applyBorder="1" applyAlignment="1">
      <alignment vertical="center"/>
    </xf>
    <xf numFmtId="0" fontId="45" fillId="0" borderId="16" xfId="67" applyFont="1" applyFill="1" applyBorder="1" applyAlignment="1">
      <alignment vertical="center"/>
    </xf>
    <xf numFmtId="0" fontId="45" fillId="0" borderId="43" xfId="67" applyFont="1" applyFill="1" applyBorder="1" applyAlignment="1">
      <alignment vertical="center"/>
    </xf>
    <xf numFmtId="0" fontId="45" fillId="0" borderId="18" xfId="67" applyFont="1" applyFill="1" applyBorder="1" applyAlignment="1">
      <alignment horizontal="center" vertical="center"/>
    </xf>
    <xf numFmtId="0" fontId="45" fillId="0" borderId="18" xfId="107" applyNumberFormat="1" applyFont="1" applyFill="1" applyBorder="1" applyAlignment="1" applyProtection="1">
      <alignment horizontal="center" vertical="center"/>
    </xf>
    <xf numFmtId="49" fontId="45" fillId="0" borderId="20" xfId="107" applyNumberFormat="1" applyFont="1" applyFill="1" applyBorder="1" applyAlignment="1" applyProtection="1">
      <alignment vertical="center"/>
    </xf>
    <xf numFmtId="0" fontId="45" fillId="0" borderId="18" xfId="67" applyNumberFormat="1" applyFont="1" applyFill="1" applyBorder="1" applyAlignment="1">
      <alignment horizontal="center" vertical="center"/>
    </xf>
    <xf numFmtId="49" fontId="45" fillId="0" borderId="18" xfId="67" applyNumberFormat="1" applyFont="1" applyFill="1" applyBorder="1" applyAlignment="1">
      <alignment horizontal="center" vertical="center"/>
    </xf>
    <xf numFmtId="49" fontId="45" fillId="0" borderId="31" xfId="107" applyNumberFormat="1" applyFont="1" applyFill="1" applyBorder="1" applyAlignment="1" applyProtection="1">
      <alignment vertical="center"/>
    </xf>
    <xf numFmtId="49" fontId="45" fillId="0" borderId="27" xfId="107" applyNumberFormat="1" applyFont="1" applyFill="1" applyBorder="1" applyAlignment="1" applyProtection="1">
      <alignment vertical="center"/>
    </xf>
    <xf numFmtId="0" fontId="45" fillId="0" borderId="33" xfId="67" applyFont="1" applyFill="1" applyBorder="1" applyAlignment="1">
      <alignment vertical="center" wrapText="1"/>
    </xf>
    <xf numFmtId="0" fontId="45" fillId="0" borderId="36" xfId="67" applyFont="1" applyFill="1" applyBorder="1" applyAlignment="1">
      <alignment vertical="center" wrapText="1"/>
    </xf>
    <xf numFmtId="49" fontId="45" fillId="0" borderId="20" xfId="107" applyNumberFormat="1" applyFont="1" applyFill="1" applyBorder="1" applyAlignment="1" applyProtection="1">
      <alignment vertical="center" wrapText="1"/>
    </xf>
    <xf numFmtId="49" fontId="45" fillId="0" borderId="37" xfId="107" applyNumberFormat="1" applyFont="1" applyFill="1" applyBorder="1" applyAlignment="1" applyProtection="1">
      <alignment vertical="center" wrapText="1"/>
    </xf>
    <xf numFmtId="0" fontId="45" fillId="0" borderId="28" xfId="67" applyFont="1" applyFill="1" applyBorder="1" applyAlignment="1">
      <alignment vertical="center"/>
    </xf>
    <xf numFmtId="0" fontId="45" fillId="0" borderId="25" xfId="67" applyFont="1" applyFill="1" applyBorder="1" applyAlignment="1">
      <alignment vertical="center"/>
    </xf>
    <xf numFmtId="0" fontId="39" fillId="0" borderId="0" xfId="0" applyFont="1" applyFill="1"/>
    <xf numFmtId="0" fontId="41" fillId="0" borderId="10" xfId="67" applyFont="1" applyFill="1" applyBorder="1" applyAlignment="1">
      <alignment horizontal="center" vertical="center"/>
    </xf>
    <xf numFmtId="0" fontId="41" fillId="0" borderId="10" xfId="107" applyNumberFormat="1" applyFont="1" applyFill="1" applyBorder="1" applyAlignment="1" applyProtection="1">
      <alignment horizontal="center" vertical="center"/>
    </xf>
    <xf numFmtId="0" fontId="41" fillId="0" borderId="10" xfId="67" applyNumberFormat="1" applyFont="1" applyFill="1" applyBorder="1" applyAlignment="1">
      <alignment horizontal="center" vertical="center"/>
    </xf>
    <xf numFmtId="0" fontId="47" fillId="0" borderId="12" xfId="52" applyFont="1" applyFill="1" applyBorder="1" applyAlignment="1">
      <alignment horizontal="center" vertical="center"/>
    </xf>
    <xf numFmtId="168" fontId="46" fillId="0" borderId="12" xfId="66" applyNumberFormat="1" applyFont="1" applyFill="1" applyBorder="1" applyAlignment="1">
      <alignment horizontal="center" vertical="center" wrapText="1"/>
    </xf>
    <xf numFmtId="0" fontId="0" fillId="0" borderId="0" xfId="0" applyAlignment="1">
      <alignment vertical="center" wrapText="1"/>
    </xf>
    <xf numFmtId="0" fontId="0" fillId="0" borderId="0" xfId="0" applyBorder="1" applyAlignment="1">
      <alignment vertical="center"/>
    </xf>
    <xf numFmtId="49" fontId="0" fillId="0" borderId="0" xfId="0" applyNumberFormat="1" applyAlignment="1">
      <alignment horizontal="center" vertical="center" wrapText="1"/>
    </xf>
    <xf numFmtId="4" fontId="0" fillId="0" borderId="0" xfId="0" applyNumberFormat="1" applyFont="1" applyFill="1" applyAlignment="1">
      <alignment horizontal="center" vertical="center"/>
    </xf>
    <xf numFmtId="4" fontId="0" fillId="0" borderId="0" xfId="0" applyNumberFormat="1" applyAlignment="1">
      <alignment horizontal="center" vertical="center"/>
    </xf>
    <xf numFmtId="0" fontId="0" fillId="0" borderId="0" xfId="0" applyFill="1" applyAlignment="1">
      <alignment vertical="center" wrapText="1"/>
    </xf>
    <xf numFmtId="49" fontId="0" fillId="0" borderId="12" xfId="0" applyNumberFormat="1" applyFill="1" applyBorder="1" applyAlignment="1">
      <alignment horizontal="center" vertical="center" wrapText="1"/>
    </xf>
    <xf numFmtId="0" fontId="47" fillId="0" borderId="13" xfId="52" applyFont="1" applyFill="1" applyBorder="1" applyAlignment="1">
      <alignment horizontal="center" vertical="center"/>
    </xf>
    <xf numFmtId="0" fontId="30" fillId="0" borderId="12" xfId="67" applyFont="1" applyFill="1" applyBorder="1" applyAlignment="1">
      <alignment horizontal="center" vertical="center"/>
    </xf>
    <xf numFmtId="0" fontId="30" fillId="0" borderId="12" xfId="107" applyNumberFormat="1" applyFont="1" applyFill="1" applyBorder="1" applyAlignment="1" applyProtection="1">
      <alignment horizontal="center" vertical="center"/>
    </xf>
    <xf numFmtId="0" fontId="30" fillId="0" borderId="12" xfId="67" applyNumberFormat="1" applyFont="1" applyFill="1" applyBorder="1" applyAlignment="1">
      <alignment horizontal="center" vertical="center"/>
    </xf>
    <xf numFmtId="0" fontId="30" fillId="0" borderId="10" xfId="67" applyFont="1" applyFill="1" applyBorder="1" applyAlignment="1">
      <alignment horizontal="center" vertical="center"/>
    </xf>
    <xf numFmtId="0" fontId="24" fillId="0" borderId="12" xfId="67" applyFont="1" applyFill="1" applyBorder="1" applyAlignment="1">
      <alignment horizontal="left" vertical="center"/>
    </xf>
    <xf numFmtId="0" fontId="24" fillId="0" borderId="12" xfId="67" applyFont="1" applyFill="1" applyBorder="1" applyAlignment="1">
      <alignment vertical="center"/>
    </xf>
    <xf numFmtId="0" fontId="30" fillId="0" borderId="12" xfId="67" applyFont="1" applyFill="1" applyBorder="1" applyAlignment="1">
      <alignment horizontal="left" vertical="center"/>
    </xf>
    <xf numFmtId="0" fontId="30" fillId="0" borderId="12" xfId="67" applyFont="1" applyFill="1" applyBorder="1" applyAlignment="1">
      <alignment vertical="center"/>
    </xf>
    <xf numFmtId="0" fontId="24" fillId="0" borderId="12" xfId="0" applyFont="1" applyFill="1" applyBorder="1"/>
    <xf numFmtId="0" fontId="24" fillId="0" borderId="12" xfId="0" applyFont="1" applyFill="1" applyBorder="1" applyAlignment="1">
      <alignment horizontal="left" vertical="center"/>
    </xf>
    <xf numFmtId="168" fontId="24" fillId="0" borderId="12" xfId="66" applyNumberFormat="1" applyFont="1" applyFill="1" applyBorder="1" applyAlignment="1">
      <alignment horizontal="left" vertical="center" wrapText="1"/>
    </xf>
    <xf numFmtId="0" fontId="24" fillId="0" borderId="17" xfId="67" applyFont="1" applyFill="1" applyBorder="1" applyAlignment="1">
      <alignment horizontal="left" vertical="center"/>
    </xf>
    <xf numFmtId="4" fontId="0" fillId="0" borderId="0" xfId="0" applyNumberFormat="1" applyAlignment="1">
      <alignment horizontal="center"/>
    </xf>
    <xf numFmtId="0" fontId="0" fillId="0" borderId="0" xfId="0" applyFont="1" applyAlignment="1">
      <alignment vertical="center"/>
    </xf>
    <xf numFmtId="0" fontId="0" fillId="0" borderId="0" xfId="0" applyFont="1" applyFill="1" applyAlignment="1">
      <alignment vertical="center" wrapText="1"/>
    </xf>
    <xf numFmtId="49" fontId="30" fillId="0" borderId="12" xfId="67" applyNumberFormat="1" applyFont="1" applyFill="1" applyBorder="1" applyAlignment="1">
      <alignment horizontal="center" vertical="center" wrapText="1"/>
    </xf>
    <xf numFmtId="0" fontId="30" fillId="0" borderId="12" xfId="67" applyFont="1" applyFill="1" applyBorder="1" applyAlignment="1">
      <alignment horizontal="center" vertical="center" wrapText="1"/>
    </xf>
    <xf numFmtId="0" fontId="30" fillId="0" borderId="12" xfId="67" applyNumberFormat="1" applyFont="1" applyFill="1" applyBorder="1" applyAlignment="1">
      <alignment horizontal="center" vertical="center" wrapText="1"/>
    </xf>
    <xf numFmtId="49" fontId="0" fillId="0" borderId="0" xfId="0" applyNumberFormat="1" applyFill="1" applyAlignment="1">
      <alignment horizontal="center" vertical="center" wrapText="1"/>
    </xf>
    <xf numFmtId="0" fontId="0" fillId="0" borderId="0" xfId="0" applyFill="1" applyAlignment="1">
      <alignment horizontal="center" vertical="center"/>
    </xf>
    <xf numFmtId="4" fontId="0" fillId="0" borderId="0" xfId="0" applyNumberFormat="1" applyFill="1" applyAlignment="1">
      <alignment horizontal="center"/>
    </xf>
    <xf numFmtId="0" fontId="11" fillId="0" borderId="12" xfId="0" applyFont="1" applyFill="1" applyBorder="1" applyAlignment="1">
      <alignment vertical="center" wrapText="1"/>
    </xf>
    <xf numFmtId="0" fontId="0" fillId="0" borderId="0" xfId="0" applyFont="1" applyFill="1" applyAlignment="1">
      <alignment vertical="center"/>
    </xf>
    <xf numFmtId="4" fontId="0" fillId="0" borderId="0" xfId="0" applyNumberFormat="1" applyFill="1" applyBorder="1" applyAlignment="1">
      <alignment horizontal="center" vertical="center"/>
    </xf>
    <xf numFmtId="0" fontId="0" fillId="0" borderId="12" xfId="0" applyFont="1" applyFill="1" applyBorder="1"/>
    <xf numFmtId="0" fontId="0" fillId="0" borderId="0" xfId="0"/>
    <xf numFmtId="0" fontId="3" fillId="0" borderId="0" xfId="0" applyFont="1" applyAlignment="1">
      <alignment vertical="center"/>
    </xf>
    <xf numFmtId="49" fontId="30" fillId="0" borderId="12" xfId="67" applyNumberFormat="1" applyFont="1" applyFill="1" applyBorder="1" applyAlignment="1">
      <alignment horizontal="center" vertical="center"/>
    </xf>
    <xf numFmtId="3" fontId="0" fillId="0" borderId="12" xfId="0" applyNumberFormat="1" applyFill="1" applyBorder="1" applyAlignment="1">
      <alignment horizontal="center"/>
    </xf>
    <xf numFmtId="2" fontId="0" fillId="0" borderId="12" xfId="0" applyNumberFormat="1" applyFont="1" applyFill="1" applyBorder="1" applyAlignment="1">
      <alignment horizontal="center" vertical="center"/>
    </xf>
    <xf numFmtId="0" fontId="0" fillId="0" borderId="12" xfId="0" applyFont="1" applyFill="1" applyBorder="1" applyAlignment="1">
      <alignment horizontal="left" vertical="top" wrapText="1"/>
    </xf>
    <xf numFmtId="0" fontId="0" fillId="0" borderId="0" xfId="0" applyFont="1" applyFill="1"/>
    <xf numFmtId="0" fontId="0" fillId="0" borderId="0" xfId="0" applyFont="1"/>
    <xf numFmtId="2" fontId="0" fillId="0" borderId="12" xfId="0" applyNumberFormat="1" applyFill="1" applyBorder="1" applyAlignment="1">
      <alignment horizontal="center"/>
    </xf>
    <xf numFmtId="0" fontId="0" fillId="0" borderId="0" xfId="0" applyFill="1" applyBorder="1" applyAlignment="1">
      <alignment horizontal="center" vertical="center"/>
    </xf>
    <xf numFmtId="0" fontId="24" fillId="0" borderId="12" xfId="0" applyFont="1" applyFill="1" applyBorder="1" applyAlignment="1">
      <alignment horizontal="center" vertical="center"/>
    </xf>
    <xf numFmtId="0" fontId="0" fillId="0" borderId="12" xfId="0" applyFill="1" applyBorder="1" applyAlignment="1">
      <alignment vertical="center" wrapText="1"/>
    </xf>
    <xf numFmtId="0" fontId="0" fillId="0" borderId="0" xfId="0" applyAlignment="1">
      <alignment horizontal="center"/>
    </xf>
    <xf numFmtId="0" fontId="0" fillId="0" borderId="0" xfId="0" applyFont="1" applyAlignment="1">
      <alignment horizontal="center" vertical="center"/>
    </xf>
    <xf numFmtId="0" fontId="0" fillId="0" borderId="12" xfId="0" applyFont="1" applyFill="1" applyBorder="1" applyAlignment="1">
      <alignment vertical="center" wrapText="1"/>
    </xf>
    <xf numFmtId="0" fontId="85" fillId="0" borderId="0" xfId="0" applyFont="1" applyFill="1"/>
    <xf numFmtId="0" fontId="0" fillId="0" borderId="12" xfId="0" applyFill="1" applyBorder="1" applyAlignment="1">
      <alignment horizontal="left" vertical="top" wrapText="1"/>
    </xf>
    <xf numFmtId="0" fontId="85" fillId="0" borderId="12" xfId="0" applyFont="1" applyFill="1" applyBorder="1" applyAlignment="1">
      <alignment vertical="center" wrapText="1"/>
    </xf>
    <xf numFmtId="0" fontId="85" fillId="0" borderId="12" xfId="0" applyFont="1" applyFill="1" applyBorder="1" applyAlignment="1">
      <alignment vertical="center"/>
    </xf>
    <xf numFmtId="0" fontId="85" fillId="0" borderId="12" xfId="0" applyFont="1" applyFill="1" applyBorder="1" applyAlignment="1">
      <alignment horizontal="center" vertical="center" wrapText="1"/>
    </xf>
    <xf numFmtId="0" fontId="85" fillId="0" borderId="12" xfId="0" applyFont="1" applyFill="1" applyBorder="1" applyAlignment="1">
      <alignment horizontal="center" vertical="center"/>
    </xf>
    <xf numFmtId="4" fontId="85" fillId="0" borderId="12" xfId="0" applyNumberFormat="1" applyFont="1" applyFill="1" applyBorder="1" applyAlignment="1">
      <alignment horizontal="center" vertical="center"/>
    </xf>
    <xf numFmtId="0" fontId="85" fillId="0" borderId="12" xfId="0" applyFont="1" applyFill="1" applyBorder="1" applyAlignment="1">
      <alignment horizontal="left" vertical="center"/>
    </xf>
    <xf numFmtId="0" fontId="85" fillId="0" borderId="12" xfId="0" applyFont="1" applyFill="1" applyBorder="1" applyAlignment="1">
      <alignment vertical="top" wrapText="1"/>
    </xf>
    <xf numFmtId="0" fontId="0" fillId="0" borderId="0" xfId="0" applyFill="1" applyAlignment="1">
      <alignment wrapText="1"/>
    </xf>
    <xf numFmtId="1" fontId="0" fillId="0" borderId="0" xfId="0" applyNumberFormat="1" applyFont="1" applyFill="1" applyAlignment="1">
      <alignment horizontal="center" vertical="center" wrapText="1"/>
    </xf>
    <xf numFmtId="1" fontId="0" fillId="0" borderId="0" xfId="0" applyNumberFormat="1" applyAlignment="1">
      <alignment horizontal="center" vertical="center"/>
    </xf>
    <xf numFmtId="0" fontId="85" fillId="0" borderId="12" xfId="0" applyFont="1" applyFill="1" applyBorder="1" applyAlignment="1">
      <alignment horizontal="center"/>
    </xf>
    <xf numFmtId="0" fontId="86" fillId="0" borderId="0" xfId="0" applyFont="1" applyFill="1"/>
    <xf numFmtId="0" fontId="0" fillId="0" borderId="0" xfId="0"/>
    <xf numFmtId="0" fontId="0" fillId="0" borderId="0" xfId="0" applyAlignment="1">
      <alignment horizontal="left" vertical="center"/>
    </xf>
    <xf numFmtId="0" fontId="86" fillId="0" borderId="0" xfId="0" applyFont="1" applyAlignment="1">
      <alignment horizontal="center" wrapText="1"/>
    </xf>
    <xf numFmtId="0" fontId="86" fillId="0" borderId="44" xfId="0" applyFont="1" applyBorder="1" applyAlignment="1">
      <alignment horizontal="center" vertical="center" wrapText="1"/>
    </xf>
    <xf numFmtId="0" fontId="86" fillId="36" borderId="12" xfId="0" applyFont="1" applyFill="1" applyBorder="1" applyAlignment="1">
      <alignment horizontal="center" vertical="center" wrapText="1"/>
    </xf>
    <xf numFmtId="4" fontId="102" fillId="36" borderId="12" xfId="108" applyNumberFormat="1" applyFont="1" applyFill="1" applyBorder="1" applyAlignment="1">
      <alignment horizontal="center" vertical="center" wrapText="1"/>
    </xf>
    <xf numFmtId="0" fontId="86" fillId="0" borderId="0" xfId="0" applyFont="1"/>
    <xf numFmtId="0" fontId="0" fillId="0" borderId="12" xfId="0" applyFont="1" applyBorder="1" applyAlignment="1">
      <alignment horizontal="center" vertical="center"/>
    </xf>
    <xf numFmtId="0" fontId="85" fillId="0" borderId="0" xfId="0" applyFont="1"/>
    <xf numFmtId="0" fontId="0" fillId="0" borderId="0" xfId="0"/>
    <xf numFmtId="0" fontId="0" fillId="0" borderId="0" xfId="0" applyFill="1"/>
    <xf numFmtId="2" fontId="0" fillId="0" borderId="0" xfId="0" applyNumberFormat="1" applyFill="1"/>
    <xf numFmtId="4" fontId="0" fillId="0" borderId="12" xfId="0" applyNumberFormat="1" applyFont="1" applyFill="1" applyBorder="1" applyAlignment="1">
      <alignment horizontal="center" vertical="center"/>
    </xf>
    <xf numFmtId="0" fontId="0" fillId="0" borderId="0" xfId="0"/>
    <xf numFmtId="0" fontId="0" fillId="0" borderId="0" xfId="0" applyFill="1"/>
    <xf numFmtId="0" fontId="0" fillId="0" borderId="0" xfId="0" applyAlignment="1">
      <alignment wrapText="1"/>
    </xf>
    <xf numFmtId="0" fontId="101" fillId="29" borderId="12" xfId="65" applyFont="1" applyFill="1" applyBorder="1" applyAlignment="1">
      <alignment horizontal="center" vertical="center" wrapText="1"/>
    </xf>
    <xf numFmtId="3" fontId="101" fillId="29" borderId="12" xfId="65" applyNumberFormat="1" applyFont="1" applyFill="1" applyBorder="1" applyAlignment="1">
      <alignment horizontal="center" vertical="center" wrapText="1"/>
    </xf>
    <xf numFmtId="169" fontId="101" fillId="29" borderId="12" xfId="65" applyNumberFormat="1" applyFont="1" applyFill="1" applyBorder="1" applyAlignment="1">
      <alignment horizontal="center" vertical="center" wrapText="1"/>
    </xf>
    <xf numFmtId="49" fontId="80" fillId="0" borderId="12" xfId="0" applyNumberFormat="1" applyFont="1" applyBorder="1" applyAlignment="1">
      <alignment horizontal="center" vertical="center" wrapText="1"/>
    </xf>
    <xf numFmtId="0" fontId="85" fillId="0" borderId="12" xfId="65" applyFont="1" applyFill="1" applyBorder="1" applyAlignment="1">
      <alignment horizontal="center" vertical="center" wrapText="1"/>
    </xf>
    <xf numFmtId="0" fontId="105" fillId="0" borderId="12" xfId="65" applyFont="1" applyFill="1" applyBorder="1" applyAlignment="1">
      <alignment horizontal="center" vertical="center" wrapText="1"/>
    </xf>
    <xf numFmtId="3" fontId="85" fillId="0" borderId="12" xfId="65" applyNumberFormat="1" applyFont="1" applyFill="1" applyBorder="1" applyAlignment="1">
      <alignment horizontal="center" vertical="center" wrapText="1"/>
    </xf>
    <xf numFmtId="172" fontId="105" fillId="0" borderId="12" xfId="65" applyNumberFormat="1" applyFont="1" applyFill="1" applyBorder="1" applyAlignment="1">
      <alignment horizontal="center" vertical="center" wrapText="1"/>
    </xf>
    <xf numFmtId="169" fontId="105" fillId="0" borderId="12" xfId="65" applyNumberFormat="1" applyFont="1" applyFill="1" applyBorder="1" applyAlignment="1">
      <alignment horizontal="center" vertical="center" wrapText="1"/>
    </xf>
    <xf numFmtId="172" fontId="85" fillId="0" borderId="12" xfId="65" applyNumberFormat="1" applyFont="1" applyFill="1" applyBorder="1" applyAlignment="1">
      <alignment horizontal="center" vertical="center" wrapText="1"/>
    </xf>
    <xf numFmtId="4" fontId="105" fillId="0" borderId="12" xfId="108" applyNumberFormat="1" applyFont="1" applyFill="1" applyBorder="1" applyAlignment="1">
      <alignment horizontal="center" vertical="center"/>
    </xf>
    <xf numFmtId="0" fontId="0" fillId="0" borderId="0" xfId="0"/>
    <xf numFmtId="0" fontId="0" fillId="0" borderId="0" xfId="0"/>
    <xf numFmtId="0" fontId="0" fillId="43" borderId="0" xfId="0" applyFill="1"/>
    <xf numFmtId="0" fontId="117" fillId="38" borderId="12" xfId="52" applyFont="1" applyFill="1" applyBorder="1" applyAlignment="1">
      <alignment horizontal="center" vertical="center" wrapText="1"/>
    </xf>
    <xf numFmtId="0" fontId="101" fillId="38" borderId="12" xfId="52" applyFont="1" applyFill="1" applyBorder="1" applyAlignment="1">
      <alignment horizontal="center" vertical="center" wrapText="1"/>
    </xf>
    <xf numFmtId="0" fontId="0" fillId="0" borderId="0" xfId="0" applyAlignment="1">
      <alignment vertical="top"/>
    </xf>
    <xf numFmtId="4" fontId="102" fillId="36" borderId="13" xfId="108" applyNumberFormat="1" applyFont="1" applyFill="1" applyBorder="1" applyAlignment="1">
      <alignment horizontal="center" vertical="center" wrapText="1"/>
    </xf>
    <xf numFmtId="0" fontId="0" fillId="0" borderId="0" xfId="0"/>
    <xf numFmtId="0" fontId="0" fillId="0" borderId="0" xfId="0" applyFont="1" applyFill="1" applyAlignment="1">
      <alignment horizontal="center" vertical="center" wrapText="1"/>
    </xf>
    <xf numFmtId="49" fontId="0" fillId="0" borderId="0" xfId="0" applyNumberFormat="1" applyFont="1" applyFill="1" applyAlignment="1">
      <alignment horizontal="center" vertical="center" wrapText="1"/>
    </xf>
    <xf numFmtId="10" fontId="86" fillId="0" borderId="0" xfId="0" applyNumberFormat="1" applyFont="1" applyFill="1" applyAlignment="1">
      <alignment horizontal="center" vertical="center"/>
    </xf>
    <xf numFmtId="0" fontId="9" fillId="25" borderId="10" xfId="0" applyFont="1" applyFill="1" applyBorder="1" applyAlignment="1">
      <alignment horizontal="center" vertical="center"/>
    </xf>
    <xf numFmtId="2" fontId="9" fillId="26" borderId="10" xfId="0" applyNumberFormat="1" applyFont="1" applyFill="1" applyBorder="1" applyAlignment="1">
      <alignment horizontal="center" vertical="center"/>
    </xf>
    <xf numFmtId="0" fontId="0" fillId="0" borderId="0" xfId="0"/>
    <xf numFmtId="0" fontId="0" fillId="0" borderId="0" xfId="0" applyAlignment="1">
      <alignment horizontal="center" vertical="center" wrapText="1"/>
    </xf>
    <xf numFmtId="0" fontId="0" fillId="0" borderId="0" xfId="0" applyAlignment="1">
      <alignment vertical="center"/>
    </xf>
    <xf numFmtId="0" fontId="86" fillId="36" borderId="13" xfId="0" applyFont="1" applyFill="1" applyBorder="1" applyAlignment="1">
      <alignment horizontal="center" vertical="center" wrapText="1"/>
    </xf>
    <xf numFmtId="0" fontId="0" fillId="0" borderId="0" xfId="0"/>
    <xf numFmtId="0" fontId="0" fillId="0" borderId="0" xfId="0" applyFill="1" applyAlignment="1">
      <alignment vertical="center"/>
    </xf>
    <xf numFmtId="0" fontId="0" fillId="0" borderId="0" xfId="0" applyAlignment="1">
      <alignment vertical="center"/>
    </xf>
    <xf numFmtId="0" fontId="0" fillId="0" borderId="0" xfId="0" applyFill="1"/>
    <xf numFmtId="49" fontId="23" fillId="0" borderId="0" xfId="52" applyNumberFormat="1" applyFont="1" applyFill="1" applyBorder="1" applyAlignment="1">
      <alignment horizontal="center" vertical="center" wrapText="1"/>
    </xf>
    <xf numFmtId="10" fontId="87" fillId="0" borderId="0" xfId="0" applyNumberFormat="1" applyFont="1" applyAlignment="1">
      <alignment horizontal="center" vertical="center"/>
    </xf>
    <xf numFmtId="49" fontId="89" fillId="0" borderId="12" xfId="0" applyNumberFormat="1" applyFont="1" applyFill="1" applyBorder="1" applyAlignment="1">
      <alignment horizontal="center" vertical="center" wrapText="1"/>
    </xf>
    <xf numFmtId="0" fontId="89" fillId="0" borderId="12" xfId="0" applyFont="1" applyFill="1" applyBorder="1" applyAlignment="1">
      <alignment vertical="center" wrapText="1"/>
    </xf>
    <xf numFmtId="0" fontId="3" fillId="36" borderId="12" xfId="0" applyFont="1" applyFill="1" applyBorder="1" applyAlignment="1">
      <alignment horizontal="center" vertical="center" wrapText="1"/>
    </xf>
    <xf numFmtId="4" fontId="119" fillId="0" borderId="0" xfId="0" applyNumberFormat="1" applyFont="1" applyBorder="1" applyAlignment="1">
      <alignment horizontal="center" vertical="center"/>
    </xf>
    <xf numFmtId="49" fontId="11" fillId="0" borderId="12" xfId="0" applyNumberFormat="1" applyFont="1" applyFill="1" applyBorder="1" applyAlignment="1">
      <alignment horizontal="center" vertical="center" wrapText="1"/>
    </xf>
    <xf numFmtId="10" fontId="3" fillId="36" borderId="12" xfId="0" applyNumberFormat="1" applyFont="1" applyFill="1" applyBorder="1" applyAlignment="1">
      <alignment horizontal="center" vertical="center" wrapText="1"/>
    </xf>
    <xf numFmtId="0" fontId="0" fillId="0" borderId="0" xfId="0" applyFont="1" applyAlignment="1">
      <alignment horizontal="left" vertical="top"/>
    </xf>
    <xf numFmtId="0" fontId="86" fillId="0" borderId="0" xfId="0" applyFont="1" applyAlignment="1">
      <alignment horizontal="left" vertical="top"/>
    </xf>
    <xf numFmtId="0" fontId="0" fillId="0" borderId="12" xfId="0" applyFont="1" applyFill="1" applyBorder="1" applyAlignment="1">
      <alignment horizontal="left" vertical="top"/>
    </xf>
    <xf numFmtId="49" fontId="0" fillId="0" borderId="12" xfId="0" applyNumberFormat="1" applyFont="1" applyFill="1" applyBorder="1" applyAlignment="1">
      <alignment horizontal="left" vertical="top"/>
    </xf>
    <xf numFmtId="0" fontId="0" fillId="0" borderId="0" xfId="0" applyFont="1" applyFill="1" applyAlignment="1">
      <alignment horizontal="left" vertical="top"/>
    </xf>
    <xf numFmtId="0" fontId="85"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5" fillId="0" borderId="0" xfId="108" applyNumberFormat="1" applyFont="1" applyFill="1" applyBorder="1" applyAlignment="1">
      <alignment horizontal="center" vertical="center"/>
    </xf>
    <xf numFmtId="2" fontId="105" fillId="0" borderId="12" xfId="108"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101" fillId="36" borderId="12" xfId="0" applyFont="1" applyFill="1" applyBorder="1" applyAlignment="1">
      <alignment horizontal="center" vertical="center" wrapText="1"/>
    </xf>
    <xf numFmtId="4" fontId="86" fillId="36" borderId="12" xfId="0" applyNumberFormat="1" applyFont="1" applyFill="1" applyBorder="1" applyAlignment="1">
      <alignment horizontal="center" vertical="center" wrapText="1"/>
    </xf>
    <xf numFmtId="0" fontId="5" fillId="35" borderId="12" xfId="52" applyNumberFormat="1" applyFont="1" applyFill="1" applyBorder="1" applyAlignment="1">
      <alignment horizontal="center" vertical="center"/>
    </xf>
    <xf numFmtId="0" fontId="115" fillId="0" borderId="12" xfId="65" applyFont="1" applyFill="1" applyBorder="1" applyAlignment="1">
      <alignment horizontal="center" vertical="center" wrapText="1"/>
    </xf>
    <xf numFmtId="0" fontId="0" fillId="0" borderId="0" xfId="0"/>
    <xf numFmtId="0" fontId="0" fillId="0" borderId="0" xfId="0" applyFill="1"/>
    <xf numFmtId="49" fontId="0" fillId="35" borderId="12" xfId="0" applyNumberFormat="1" applyFill="1" applyBorder="1" applyAlignment="1">
      <alignment horizontal="center" vertical="center" wrapText="1"/>
    </xf>
    <xf numFmtId="0" fontId="0" fillId="35" borderId="12" xfId="0" applyFill="1" applyBorder="1" applyAlignment="1">
      <alignment horizontal="center" vertical="center" wrapText="1"/>
    </xf>
    <xf numFmtId="0" fontId="85" fillId="35" borderId="12" xfId="65" applyFont="1" applyFill="1" applyBorder="1" applyAlignment="1">
      <alignment horizontal="center" vertical="center" wrapText="1"/>
    </xf>
    <xf numFmtId="4" fontId="105" fillId="35" borderId="12" xfId="108" applyNumberFormat="1" applyFont="1" applyFill="1" applyBorder="1" applyAlignment="1">
      <alignment horizontal="center" vertical="center"/>
    </xf>
    <xf numFmtId="3" fontId="85" fillId="35" borderId="12" xfId="65" applyNumberFormat="1" applyFont="1" applyFill="1" applyBorder="1" applyAlignment="1">
      <alignment horizontal="center" vertical="center" wrapText="1"/>
    </xf>
    <xf numFmtId="172" fontId="105" fillId="35" borderId="12" xfId="65" applyNumberFormat="1" applyFont="1" applyFill="1" applyBorder="1" applyAlignment="1">
      <alignment horizontal="center" vertical="center" wrapText="1"/>
    </xf>
    <xf numFmtId="169" fontId="105" fillId="35" borderId="12" xfId="65" applyNumberFormat="1" applyFont="1" applyFill="1" applyBorder="1" applyAlignment="1">
      <alignment horizontal="center" vertical="center" wrapText="1"/>
    </xf>
    <xf numFmtId="0" fontId="0" fillId="0" borderId="0" xfId="0"/>
    <xf numFmtId="49" fontId="5" fillId="35" borderId="12" xfId="52" applyNumberFormat="1" applyFont="1" applyFill="1" applyBorder="1" applyAlignment="1">
      <alignment horizontal="center" vertical="center"/>
    </xf>
    <xf numFmtId="0" fontId="0" fillId="0" borderId="81" xfId="0" applyFill="1" applyBorder="1" applyAlignment="1">
      <alignment horizontal="center"/>
    </xf>
    <xf numFmtId="14" fontId="94" fillId="35" borderId="12" xfId="0" applyNumberFormat="1" applyFont="1" applyFill="1" applyBorder="1" applyAlignment="1">
      <alignment horizontal="center" vertical="top"/>
    </xf>
    <xf numFmtId="4" fontId="102" fillId="38" borderId="12" xfId="108" applyNumberFormat="1" applyFont="1" applyFill="1" applyBorder="1" applyAlignment="1">
      <alignment horizontal="center" vertical="center" wrapText="1"/>
    </xf>
    <xf numFmtId="49" fontId="45" fillId="0" borderId="29" xfId="67" applyNumberFormat="1" applyFont="1" applyFill="1" applyBorder="1" applyAlignment="1">
      <alignment horizontal="center" vertical="center"/>
    </xf>
    <xf numFmtId="0" fontId="0" fillId="0" borderId="0" xfId="0"/>
    <xf numFmtId="0" fontId="115" fillId="0" borderId="12" xfId="65" applyFont="1" applyFill="1" applyBorder="1" applyAlignment="1">
      <alignment horizontal="center" vertical="center" wrapText="1"/>
    </xf>
    <xf numFmtId="0" fontId="85" fillId="0" borderId="12" xfId="65" applyFont="1" applyFill="1" applyBorder="1" applyAlignment="1">
      <alignment horizontal="center" vertical="center" wrapText="1"/>
    </xf>
    <xf numFmtId="49" fontId="0" fillId="0" borderId="12" xfId="0" applyNumberFormat="1" applyFont="1" applyBorder="1" applyAlignment="1">
      <alignment horizontal="center" vertical="center" wrapText="1"/>
    </xf>
    <xf numFmtId="2" fontId="105" fillId="0" borderId="12" xfId="65" applyNumberFormat="1" applyFont="1" applyFill="1" applyBorder="1" applyAlignment="1">
      <alignment horizontal="center" vertical="center" wrapText="1"/>
    </xf>
    <xf numFmtId="49" fontId="80" fillId="0" borderId="12" xfId="0" applyNumberFormat="1" applyFont="1" applyFill="1" applyBorder="1" applyAlignment="1">
      <alignment horizontal="center" vertical="center" wrapText="1"/>
    </xf>
    <xf numFmtId="0" fontId="80" fillId="0" borderId="12" xfId="0" applyFont="1" applyFill="1" applyBorder="1" applyAlignment="1">
      <alignment horizontal="center" wrapText="1"/>
    </xf>
    <xf numFmtId="0" fontId="101" fillId="0" borderId="40" xfId="65" applyFont="1" applyFill="1" applyBorder="1" applyAlignment="1">
      <alignment horizontal="center" vertical="center" wrapText="1"/>
    </xf>
    <xf numFmtId="49" fontId="0" fillId="0" borderId="12" xfId="0" applyNumberFormat="1" applyFill="1" applyBorder="1" applyAlignment="1">
      <alignment horizontal="left" vertical="top"/>
    </xf>
    <xf numFmtId="2" fontId="9" fillId="26" borderId="0" xfId="0" applyNumberFormat="1" applyFont="1" applyFill="1" applyBorder="1" applyAlignment="1">
      <alignment horizontal="center" vertical="center"/>
    </xf>
    <xf numFmtId="0" fontId="91" fillId="0" borderId="0" xfId="0" applyFont="1" applyFill="1" applyAlignment="1">
      <alignment horizontal="center" vertical="center" wrapText="1"/>
    </xf>
    <xf numFmtId="2" fontId="105" fillId="0" borderId="0" xfId="108" applyNumberFormat="1" applyFont="1" applyFill="1" applyBorder="1" applyAlignment="1">
      <alignment horizontal="center" vertical="center"/>
    </xf>
    <xf numFmtId="0" fontId="0" fillId="0" borderId="0" xfId="0" applyNumberFormat="1"/>
    <xf numFmtId="0" fontId="41" fillId="0" borderId="13" xfId="67" applyFont="1" applyFill="1" applyBorder="1" applyAlignment="1">
      <alignment horizontal="center" vertical="center"/>
    </xf>
    <xf numFmtId="0" fontId="0" fillId="0" borderId="0" xfId="0" applyAlignment="1">
      <alignment vertical="center"/>
    </xf>
    <xf numFmtId="0" fontId="0" fillId="0" borderId="0" xfId="0"/>
    <xf numFmtId="49" fontId="133" fillId="0" borderId="12" xfId="0" applyNumberFormat="1" applyFont="1" applyFill="1" applyBorder="1" applyAlignment="1">
      <alignment horizontal="center"/>
    </xf>
    <xf numFmtId="0" fontId="86" fillId="0" borderId="0" xfId="0" applyFont="1" applyAlignment="1">
      <alignment horizontal="center" vertical="center"/>
    </xf>
    <xf numFmtId="49" fontId="132" fillId="0" borderId="12" xfId="0" applyNumberFormat="1" applyFont="1" applyFill="1" applyBorder="1" applyAlignment="1">
      <alignment horizontal="left"/>
    </xf>
    <xf numFmtId="0" fontId="0" fillId="0" borderId="12" xfId="0" applyFill="1" applyBorder="1" applyAlignment="1">
      <alignment horizontal="left" vertical="top"/>
    </xf>
    <xf numFmtId="49" fontId="0" fillId="0" borderId="40" xfId="0" applyNumberFormat="1" applyFont="1" applyFill="1" applyBorder="1" applyAlignment="1">
      <alignment horizontal="left" vertical="top" wrapText="1"/>
    </xf>
    <xf numFmtId="2" fontId="105" fillId="0" borderId="24" xfId="108" applyNumberFormat="1" applyFont="1" applyFill="1" applyBorder="1" applyAlignment="1">
      <alignment horizontal="center" vertical="center"/>
    </xf>
    <xf numFmtId="0" fontId="86" fillId="0" borderId="0" xfId="0" applyFont="1" applyAlignment="1">
      <alignment horizontal="left" vertical="top" wrapText="1"/>
    </xf>
    <xf numFmtId="0" fontId="0" fillId="0" borderId="0" xfId="0"/>
    <xf numFmtId="0" fontId="0" fillId="0" borderId="0" xfId="0" applyFill="1"/>
    <xf numFmtId="14" fontId="94" fillId="0" borderId="12" xfId="0" applyNumberFormat="1" applyFont="1" applyFill="1" applyBorder="1" applyAlignment="1">
      <alignment horizontal="center" vertical="top"/>
    </xf>
    <xf numFmtId="0" fontId="0" fillId="0" borderId="34" xfId="0" applyFont="1" applyFill="1" applyBorder="1" applyAlignment="1"/>
    <xf numFmtId="0" fontId="0" fillId="0" borderId="24" xfId="0" applyFont="1" applyFill="1" applyBorder="1" applyAlignment="1"/>
    <xf numFmtId="0" fontId="85" fillId="0" borderId="12" xfId="65" applyFont="1" applyFill="1" applyBorder="1" applyAlignment="1">
      <alignment horizontal="center" vertical="center" wrapText="1"/>
    </xf>
    <xf numFmtId="0" fontId="0" fillId="0" borderId="12" xfId="0" applyBorder="1" applyAlignment="1">
      <alignment horizontal="center" vertical="center" wrapText="1"/>
    </xf>
    <xf numFmtId="49" fontId="0" fillId="0" borderId="12" xfId="0" applyNumberFormat="1" applyFont="1" applyFill="1" applyBorder="1" applyAlignment="1">
      <alignment horizontal="center" vertical="center" wrapText="1"/>
    </xf>
    <xf numFmtId="2" fontId="105" fillId="0" borderId="12" xfId="108" applyNumberFormat="1" applyFont="1" applyFill="1" applyBorder="1" applyAlignment="1">
      <alignment horizontal="center" vertical="center" wrapText="1"/>
    </xf>
    <xf numFmtId="0" fontId="0" fillId="46" borderId="0" xfId="0" applyFill="1"/>
    <xf numFmtId="0" fontId="48" fillId="46" borderId="0" xfId="0" applyFont="1" applyFill="1" applyAlignment="1">
      <alignment horizontal="center"/>
    </xf>
    <xf numFmtId="0" fontId="7" fillId="46" borderId="0" xfId="52" applyFont="1" applyFill="1" applyBorder="1" applyAlignment="1">
      <alignment horizontal="center" vertical="center"/>
    </xf>
    <xf numFmtId="0" fontId="9" fillId="46" borderId="12" xfId="0" applyFont="1" applyFill="1" applyBorder="1" applyAlignment="1">
      <alignment horizontal="center" vertical="center"/>
    </xf>
    <xf numFmtId="2" fontId="9" fillId="46" borderId="12" xfId="0" applyNumberFormat="1" applyFont="1" applyFill="1" applyBorder="1" applyAlignment="1">
      <alignment horizontal="center" vertical="center"/>
    </xf>
    <xf numFmtId="0" fontId="46" fillId="46" borderId="0" xfId="67" applyFont="1" applyFill="1" applyBorder="1" applyAlignment="1">
      <alignment horizontal="center" vertical="center" wrapText="1"/>
    </xf>
    <xf numFmtId="0" fontId="0" fillId="46" borderId="0" xfId="0" applyFill="1" applyBorder="1"/>
    <xf numFmtId="0" fontId="44" fillId="48" borderId="31" xfId="67" applyFont="1" applyFill="1" applyBorder="1" applyAlignment="1">
      <alignment vertical="center" wrapText="1"/>
    </xf>
    <xf numFmtId="49" fontId="44" fillId="48" borderId="18" xfId="67" applyNumberFormat="1" applyFont="1" applyFill="1" applyBorder="1" applyAlignment="1">
      <alignment horizontal="center" vertical="center" wrapText="1"/>
    </xf>
    <xf numFmtId="0" fontId="44" fillId="48" borderId="18" xfId="67" applyFont="1" applyFill="1" applyBorder="1" applyAlignment="1">
      <alignment horizontal="center" vertical="center" wrapText="1"/>
    </xf>
    <xf numFmtId="0" fontId="44" fillId="48" borderId="27" xfId="67" applyFont="1" applyFill="1" applyBorder="1" applyAlignment="1">
      <alignment vertical="center" wrapText="1"/>
    </xf>
    <xf numFmtId="0" fontId="41" fillId="46" borderId="12" xfId="67" applyFont="1" applyFill="1" applyBorder="1" applyAlignment="1">
      <alignment vertical="center"/>
    </xf>
    <xf numFmtId="0" fontId="41" fillId="46" borderId="12" xfId="67" applyFont="1" applyFill="1" applyBorder="1" applyAlignment="1">
      <alignment horizontal="left" vertical="center"/>
    </xf>
    <xf numFmtId="0" fontId="39" fillId="46" borderId="12" xfId="0" applyFont="1" applyFill="1" applyBorder="1" applyAlignment="1">
      <alignment vertical="center"/>
    </xf>
    <xf numFmtId="0" fontId="41" fillId="46" borderId="17" xfId="67" applyFont="1" applyFill="1" applyBorder="1" applyAlignment="1">
      <alignment horizontal="center" vertical="center"/>
    </xf>
    <xf numFmtId="0" fontId="41" fillId="46" borderId="18" xfId="67" applyNumberFormat="1" applyFont="1" applyFill="1" applyBorder="1" applyAlignment="1">
      <alignment horizontal="center" vertical="center"/>
    </xf>
    <xf numFmtId="0" fontId="41" fillId="46" borderId="18" xfId="67" applyFont="1" applyFill="1" applyBorder="1" applyAlignment="1">
      <alignment horizontal="center" vertical="center"/>
    </xf>
    <xf numFmtId="166" fontId="41" fillId="46" borderId="18" xfId="105" applyFont="1" applyFill="1" applyBorder="1" applyAlignment="1">
      <alignment horizontal="center" vertical="center"/>
    </xf>
    <xf numFmtId="4" fontId="41" fillId="46" borderId="18" xfId="109" applyNumberFormat="1" applyFont="1" applyFill="1" applyBorder="1" applyAlignment="1">
      <alignment horizontal="center" vertical="center"/>
    </xf>
    <xf numFmtId="4" fontId="45" fillId="46" borderId="18" xfId="109" applyNumberFormat="1" applyFont="1" applyFill="1" applyBorder="1" applyAlignment="1">
      <alignment horizontal="center" vertical="center"/>
    </xf>
    <xf numFmtId="0" fontId="30" fillId="0" borderId="38" xfId="67" applyFont="1" applyFill="1" applyBorder="1" applyAlignment="1">
      <alignment horizontal="center" vertical="center"/>
    </xf>
    <xf numFmtId="0" fontId="41" fillId="0" borderId="38" xfId="67" applyFont="1" applyFill="1" applyBorder="1" applyAlignment="1">
      <alignment horizontal="center" vertical="center"/>
    </xf>
    <xf numFmtId="0" fontId="30" fillId="46" borderId="12" xfId="67" applyFont="1" applyFill="1" applyBorder="1" applyAlignment="1">
      <alignment horizontal="left" vertical="center"/>
    </xf>
    <xf numFmtId="1" fontId="0" fillId="0" borderId="0" xfId="0" applyNumberFormat="1"/>
    <xf numFmtId="0" fontId="0" fillId="0" borderId="0" xfId="0"/>
    <xf numFmtId="0" fontId="137" fillId="0" borderId="0" xfId="0" applyFont="1" applyFill="1" applyAlignment="1">
      <alignment horizontal="center"/>
    </xf>
    <xf numFmtId="0" fontId="0" fillId="46" borderId="12" xfId="0" applyFill="1" applyBorder="1" applyAlignment="1">
      <alignment horizontal="center"/>
    </xf>
    <xf numFmtId="9" fontId="0" fillId="44" borderId="12" xfId="0" applyNumberFormat="1" applyFill="1" applyBorder="1" applyAlignment="1">
      <alignment horizontal="center"/>
    </xf>
    <xf numFmtId="0" fontId="0" fillId="0" borderId="24" xfId="0" applyFont="1" applyFill="1" applyBorder="1" applyAlignment="1">
      <alignment horizontal="center" vertical="center"/>
    </xf>
    <xf numFmtId="3" fontId="24" fillId="0" borderId="0" xfId="0" applyNumberFormat="1" applyFont="1" applyFill="1" applyAlignment="1">
      <alignment horizontal="center"/>
    </xf>
    <xf numFmtId="3" fontId="139" fillId="0" borderId="0" xfId="109" applyNumberFormat="1" applyFont="1" applyFill="1" applyAlignment="1">
      <alignment horizontal="center"/>
    </xf>
    <xf numFmtId="3" fontId="30" fillId="0" borderId="0" xfId="109"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xf numFmtId="0" fontId="0" fillId="0" borderId="0" xfId="0"/>
    <xf numFmtId="0" fontId="0" fillId="0" borderId="41" xfId="0" applyFill="1" applyBorder="1" applyAlignment="1">
      <alignment horizontal="center"/>
    </xf>
    <xf numFmtId="0" fontId="0" fillId="0" borderId="0" xfId="0" applyFill="1"/>
    <xf numFmtId="2" fontId="0" fillId="0" borderId="0" xfId="0" applyNumberFormat="1" applyFill="1" applyBorder="1" applyAlignment="1">
      <alignment horizontal="center" vertical="center"/>
    </xf>
    <xf numFmtId="0" fontId="0" fillId="0" borderId="73" xfId="0" applyFill="1" applyBorder="1"/>
    <xf numFmtId="49" fontId="7" fillId="0" borderId="0" xfId="52" applyNumberFormat="1" applyFont="1" applyFill="1" applyBorder="1" applyAlignment="1">
      <alignment horizontal="center" vertical="center" wrapText="1"/>
    </xf>
    <xf numFmtId="2" fontId="0" fillId="0" borderId="0" xfId="0" applyNumberFormat="1" applyFill="1" applyAlignment="1">
      <alignment horizontal="center" vertical="center"/>
    </xf>
    <xf numFmtId="0" fontId="0" fillId="0" borderId="12" xfId="0" applyFont="1" applyFill="1" applyBorder="1" applyAlignment="1">
      <alignment horizontal="left" vertical="center"/>
    </xf>
    <xf numFmtId="1" fontId="0" fillId="0" borderId="0" xfId="0" applyNumberFormat="1" applyFont="1" applyFill="1" applyBorder="1" applyAlignment="1">
      <alignment horizontal="center" vertical="center" wrapText="1"/>
    </xf>
    <xf numFmtId="2" fontId="105" fillId="0" borderId="15" xfId="108" applyNumberFormat="1" applyFont="1" applyFill="1" applyBorder="1" applyAlignment="1">
      <alignment horizontal="center" vertical="center"/>
    </xf>
    <xf numFmtId="0" fontId="0" fillId="0" borderId="13" xfId="0" applyFill="1" applyBorder="1" applyAlignment="1">
      <alignment horizontal="center" vertical="center"/>
    </xf>
    <xf numFmtId="0" fontId="0" fillId="0" borderId="0" xfId="0"/>
    <xf numFmtId="0" fontId="0" fillId="0" borderId="0" xfId="0" applyFill="1"/>
    <xf numFmtId="0" fontId="82" fillId="0" borderId="12" xfId="0" applyFont="1" applyFill="1" applyBorder="1" applyAlignment="1">
      <alignment horizontal="center"/>
    </xf>
    <xf numFmtId="0" fontId="105" fillId="0" borderId="12" xfId="0" applyFont="1" applyBorder="1" applyAlignment="1">
      <alignment vertical="top"/>
    </xf>
    <xf numFmtId="0" fontId="86" fillId="0" borderId="13" xfId="0" applyFont="1" applyFill="1" applyBorder="1" applyAlignment="1"/>
    <xf numFmtId="0" fontId="86" fillId="0" borderId="14" xfId="0" applyFont="1" applyFill="1" applyBorder="1" applyAlignment="1"/>
    <xf numFmtId="0" fontId="86" fillId="0" borderId="15" xfId="0" applyFont="1" applyFill="1" applyBorder="1" applyAlignment="1"/>
    <xf numFmtId="0" fontId="102" fillId="0" borderId="12" xfId="0" applyFont="1" applyBorder="1" applyAlignment="1">
      <alignment vertical="top"/>
    </xf>
    <xf numFmtId="0" fontId="105" fillId="0" borderId="12" xfId="0" applyFont="1" applyFill="1" applyBorder="1" applyAlignment="1">
      <alignment vertical="top"/>
    </xf>
    <xf numFmtId="0" fontId="105" fillId="0" borderId="12" xfId="0" applyFont="1" applyBorder="1" applyAlignment="1">
      <alignment horizontal="center" vertical="top"/>
    </xf>
    <xf numFmtId="0" fontId="85" fillId="0" borderId="12" xfId="0" applyNumberFormat="1" applyFont="1" applyFill="1" applyBorder="1" applyAlignment="1" applyProtection="1">
      <alignment horizontal="center"/>
    </xf>
    <xf numFmtId="9" fontId="0" fillId="0" borderId="12" xfId="69" applyFont="1" applyFill="1" applyBorder="1"/>
    <xf numFmtId="9" fontId="0" fillId="0" borderId="12" xfId="69" applyFont="1" applyFill="1" applyBorder="1" applyAlignment="1">
      <alignment horizontal="center"/>
    </xf>
    <xf numFmtId="0" fontId="0" fillId="0" borderId="12" xfId="0" applyFont="1" applyFill="1" applyBorder="1" applyAlignment="1">
      <alignment horizontal="center"/>
    </xf>
    <xf numFmtId="9" fontId="86" fillId="0" borderId="13" xfId="69" applyFont="1" applyFill="1" applyBorder="1" applyAlignment="1"/>
    <xf numFmtId="9" fontId="86" fillId="0" borderId="14" xfId="69" applyFont="1" applyFill="1" applyBorder="1" applyAlignment="1"/>
    <xf numFmtId="9" fontId="86" fillId="0" borderId="15" xfId="69" applyFont="1" applyFill="1" applyBorder="1" applyAlignment="1"/>
    <xf numFmtId="0" fontId="102" fillId="0" borderId="12" xfId="0" applyFont="1" applyFill="1" applyBorder="1" applyAlignment="1">
      <alignment vertical="top"/>
    </xf>
    <xf numFmtId="0" fontId="80" fillId="0" borderId="0" xfId="0" applyFont="1"/>
    <xf numFmtId="0" fontId="0" fillId="0" borderId="0" xfId="0"/>
    <xf numFmtId="0" fontId="86" fillId="0" borderId="0" xfId="0" applyFont="1" applyFill="1" applyAlignment="1">
      <alignment horizontal="center" wrapText="1"/>
    </xf>
    <xf numFmtId="0" fontId="0" fillId="0" borderId="0" xfId="0" applyFill="1" applyBorder="1" applyAlignment="1">
      <alignment horizontal="left" vertical="center"/>
    </xf>
    <xf numFmtId="4" fontId="0" fillId="0" borderId="0" xfId="0" applyNumberFormat="1" applyFill="1" applyBorder="1" applyAlignment="1">
      <alignment horizontal="center"/>
    </xf>
    <xf numFmtId="0" fontId="24" fillId="0" borderId="0" xfId="0" applyFont="1" applyFill="1"/>
    <xf numFmtId="0" fontId="94" fillId="0" borderId="0" xfId="0" applyFont="1"/>
    <xf numFmtId="0" fontId="0" fillId="0" borderId="0" xfId="0" applyFont="1" applyFill="1" applyBorder="1" applyAlignment="1">
      <alignment vertical="center"/>
    </xf>
    <xf numFmtId="0" fontId="44" fillId="0" borderId="13" xfId="67" applyFont="1" applyFill="1" applyBorder="1" applyAlignment="1">
      <alignment vertical="center" wrapText="1"/>
    </xf>
    <xf numFmtId="0" fontId="47" fillId="0" borderId="13" xfId="52" applyFont="1" applyFill="1" applyBorder="1" applyAlignment="1">
      <alignment vertical="center"/>
    </xf>
    <xf numFmtId="0" fontId="41" fillId="0" borderId="13" xfId="67" applyFont="1" applyFill="1" applyBorder="1" applyAlignment="1">
      <alignment vertical="center"/>
    </xf>
    <xf numFmtId="0" fontId="44" fillId="0" borderId="21" xfId="67" applyFont="1" applyFill="1" applyBorder="1" applyAlignment="1">
      <alignment vertical="center" wrapText="1"/>
    </xf>
    <xf numFmtId="0" fontId="44" fillId="0" borderId="30" xfId="67" applyFont="1" applyFill="1" applyBorder="1" applyAlignment="1">
      <alignment vertical="center" wrapText="1"/>
    </xf>
    <xf numFmtId="0" fontId="41" fillId="0" borderId="44" xfId="67" applyFont="1" applyFill="1" applyBorder="1" applyAlignment="1">
      <alignment vertical="center"/>
    </xf>
    <xf numFmtId="0" fontId="41" fillId="0" borderId="35" xfId="67" applyFont="1" applyFill="1" applyBorder="1" applyAlignment="1">
      <alignment vertical="center"/>
    </xf>
    <xf numFmtId="0" fontId="41" fillId="0" borderId="40" xfId="67" applyFont="1" applyFill="1" applyBorder="1" applyAlignment="1">
      <alignment vertical="center"/>
    </xf>
    <xf numFmtId="0" fontId="143" fillId="0" borderId="14" xfId="164" applyNumberFormat="1" applyFont="1" applyFill="1" applyBorder="1" applyAlignment="1">
      <alignment vertical="center"/>
    </xf>
    <xf numFmtId="0" fontId="44" fillId="0" borderId="0" xfId="67" applyFont="1" applyFill="1" applyBorder="1" applyAlignment="1">
      <alignment vertical="center" wrapText="1"/>
    </xf>
    <xf numFmtId="0" fontId="24" fillId="0" borderId="105" xfId="67" applyFont="1" applyFill="1" applyBorder="1" applyAlignment="1">
      <alignment horizontal="left" vertical="center"/>
    </xf>
    <xf numFmtId="49" fontId="45" fillId="0" borderId="106" xfId="107" applyNumberFormat="1" applyFont="1" applyFill="1" applyBorder="1" applyAlignment="1" applyProtection="1">
      <alignment vertical="center" wrapText="1"/>
    </xf>
    <xf numFmtId="0" fontId="24" fillId="0" borderId="107" xfId="67" applyFont="1" applyFill="1" applyBorder="1" applyAlignment="1">
      <alignment horizontal="left" vertical="center"/>
    </xf>
    <xf numFmtId="0" fontId="24" fillId="0" borderId="98" xfId="67" applyFont="1" applyFill="1" applyBorder="1" applyAlignment="1">
      <alignment horizontal="left" vertical="center"/>
    </xf>
    <xf numFmtId="0" fontId="45" fillId="0" borderId="47" xfId="67" applyFont="1" applyFill="1" applyBorder="1" applyAlignment="1">
      <alignment vertical="center"/>
    </xf>
    <xf numFmtId="0" fontId="45" fillId="0" borderId="48" xfId="67" applyFont="1" applyFill="1" applyBorder="1" applyAlignment="1">
      <alignment vertical="center"/>
    </xf>
    <xf numFmtId="0" fontId="29" fillId="0" borderId="44" xfId="64" applyFont="1" applyFill="1" applyBorder="1" applyAlignment="1">
      <alignment horizontal="center" vertical="center"/>
    </xf>
    <xf numFmtId="0" fontId="29" fillId="0" borderId="0" xfId="64" applyFont="1" applyFill="1" applyBorder="1" applyAlignment="1">
      <alignment horizontal="left" vertical="center"/>
    </xf>
    <xf numFmtId="0" fontId="144" fillId="0" borderId="0" xfId="0" applyFont="1" applyFill="1" applyBorder="1"/>
    <xf numFmtId="0" fontId="29" fillId="0" borderId="0" xfId="64" applyFont="1" applyFill="1" applyBorder="1" applyAlignment="1">
      <alignment horizontal="center" vertical="center" wrapText="1"/>
    </xf>
    <xf numFmtId="49" fontId="29" fillId="0" borderId="0" xfId="64" applyNumberFormat="1" applyFont="1" applyFill="1" applyBorder="1" applyAlignment="1">
      <alignment horizontal="center" vertical="center" wrapText="1"/>
    </xf>
    <xf numFmtId="4" fontId="29" fillId="0" borderId="0" xfId="109" applyNumberFormat="1" applyFont="1" applyFill="1" applyBorder="1" applyAlignment="1">
      <alignment horizontal="center" vertical="center" wrapText="1"/>
    </xf>
    <xf numFmtId="4" fontId="29" fillId="0" borderId="39" xfId="109" applyNumberFormat="1" applyFont="1" applyFill="1" applyBorder="1" applyAlignment="1">
      <alignment horizontal="center" vertical="center" wrapText="1"/>
    </xf>
    <xf numFmtId="0" fontId="30" fillId="0" borderId="15" xfId="0" applyNumberFormat="1" applyFont="1" applyFill="1" applyBorder="1" applyAlignment="1">
      <alignment vertical="center"/>
    </xf>
    <xf numFmtId="0" fontId="144" fillId="0" borderId="12" xfId="0" applyFont="1" applyFill="1" applyBorder="1" applyAlignment="1">
      <alignment horizontal="center" vertical="center"/>
    </xf>
    <xf numFmtId="0" fontId="145" fillId="0" borderId="12" xfId="0" applyFont="1" applyFill="1" applyBorder="1" applyAlignment="1">
      <alignment horizontal="center" vertical="center" wrapText="1"/>
    </xf>
    <xf numFmtId="0" fontId="30" fillId="0" borderId="15" xfId="0" applyFont="1" applyFill="1" applyBorder="1" applyAlignment="1">
      <alignment vertical="center"/>
    </xf>
    <xf numFmtId="0" fontId="30" fillId="0" borderId="0" xfId="0" applyFont="1" applyFill="1" applyBorder="1" applyAlignment="1">
      <alignment vertical="center"/>
    </xf>
    <xf numFmtId="0" fontId="144" fillId="0" borderId="0" xfId="0" applyFont="1" applyFill="1" applyBorder="1" applyAlignment="1">
      <alignment horizontal="center" vertical="center"/>
    </xf>
    <xf numFmtId="0" fontId="144" fillId="0" borderId="39" xfId="0" applyFont="1" applyFill="1" applyBorder="1"/>
    <xf numFmtId="0" fontId="146" fillId="0" borderId="44" xfId="0" applyFont="1" applyFill="1" applyBorder="1"/>
    <xf numFmtId="0" fontId="146" fillId="0" borderId="38" xfId="0" applyFont="1" applyFill="1" applyBorder="1"/>
    <xf numFmtId="0" fontId="144" fillId="0" borderId="38" xfId="0" applyFont="1" applyFill="1" applyBorder="1"/>
    <xf numFmtId="0" fontId="144" fillId="0" borderId="15" xfId="0" applyFont="1" applyFill="1" applyBorder="1"/>
    <xf numFmtId="0" fontId="89" fillId="0" borderId="14" xfId="0" applyFont="1" applyFill="1" applyBorder="1"/>
    <xf numFmtId="0" fontId="89" fillId="0" borderId="15" xfId="0" applyFont="1" applyFill="1" applyBorder="1"/>
    <xf numFmtId="0" fontId="89" fillId="0" borderId="34" xfId="0" applyFont="1" applyFill="1" applyBorder="1"/>
    <xf numFmtId="0" fontId="89" fillId="0" borderId="41" xfId="0" applyFont="1" applyFill="1" applyBorder="1"/>
    <xf numFmtId="0" fontId="28" fillId="0" borderId="40" xfId="0" applyFont="1" applyFill="1" applyBorder="1" applyAlignment="1">
      <alignment vertical="center"/>
    </xf>
    <xf numFmtId="0" fontId="28" fillId="0" borderId="13" xfId="0" applyFont="1" applyFill="1" applyBorder="1" applyAlignment="1">
      <alignment vertical="center"/>
    </xf>
    <xf numFmtId="0" fontId="144" fillId="0" borderId="12" xfId="0" applyFont="1" applyFill="1" applyBorder="1" applyAlignment="1">
      <alignment horizontal="center"/>
    </xf>
    <xf numFmtId="0" fontId="94" fillId="0" borderId="0" xfId="0" applyFont="1" applyBorder="1"/>
    <xf numFmtId="0" fontId="135" fillId="0" borderId="0" xfId="0" applyFont="1" applyBorder="1"/>
    <xf numFmtId="0" fontId="132" fillId="0" borderId="12" xfId="164" applyFont="1" applyFill="1" applyBorder="1" applyAlignment="1">
      <alignment horizontal="left" vertical="center"/>
    </xf>
    <xf numFmtId="0" fontId="135" fillId="0" borderId="12" xfId="164" applyFont="1" applyFill="1" applyBorder="1" applyAlignment="1">
      <alignment horizontal="left" vertical="center"/>
    </xf>
    <xf numFmtId="0" fontId="135" fillId="0" borderId="12" xfId="164" applyFont="1" applyFill="1" applyBorder="1" applyAlignment="1">
      <alignment horizontal="left" vertical="center" wrapText="1"/>
    </xf>
    <xf numFmtId="0" fontId="47" fillId="0" borderId="12" xfId="52" applyFont="1" applyFill="1" applyBorder="1" applyAlignment="1">
      <alignment vertical="center"/>
    </xf>
    <xf numFmtId="0" fontId="132" fillId="0" borderId="12" xfId="164" applyFont="1" applyFill="1" applyBorder="1" applyAlignment="1">
      <alignment horizontal="left" vertical="center" wrapText="1"/>
    </xf>
    <xf numFmtId="0" fontId="39" fillId="0" borderId="12" xfId="0" applyFont="1" applyFill="1" applyBorder="1"/>
    <xf numFmtId="0" fontId="47" fillId="0" borderId="40" xfId="52" applyFont="1" applyFill="1" applyBorder="1" applyAlignment="1">
      <alignment horizontal="center" vertical="center"/>
    </xf>
    <xf numFmtId="0" fontId="41" fillId="0" borderId="0" xfId="67" applyFont="1" applyFill="1" applyBorder="1" applyAlignment="1">
      <alignment horizontal="center" vertical="center"/>
    </xf>
    <xf numFmtId="49" fontId="41" fillId="0" borderId="0" xfId="67" applyNumberFormat="1" applyFont="1" applyFill="1" applyBorder="1" applyAlignment="1">
      <alignment horizontal="center" vertical="center"/>
    </xf>
    <xf numFmtId="0" fontId="24" fillId="0" borderId="16" xfId="67" applyFont="1" applyFill="1" applyBorder="1" applyAlignment="1">
      <alignment vertical="center"/>
    </xf>
    <xf numFmtId="0" fontId="142" fillId="0" borderId="0" xfId="164" applyNumberFormat="1" applyFont="1" applyFill="1" applyBorder="1" applyAlignment="1">
      <alignment vertical="center"/>
    </xf>
    <xf numFmtId="0" fontId="45" fillId="0" borderId="17" xfId="67" applyFont="1" applyFill="1" applyBorder="1" applyAlignment="1">
      <alignment vertical="center"/>
    </xf>
    <xf numFmtId="0" fontId="24" fillId="0" borderId="49" xfId="67" applyFont="1" applyFill="1" applyBorder="1" applyAlignment="1">
      <alignment vertical="center"/>
    </xf>
    <xf numFmtId="0" fontId="39" fillId="0" borderId="48" xfId="0" applyFont="1" applyFill="1" applyBorder="1"/>
    <xf numFmtId="0" fontId="45" fillId="0" borderId="34" xfId="67" applyFont="1" applyFill="1" applyBorder="1" applyAlignment="1">
      <alignment vertical="center"/>
    </xf>
    <xf numFmtId="0" fontId="45" fillId="0" borderId="41" xfId="67" applyFont="1" applyFill="1" applyBorder="1" applyAlignment="1">
      <alignment vertical="center"/>
    </xf>
    <xf numFmtId="0" fontId="29" fillId="0" borderId="0" xfId="64" applyFont="1" applyFill="1" applyBorder="1" applyAlignment="1">
      <alignment horizontal="center" vertical="center"/>
    </xf>
    <xf numFmtId="0" fontId="30" fillId="0" borderId="12" xfId="164" applyFont="1" applyFill="1" applyBorder="1" applyAlignment="1">
      <alignment horizontal="left" vertical="center"/>
    </xf>
    <xf numFmtId="0" fontId="28" fillId="0" borderId="12" xfId="0" applyFont="1" applyFill="1" applyBorder="1" applyAlignment="1">
      <alignment horizontal="left" vertical="center"/>
    </xf>
    <xf numFmtId="0" fontId="30" fillId="0" borderId="18" xfId="52" applyFont="1" applyFill="1" applyBorder="1" applyAlignment="1">
      <alignment horizontal="left" vertical="center" wrapText="1"/>
    </xf>
    <xf numFmtId="2" fontId="0" fillId="0" borderId="0" xfId="0" applyNumberFormat="1"/>
    <xf numFmtId="4" fontId="102" fillId="37" borderId="10" xfId="108" applyNumberFormat="1" applyFont="1" applyFill="1" applyBorder="1" applyAlignment="1">
      <alignment horizontal="center" vertical="center" wrapText="1"/>
    </xf>
    <xf numFmtId="1" fontId="0" fillId="0" borderId="0" xfId="0" applyNumberFormat="1" applyFont="1" applyFill="1" applyBorder="1" applyAlignment="1">
      <alignment horizontal="left" vertical="center" wrapText="1"/>
    </xf>
    <xf numFmtId="0" fontId="132" fillId="0" borderId="10" xfId="164" applyFont="1" applyFill="1" applyBorder="1" applyAlignment="1">
      <alignment horizontal="left" vertical="center"/>
    </xf>
    <xf numFmtId="0" fontId="132" fillId="0" borderId="24" xfId="164" applyFont="1" applyFill="1" applyBorder="1" applyAlignment="1">
      <alignment horizontal="left" vertical="center"/>
    </xf>
    <xf numFmtId="0" fontId="30" fillId="0" borderId="27" xfId="52" applyFont="1" applyFill="1" applyBorder="1" applyAlignment="1">
      <alignment horizontal="left" vertical="center" wrapText="1"/>
    </xf>
    <xf numFmtId="0" fontId="41" fillId="0" borderId="40" xfId="67" applyFont="1" applyFill="1" applyBorder="1" applyAlignment="1">
      <alignment horizontal="center" vertical="center"/>
    </xf>
    <xf numFmtId="0" fontId="134" fillId="0" borderId="13" xfId="164" applyFont="1" applyFill="1" applyBorder="1" applyAlignment="1">
      <alignment horizontal="left" vertical="center"/>
    </xf>
    <xf numFmtId="0" fontId="132" fillId="0" borderId="13" xfId="164" applyFont="1" applyFill="1" applyBorder="1" applyAlignment="1">
      <alignment horizontal="left" vertical="center"/>
    </xf>
    <xf numFmtId="0" fontId="5" fillId="0" borderId="12" xfId="164" applyFont="1" applyFill="1" applyBorder="1" applyAlignment="1">
      <alignment horizontal="left" vertical="center"/>
    </xf>
    <xf numFmtId="0" fontId="0" fillId="0" borderId="0" xfId="0"/>
    <xf numFmtId="0" fontId="0" fillId="0" borderId="0" xfId="0"/>
    <xf numFmtId="0" fontId="0" fillId="0" borderId="0" xfId="0" applyFill="1"/>
    <xf numFmtId="0" fontId="0" fillId="0" borderId="0" xfId="0"/>
    <xf numFmtId="2" fontId="0" fillId="0" borderId="0" xfId="0" applyNumberFormat="1" applyFont="1" applyFill="1"/>
    <xf numFmtId="0" fontId="0" fillId="0" borderId="0" xfId="0"/>
    <xf numFmtId="2" fontId="0" fillId="0" borderId="0" xfId="0" applyNumberFormat="1" applyFill="1" applyAlignment="1">
      <alignment vertical="center"/>
    </xf>
    <xf numFmtId="10" fontId="89" fillId="0" borderId="12" xfId="0" applyNumberFormat="1" applyFont="1" applyFill="1" applyBorder="1" applyAlignment="1">
      <alignment horizontal="center" vertical="center"/>
    </xf>
    <xf numFmtId="0" fontId="89" fillId="0" borderId="12" xfId="0" applyFont="1" applyFill="1" applyBorder="1" applyAlignment="1">
      <alignment horizontal="center" vertical="center" wrapText="1"/>
    </xf>
    <xf numFmtId="0" fontId="89" fillId="0" borderId="12" xfId="0" applyFont="1" applyFill="1" applyBorder="1" applyAlignment="1">
      <alignment wrapText="1"/>
    </xf>
    <xf numFmtId="10" fontId="0" fillId="0" borderId="12" xfId="0" applyNumberFormat="1" applyFont="1" applyFill="1" applyBorder="1" applyAlignment="1">
      <alignment horizontal="center" vertical="center"/>
    </xf>
    <xf numFmtId="0" fontId="0" fillId="0" borderId="0" xfId="0" applyFill="1"/>
    <xf numFmtId="0" fontId="0" fillId="0" borderId="0" xfId="0"/>
    <xf numFmtId="9" fontId="86" fillId="0" borderId="14" xfId="70" applyFont="1" applyFill="1" applyBorder="1" applyAlignment="1"/>
    <xf numFmtId="0" fontId="105" fillId="0" borderId="12" xfId="0" applyFont="1" applyFill="1" applyBorder="1" applyAlignment="1">
      <alignment horizontal="center" vertical="top"/>
    </xf>
    <xf numFmtId="4" fontId="91" fillId="0" borderId="0" xfId="0" applyNumberFormat="1" applyFont="1" applyFill="1" applyAlignment="1">
      <alignment horizontal="center" vertical="center" wrapText="1"/>
    </xf>
    <xf numFmtId="0" fontId="0" fillId="0" borderId="0" xfId="0"/>
    <xf numFmtId="1" fontId="0" fillId="0" borderId="0" xfId="0" applyNumberFormat="1" applyFill="1" applyBorder="1" applyAlignment="1">
      <alignment horizontal="center" vertical="center"/>
    </xf>
    <xf numFmtId="3" fontId="135" fillId="0" borderId="0" xfId="0" applyNumberFormat="1" applyFont="1" applyBorder="1"/>
    <xf numFmtId="0" fontId="0" fillId="0" borderId="0" xfId="0"/>
    <xf numFmtId="0" fontId="0" fillId="0" borderId="0" xfId="0"/>
    <xf numFmtId="0" fontId="0" fillId="0" borderId="0" xfId="0"/>
    <xf numFmtId="0" fontId="0" fillId="0" borderId="0" xfId="0" applyFill="1"/>
    <xf numFmtId="0" fontId="0" fillId="0" borderId="0" xfId="0"/>
    <xf numFmtId="0" fontId="0" fillId="0" borderId="0" xfId="0" applyFill="1"/>
    <xf numFmtId="0" fontId="0" fillId="0" borderId="0" xfId="0"/>
    <xf numFmtId="49" fontId="101" fillId="36" borderId="114" xfId="52" applyNumberFormat="1" applyFont="1" applyFill="1" applyBorder="1" applyAlignment="1">
      <alignment horizontal="center" vertical="center" wrapText="1"/>
    </xf>
    <xf numFmtId="17" fontId="82" fillId="0" borderId="12" xfId="0" applyNumberFormat="1" applyFont="1" applyFill="1" applyBorder="1" applyAlignment="1">
      <alignment horizontal="center"/>
    </xf>
    <xf numFmtId="0" fontId="0" fillId="0" borderId="0" xfId="0"/>
    <xf numFmtId="49" fontId="101" fillId="36" borderId="112" xfId="52" applyNumberFormat="1" applyFont="1" applyFill="1" applyBorder="1" applyAlignment="1">
      <alignment horizontal="center" vertical="center" wrapText="1"/>
    </xf>
    <xf numFmtId="49" fontId="101" fillId="36" borderId="114" xfId="52" applyNumberFormat="1" applyFont="1" applyFill="1" applyBorder="1" applyAlignment="1">
      <alignment horizontal="center" vertical="center" wrapText="1"/>
    </xf>
    <xf numFmtId="0" fontId="0" fillId="0" borderId="0" xfId="0" applyFill="1"/>
    <xf numFmtId="10" fontId="0" fillId="0" borderId="112" xfId="0" applyNumberFormat="1" applyFont="1" applyFill="1" applyBorder="1" applyAlignment="1">
      <alignment horizontal="center" vertical="center"/>
    </xf>
    <xf numFmtId="0" fontId="0" fillId="0" borderId="112" xfId="0" applyFont="1" applyFill="1" applyBorder="1" applyAlignment="1">
      <alignment vertical="center" wrapText="1"/>
    </xf>
    <xf numFmtId="49" fontId="89" fillId="0" borderId="112" xfId="0" applyNumberFormat="1" applyFont="1" applyFill="1" applyBorder="1" applyAlignment="1">
      <alignment horizontal="center" vertical="center" wrapText="1"/>
    </xf>
    <xf numFmtId="0" fontId="0" fillId="0" borderId="0" xfId="0" applyFill="1" applyAlignment="1">
      <alignment horizontal="left" vertical="center"/>
    </xf>
    <xf numFmtId="0" fontId="85" fillId="0" borderId="12" xfId="65" applyFont="1" applyFill="1" applyBorder="1" applyAlignment="1">
      <alignment horizontal="center" vertical="center" wrapText="1"/>
    </xf>
    <xf numFmtId="0" fontId="0" fillId="0" borderId="0" xfId="0" applyFill="1" applyAlignment="1">
      <alignment vertical="top"/>
    </xf>
    <xf numFmtId="0" fontId="0" fillId="39" borderId="0" xfId="0" applyFill="1"/>
    <xf numFmtId="4" fontId="9" fillId="38" borderId="12" xfId="108" applyNumberFormat="1" applyFont="1" applyFill="1" applyBorder="1" applyAlignment="1">
      <alignment horizontal="center" vertical="center" wrapText="1"/>
    </xf>
    <xf numFmtId="2" fontId="0" fillId="0" borderId="112" xfId="0" applyNumberFormat="1" applyFont="1" applyFill="1" applyBorder="1" applyAlignment="1">
      <alignment horizontal="center" vertical="center"/>
    </xf>
    <xf numFmtId="9" fontId="0" fillId="0" borderId="0" xfId="0" applyNumberFormat="1"/>
    <xf numFmtId="0" fontId="85" fillId="0" borderId="12" xfId="65" applyFont="1" applyFill="1" applyBorder="1" applyAlignment="1">
      <alignment horizontal="center" vertical="center" wrapText="1"/>
    </xf>
    <xf numFmtId="0" fontId="0" fillId="0" borderId="12" xfId="0" applyFill="1" applyBorder="1" applyAlignment="1">
      <alignment horizontal="center"/>
    </xf>
    <xf numFmtId="0" fontId="0" fillId="0" borderId="12" xfId="0" applyFill="1" applyBorder="1"/>
    <xf numFmtId="0" fontId="0" fillId="0" borderId="0" xfId="0" applyFill="1" applyAlignment="1">
      <alignment horizontal="left"/>
    </xf>
    <xf numFmtId="0" fontId="11" fillId="0" borderId="0" xfId="49" applyFont="1" applyFill="1" applyBorder="1" applyAlignment="1" applyProtection="1"/>
    <xf numFmtId="0" fontId="86" fillId="0" borderId="134" xfId="0" applyFont="1" applyFill="1" applyBorder="1" applyAlignment="1"/>
    <xf numFmtId="0" fontId="86" fillId="0" borderId="136" xfId="0" applyFont="1" applyFill="1" applyBorder="1" applyAlignment="1"/>
    <xf numFmtId="0" fontId="86" fillId="0" borderId="119" xfId="0" applyFont="1" applyFill="1" applyBorder="1" applyAlignment="1"/>
    <xf numFmtId="0" fontId="0" fillId="0" borderId="0" xfId="0"/>
    <xf numFmtId="0" fontId="0" fillId="0" borderId="12" xfId="0" applyFont="1" applyFill="1" applyBorder="1" applyAlignment="1"/>
    <xf numFmtId="0" fontId="0" fillId="0" borderId="0" xfId="0" applyFill="1"/>
    <xf numFmtId="10" fontId="87" fillId="0" borderId="0" xfId="0" applyNumberFormat="1" applyFont="1" applyFill="1" applyAlignment="1">
      <alignment horizontal="center" vertical="center"/>
    </xf>
    <xf numFmtId="1" fontId="0" fillId="0" borderId="0" xfId="0" applyNumberFormat="1" applyFill="1" applyAlignment="1">
      <alignment horizontal="center" vertical="center"/>
    </xf>
    <xf numFmtId="4" fontId="105" fillId="0" borderId="131" xfId="108" applyNumberFormat="1" applyFont="1" applyFill="1" applyBorder="1" applyAlignment="1">
      <alignment horizontal="center" vertical="center"/>
    </xf>
    <xf numFmtId="0" fontId="0" fillId="0" borderId="12" xfId="0" applyFont="1" applyFill="1" applyBorder="1" applyAlignment="1">
      <alignment vertical="center"/>
    </xf>
    <xf numFmtId="0" fontId="0" fillId="0" borderId="0" xfId="0"/>
    <xf numFmtId="0" fontId="0" fillId="0" borderId="134" xfId="0" applyFont="1" applyFill="1" applyBorder="1" applyAlignment="1">
      <alignment horizontal="left" vertical="top"/>
    </xf>
    <xf numFmtId="49" fontId="0" fillId="0" borderId="136" xfId="0" applyNumberFormat="1" applyFont="1" applyFill="1" applyBorder="1" applyAlignment="1">
      <alignment horizontal="left" vertical="top"/>
    </xf>
    <xf numFmtId="4" fontId="105" fillId="0" borderId="136" xfId="108" applyNumberFormat="1" applyFont="1" applyFill="1" applyBorder="1" applyAlignment="1">
      <alignment horizontal="center" vertical="center"/>
    </xf>
    <xf numFmtId="1" fontId="0" fillId="0" borderId="0" xfId="0" applyNumberFormat="1" applyFill="1" applyBorder="1" applyAlignment="1">
      <alignment horizontal="center" vertical="center" wrapText="1"/>
    </xf>
    <xf numFmtId="166" fontId="0" fillId="0" borderId="0" xfId="0" applyNumberFormat="1" applyFill="1" applyBorder="1" applyAlignment="1">
      <alignment horizontal="center"/>
    </xf>
    <xf numFmtId="0" fontId="0" fillId="0" borderId="12" xfId="0" applyFill="1" applyBorder="1" applyAlignment="1">
      <alignment horizontal="center"/>
    </xf>
    <xf numFmtId="0" fontId="0" fillId="0" borderId="0" xfId="0" applyFill="1" applyBorder="1" applyAlignment="1">
      <alignment horizontal="center"/>
    </xf>
    <xf numFmtId="0" fontId="0" fillId="0" borderId="131" xfId="0" applyFont="1" applyFill="1" applyBorder="1" applyAlignment="1">
      <alignment horizontal="center" vertical="center"/>
    </xf>
    <xf numFmtId="49" fontId="0" fillId="0" borderId="131" xfId="0" applyNumberFormat="1" applyFont="1" applyFill="1" applyBorder="1" applyAlignment="1">
      <alignment horizontal="center" vertical="center" wrapText="1"/>
    </xf>
    <xf numFmtId="0" fontId="0" fillId="0" borderId="131" xfId="0" applyFont="1" applyFill="1" applyBorder="1" applyAlignment="1">
      <alignment vertical="center"/>
    </xf>
    <xf numFmtId="0" fontId="0" fillId="0" borderId="0" xfId="0"/>
    <xf numFmtId="0" fontId="0" fillId="0" borderId="131" xfId="0" applyFill="1" applyBorder="1" applyAlignment="1">
      <alignment horizontal="center" vertical="center"/>
    </xf>
    <xf numFmtId="2" fontId="105" fillId="0" borderId="119" xfId="108" applyNumberFormat="1" applyFont="1" applyFill="1" applyBorder="1" applyAlignment="1">
      <alignment horizontal="center" vertical="center"/>
    </xf>
    <xf numFmtId="0" fontId="0" fillId="0" borderId="134" xfId="0" applyFill="1" applyBorder="1"/>
    <xf numFmtId="0" fontId="85" fillId="0" borderId="131" xfId="0" applyFont="1" applyFill="1" applyBorder="1" applyAlignment="1">
      <alignment horizontal="center" vertical="center"/>
    </xf>
    <xf numFmtId="0" fontId="142" fillId="0" borderId="141" xfId="164" applyNumberFormat="1" applyFont="1" applyFill="1" applyBorder="1" applyAlignment="1">
      <alignment vertical="center"/>
    </xf>
    <xf numFmtId="0" fontId="142" fillId="0" borderId="142" xfId="164" applyNumberFormat="1" applyFont="1" applyFill="1" applyBorder="1" applyAlignment="1">
      <alignment vertical="center"/>
    </xf>
    <xf numFmtId="49" fontId="101" fillId="41" borderId="131" xfId="52" applyNumberFormat="1" applyFont="1" applyFill="1" applyBorder="1" applyAlignment="1">
      <alignment horizontal="center" vertical="center" wrapText="1"/>
    </xf>
    <xf numFmtId="49" fontId="101" fillId="36" borderId="131" xfId="52" applyNumberFormat="1" applyFont="1" applyFill="1" applyBorder="1" applyAlignment="1">
      <alignment horizontal="center" vertical="center" wrapText="1"/>
    </xf>
    <xf numFmtId="4" fontId="101" fillId="41" borderId="131" xfId="108" applyNumberFormat="1" applyFont="1" applyFill="1" applyBorder="1" applyAlignment="1">
      <alignment horizontal="center" vertical="center" wrapText="1"/>
    </xf>
    <xf numFmtId="3" fontId="101" fillId="42" borderId="131" xfId="65" applyNumberFormat="1" applyFont="1" applyFill="1" applyBorder="1" applyAlignment="1">
      <alignment horizontal="center" vertical="center" wrapText="1"/>
    </xf>
    <xf numFmtId="0" fontId="85" fillId="0" borderId="131" xfId="52" applyNumberFormat="1" applyFont="1" applyFill="1" applyBorder="1" applyAlignment="1">
      <alignment horizontal="center" vertical="center" wrapText="1"/>
    </xf>
    <xf numFmtId="0" fontId="0" fillId="0" borderId="131" xfId="0" applyFill="1" applyBorder="1"/>
    <xf numFmtId="0" fontId="0" fillId="35" borderId="131" xfId="0" applyFill="1" applyBorder="1" applyAlignment="1">
      <alignment horizontal="center"/>
    </xf>
    <xf numFmtId="0" fontId="80" fillId="0" borderId="0" xfId="0" applyFont="1" applyFill="1"/>
    <xf numFmtId="0" fontId="0" fillId="0" borderId="12" xfId="0" applyFill="1" applyBorder="1" applyAlignment="1">
      <alignment horizontal="center"/>
    </xf>
    <xf numFmtId="0" fontId="0" fillId="0" borderId="131" xfId="0" applyFont="1" applyFill="1" applyBorder="1" applyAlignment="1">
      <alignment horizontal="left" vertical="top"/>
    </xf>
    <xf numFmtId="49" fontId="0" fillId="0" borderId="131" xfId="0" applyNumberFormat="1" applyFill="1" applyBorder="1" applyAlignment="1">
      <alignment horizontal="left" vertical="top"/>
    </xf>
    <xf numFmtId="0" fontId="0" fillId="0" borderId="0" xfId="0" applyFill="1"/>
    <xf numFmtId="0" fontId="0" fillId="0" borderId="0" xfId="0"/>
    <xf numFmtId="0" fontId="0" fillId="0" borderId="154" xfId="0" applyFill="1" applyBorder="1"/>
    <xf numFmtId="2" fontId="0" fillId="0" borderId="154" xfId="0" applyNumberFormat="1" applyFont="1" applyFill="1" applyBorder="1" applyAlignment="1">
      <alignment horizontal="center"/>
    </xf>
    <xf numFmtId="2" fontId="105" fillId="0" borderId="154" xfId="108" applyNumberFormat="1" applyFont="1" applyFill="1" applyBorder="1" applyAlignment="1">
      <alignment horizontal="center" vertical="center"/>
    </xf>
    <xf numFmtId="4" fontId="105" fillId="0" borderId="154" xfId="108" applyNumberFormat="1" applyFont="1" applyFill="1" applyBorder="1" applyAlignment="1">
      <alignment horizontal="center" vertical="center"/>
    </xf>
    <xf numFmtId="0" fontId="0" fillId="0" borderId="154" xfId="0" applyFont="1" applyFill="1" applyBorder="1"/>
    <xf numFmtId="0" fontId="105" fillId="0" borderId="154" xfId="0" applyFont="1" applyFill="1" applyBorder="1" applyAlignment="1">
      <alignment vertical="top"/>
    </xf>
    <xf numFmtId="49" fontId="82" fillId="0" borderId="12" xfId="0" applyNumberFormat="1" applyFont="1" applyFill="1" applyBorder="1" applyAlignment="1">
      <alignment horizontal="center"/>
    </xf>
    <xf numFmtId="0" fontId="102" fillId="0" borderId="154" xfId="0" applyFont="1" applyFill="1" applyBorder="1" applyAlignment="1">
      <alignment vertical="top"/>
    </xf>
    <xf numFmtId="0" fontId="0" fillId="0" borderId="154" xfId="0" applyFill="1" applyBorder="1" applyAlignment="1">
      <alignment horizontal="center"/>
    </xf>
    <xf numFmtId="0" fontId="82" fillId="0" borderId="154" xfId="0" applyFont="1" applyFill="1" applyBorder="1" applyAlignment="1">
      <alignment horizontal="center"/>
    </xf>
    <xf numFmtId="0" fontId="0" fillId="0" borderId="0" xfId="0"/>
    <xf numFmtId="0" fontId="0" fillId="0" borderId="0" xfId="0" applyFill="1"/>
    <xf numFmtId="49" fontId="0" fillId="0" borderId="12" xfId="0" applyNumberFormat="1" applyFont="1" applyFill="1" applyBorder="1" applyAlignment="1">
      <alignment horizontal="left" vertical="top" wrapText="1"/>
    </xf>
    <xf numFmtId="4" fontId="85" fillId="0" borderId="154" xfId="0" applyNumberFormat="1" applyFont="1" applyFill="1" applyBorder="1" applyAlignment="1">
      <alignment horizontal="center" vertical="center"/>
    </xf>
    <xf numFmtId="0" fontId="0" fillId="0" borderId="154" xfId="0" applyFont="1" applyFill="1" applyBorder="1" applyAlignment="1">
      <alignment horizontal="left" vertical="center"/>
    </xf>
    <xf numFmtId="0" fontId="0" fillId="0" borderId="154" xfId="0" applyFill="1" applyBorder="1" applyAlignment="1">
      <alignment horizontal="left" vertical="center"/>
    </xf>
    <xf numFmtId="0" fontId="0" fillId="0" borderId="154" xfId="0" applyFont="1" applyFill="1" applyBorder="1" applyAlignment="1">
      <alignment vertical="center" wrapText="1"/>
    </xf>
    <xf numFmtId="0" fontId="88" fillId="0" borderId="154" xfId="0" applyFont="1" applyFill="1" applyBorder="1" applyAlignment="1">
      <alignment vertical="center"/>
    </xf>
    <xf numFmtId="2" fontId="9" fillId="26" borderId="154" xfId="0" applyNumberFormat="1" applyFont="1" applyFill="1" applyBorder="1" applyAlignment="1">
      <alignment horizontal="center" vertical="center"/>
    </xf>
    <xf numFmtId="0" fontId="19" fillId="0" borderId="117" xfId="64" applyFont="1" applyFill="1" applyBorder="1" applyAlignment="1">
      <alignment horizontal="left" vertical="center"/>
    </xf>
    <xf numFmtId="0" fontId="24" fillId="0" borderId="154" xfId="0" applyFont="1" applyFill="1" applyBorder="1"/>
    <xf numFmtId="0" fontId="30" fillId="0" borderId="148" xfId="52" applyFont="1" applyFill="1" applyBorder="1" applyAlignment="1">
      <alignment horizontal="left" vertical="center" wrapText="1"/>
    </xf>
    <xf numFmtId="0" fontId="30" fillId="0" borderId="164" xfId="52" applyFont="1" applyFill="1" applyBorder="1" applyAlignment="1">
      <alignment horizontal="left" vertical="center" wrapText="1"/>
    </xf>
    <xf numFmtId="0" fontId="142" fillId="0" borderId="165" xfId="164" applyNumberFormat="1" applyFont="1" applyFill="1" applyBorder="1" applyAlignment="1">
      <alignment vertical="center"/>
    </xf>
    <xf numFmtId="0" fontId="0" fillId="0" borderId="0" xfId="0" applyFill="1"/>
    <xf numFmtId="2" fontId="9" fillId="26" borderId="154" xfId="0" applyNumberFormat="1" applyFont="1" applyFill="1" applyBorder="1" applyAlignment="1">
      <alignment horizontal="left" vertical="center"/>
    </xf>
    <xf numFmtId="4" fontId="125" fillId="27" borderId="154" xfId="109" applyNumberFormat="1" applyFont="1" applyFill="1" applyBorder="1" applyAlignment="1">
      <alignment horizontal="center" vertical="center" wrapText="1"/>
    </xf>
    <xf numFmtId="49" fontId="125" fillId="27" borderId="154" xfId="109" applyNumberFormat="1" applyFont="1" applyFill="1" applyBorder="1" applyAlignment="1">
      <alignment horizontal="center" vertical="center" wrapText="1"/>
    </xf>
    <xf numFmtId="0" fontId="86" fillId="37" borderId="154" xfId="0" applyFont="1" applyFill="1" applyBorder="1" applyAlignment="1">
      <alignment horizontal="center" vertical="center" wrapText="1"/>
    </xf>
    <xf numFmtId="4" fontId="57" fillId="24" borderId="154" xfId="108" applyNumberFormat="1" applyFont="1" applyFill="1" applyBorder="1" applyAlignment="1">
      <alignment horizontal="center" vertical="center" wrapText="1"/>
    </xf>
    <xf numFmtId="0" fontId="0" fillId="0" borderId="0" xfId="0"/>
    <xf numFmtId="0" fontId="0" fillId="0" borderId="0" xfId="0"/>
    <xf numFmtId="0" fontId="9" fillId="25" borderId="154" xfId="0" applyFont="1" applyFill="1" applyBorder="1" applyAlignment="1">
      <alignment horizontal="center" vertical="center"/>
    </xf>
    <xf numFmtId="0" fontId="0" fillId="0" borderId="154" xfId="0" applyBorder="1" applyAlignment="1">
      <alignment horizontal="center" vertical="center"/>
    </xf>
    <xf numFmtId="49" fontId="0" fillId="0" borderId="154" xfId="0" applyNumberFormat="1" applyFill="1" applyBorder="1" applyAlignment="1">
      <alignment horizontal="center"/>
    </xf>
    <xf numFmtId="49" fontId="0" fillId="0" borderId="154" xfId="0" applyNumberFormat="1" applyFill="1" applyBorder="1" applyAlignment="1">
      <alignment horizontal="center" vertical="center"/>
    </xf>
    <xf numFmtId="2" fontId="0" fillId="0" borderId="154" xfId="0" applyNumberFormat="1" applyFill="1" applyBorder="1" applyAlignment="1">
      <alignment horizontal="center" vertical="center"/>
    </xf>
    <xf numFmtId="0" fontId="0" fillId="0" borderId="154" xfId="0" applyFill="1" applyBorder="1" applyAlignment="1">
      <alignment horizontal="left" vertical="center" wrapText="1"/>
    </xf>
    <xf numFmtId="49" fontId="0" fillId="0" borderId="154" xfId="0" applyNumberFormat="1" applyFill="1" applyBorder="1" applyAlignment="1">
      <alignment horizontal="center"/>
    </xf>
    <xf numFmtId="1" fontId="86" fillId="37" borderId="154" xfId="0" applyNumberFormat="1" applyFont="1" applyFill="1" applyBorder="1" applyAlignment="1">
      <alignment horizontal="center" vertical="center" wrapText="1"/>
    </xf>
    <xf numFmtId="4" fontId="101" fillId="37" borderId="154" xfId="0" applyNumberFormat="1" applyFont="1" applyFill="1" applyBorder="1" applyAlignment="1">
      <alignment horizontal="center" vertical="center" wrapText="1"/>
    </xf>
    <xf numFmtId="4" fontId="102" fillId="37" borderId="154" xfId="108" applyNumberFormat="1" applyFont="1" applyFill="1" applyBorder="1" applyAlignment="1">
      <alignment horizontal="center" vertical="center" wrapText="1"/>
    </xf>
    <xf numFmtId="166" fontId="102" fillId="37" borderId="154" xfId="108" applyNumberFormat="1" applyFont="1" applyFill="1" applyBorder="1" applyAlignment="1">
      <alignment horizontal="center" vertical="center" wrapText="1"/>
    </xf>
    <xf numFmtId="4" fontId="0" fillId="0" borderId="154" xfId="0" applyNumberFormat="1" applyFont="1" applyFill="1" applyBorder="1" applyAlignment="1">
      <alignment horizontal="center" vertical="center"/>
    </xf>
    <xf numFmtId="166" fontId="105" fillId="0" borderId="154" xfId="108" applyNumberFormat="1" applyFont="1" applyFill="1" applyBorder="1" applyAlignment="1">
      <alignment horizontal="center" vertical="center"/>
    </xf>
    <xf numFmtId="4" fontId="0" fillId="0" borderId="154" xfId="0" applyNumberFormat="1" applyFill="1" applyBorder="1" applyAlignment="1">
      <alignment horizontal="center" vertical="center"/>
    </xf>
    <xf numFmtId="49" fontId="94" fillId="0" borderId="154" xfId="0" applyNumberFormat="1" applyFont="1" applyFill="1" applyBorder="1" applyAlignment="1">
      <alignment horizontal="center" vertical="center"/>
    </xf>
    <xf numFmtId="166" fontId="0" fillId="0" borderId="154" xfId="0" applyNumberFormat="1" applyFill="1" applyBorder="1" applyAlignment="1">
      <alignment horizontal="center" vertical="center"/>
    </xf>
    <xf numFmtId="49" fontId="0" fillId="0" borderId="154" xfId="0" applyNumberFormat="1" applyFont="1" applyFill="1" applyBorder="1" applyAlignment="1">
      <alignment horizontal="center" vertical="center"/>
    </xf>
    <xf numFmtId="166" fontId="0" fillId="0" borderId="154" xfId="0" applyNumberFormat="1" applyFont="1" applyFill="1" applyBorder="1" applyAlignment="1">
      <alignment horizontal="center" vertical="center"/>
    </xf>
    <xf numFmtId="0" fontId="0" fillId="0" borderId="154" xfId="0" applyFont="1" applyFill="1" applyBorder="1" applyAlignment="1">
      <alignment vertical="center"/>
    </xf>
    <xf numFmtId="166" fontId="0" fillId="0" borderId="0" xfId="0" applyNumberFormat="1" applyFill="1" applyAlignment="1">
      <alignment horizontal="center"/>
    </xf>
    <xf numFmtId="166" fontId="0" fillId="0" borderId="154" xfId="0" applyNumberFormat="1" applyFill="1" applyBorder="1" applyAlignment="1">
      <alignment horizontal="center"/>
    </xf>
    <xf numFmtId="0" fontId="0" fillId="0" borderId="154" xfId="0" applyFont="1" applyFill="1" applyBorder="1" applyAlignment="1">
      <alignment horizontal="center"/>
    </xf>
    <xf numFmtId="0" fontId="0" fillId="0" borderId="0" xfId="0"/>
    <xf numFmtId="0" fontId="0" fillId="0" borderId="0" xfId="0" applyFill="1"/>
    <xf numFmtId="0" fontId="0" fillId="0" borderId="0" xfId="0" applyFont="1" applyFill="1" applyAlignment="1">
      <alignment horizontal="center"/>
    </xf>
    <xf numFmtId="0" fontId="29" fillId="0" borderId="169" xfId="67" applyFont="1" applyFill="1" applyBorder="1" applyAlignment="1">
      <alignment vertical="center" wrapText="1"/>
    </xf>
    <xf numFmtId="0" fontId="154" fillId="0" borderId="169" xfId="67" applyFont="1" applyFill="1" applyBorder="1" applyAlignment="1">
      <alignment horizontal="center" vertical="center" wrapText="1"/>
    </xf>
    <xf numFmtId="0" fontId="132" fillId="0" borderId="154" xfId="164" applyFont="1" applyFill="1" applyBorder="1" applyAlignment="1">
      <alignment horizontal="left" vertical="center"/>
    </xf>
    <xf numFmtId="0" fontId="135" fillId="0" borderId="154" xfId="164" applyFont="1" applyFill="1" applyBorder="1" applyAlignment="1">
      <alignment horizontal="left" vertical="center"/>
    </xf>
    <xf numFmtId="4" fontId="0" fillId="0" borderId="154" xfId="0" applyNumberFormat="1" applyFill="1" applyBorder="1" applyAlignment="1">
      <alignment horizontal="center"/>
    </xf>
    <xf numFmtId="4" fontId="29" fillId="0" borderId="138" xfId="109" applyNumberFormat="1" applyFont="1" applyFill="1" applyBorder="1" applyAlignment="1">
      <alignment horizontal="center" vertical="center" wrapText="1"/>
    </xf>
    <xf numFmtId="0" fontId="30" fillId="0" borderId="138" xfId="52" applyFont="1" applyFill="1" applyBorder="1" applyAlignment="1">
      <alignment horizontal="left" vertical="center" wrapText="1"/>
    </xf>
    <xf numFmtId="2" fontId="30" fillId="0" borderId="30" xfId="52" applyNumberFormat="1" applyFont="1" applyFill="1" applyBorder="1" applyAlignment="1">
      <alignment horizontal="left" vertical="center"/>
    </xf>
    <xf numFmtId="0" fontId="0" fillId="0" borderId="154" xfId="0" applyFont="1" applyFill="1" applyBorder="1" applyAlignment="1">
      <alignment horizontal="left" vertical="top"/>
    </xf>
    <xf numFmtId="0" fontId="0" fillId="0" borderId="154" xfId="0" applyFill="1" applyBorder="1" applyAlignment="1"/>
    <xf numFmtId="49" fontId="0" fillId="0" borderId="13" xfId="0" applyNumberFormat="1" applyFont="1" applyFill="1" applyBorder="1" applyAlignment="1">
      <alignment horizontal="left" vertical="top" wrapText="1"/>
    </xf>
    <xf numFmtId="0" fontId="30" fillId="0" borderId="182" xfId="52" applyFont="1" applyFill="1" applyBorder="1" applyAlignment="1">
      <alignment horizontal="left" vertical="center" wrapText="1"/>
    </xf>
    <xf numFmtId="2" fontId="30" fillId="0" borderId="183" xfId="52" applyNumberFormat="1" applyFont="1" applyFill="1" applyBorder="1" applyAlignment="1">
      <alignment horizontal="left" vertical="center"/>
    </xf>
    <xf numFmtId="2" fontId="41" fillId="0" borderId="163" xfId="52" applyNumberFormat="1" applyFont="1" applyFill="1" applyBorder="1" applyAlignment="1">
      <alignment horizontal="left" vertical="center"/>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0" fontId="85" fillId="0" borderId="154" xfId="0" applyFont="1" applyFill="1" applyBorder="1" applyAlignment="1">
      <alignment horizontal="center" vertical="center"/>
    </xf>
    <xf numFmtId="0" fontId="0" fillId="0" borderId="154" xfId="0" applyFill="1" applyBorder="1" applyAlignment="1">
      <alignment wrapText="1"/>
    </xf>
    <xf numFmtId="3" fontId="98" fillId="0" borderId="12" xfId="0" applyNumberFormat="1" applyFont="1" applyFill="1" applyBorder="1" applyAlignment="1">
      <alignment horizontal="center"/>
    </xf>
    <xf numFmtId="3" fontId="30" fillId="0" borderId="0" xfId="109" applyNumberFormat="1" applyFont="1" applyFill="1" applyBorder="1" applyAlignment="1">
      <alignment horizontal="center" vertical="center" wrapText="1"/>
    </xf>
    <xf numFmtId="3" fontId="39" fillId="0" borderId="0" xfId="0" applyNumberFormat="1" applyFont="1" applyFill="1"/>
    <xf numFmtId="49" fontId="0" fillId="0" borderId="154" xfId="0" applyNumberFormat="1" applyFill="1" applyBorder="1" applyAlignment="1">
      <alignment horizontal="left" vertical="top"/>
    </xf>
    <xf numFmtId="0" fontId="160" fillId="0" borderId="0" xfId="0" applyFont="1" applyFill="1"/>
    <xf numFmtId="1" fontId="125" fillId="0" borderId="0" xfId="52" applyNumberFormat="1" applyFont="1" applyFill="1" applyBorder="1" applyAlignment="1">
      <alignment horizontal="center" vertical="center"/>
    </xf>
    <xf numFmtId="1" fontId="100" fillId="0" borderId="0" xfId="52" applyNumberFormat="1" applyFont="1" applyFill="1" applyBorder="1" applyAlignment="1">
      <alignment horizontal="center" vertical="center"/>
    </xf>
    <xf numFmtId="0" fontId="0" fillId="0" borderId="0" xfId="0" applyFill="1"/>
    <xf numFmtId="0" fontId="85" fillId="0" borderId="188" xfId="0" applyFont="1" applyFill="1" applyBorder="1" applyAlignment="1">
      <alignment horizontal="center" vertical="center"/>
    </xf>
    <xf numFmtId="0" fontId="85" fillId="0" borderId="188" xfId="0" applyFont="1" applyFill="1" applyBorder="1" applyAlignment="1">
      <alignment vertical="center"/>
    </xf>
    <xf numFmtId="0" fontId="85" fillId="0" borderId="188" xfId="0" applyFont="1" applyFill="1" applyBorder="1" applyAlignment="1">
      <alignment horizontal="left" vertical="center"/>
    </xf>
    <xf numFmtId="0" fontId="85" fillId="0" borderId="135" xfId="0" applyFont="1" applyFill="1" applyBorder="1" applyAlignment="1">
      <alignment horizontal="center" vertical="center"/>
    </xf>
    <xf numFmtId="0" fontId="85" fillId="0" borderId="135" xfId="0" applyFont="1" applyFill="1" applyBorder="1" applyAlignment="1">
      <alignment horizontal="left" vertical="center"/>
    </xf>
    <xf numFmtId="0" fontId="85" fillId="0" borderId="0" xfId="0" applyFont="1" applyFill="1" applyAlignment="1">
      <alignment horizontal="center" vertical="center"/>
    </xf>
    <xf numFmtId="0" fontId="85" fillId="0" borderId="0" xfId="0" applyFont="1" applyFill="1" applyAlignment="1">
      <alignment horizontal="left" vertical="center"/>
    </xf>
    <xf numFmtId="0" fontId="85" fillId="0" borderId="0" xfId="0" applyFont="1" applyFill="1" applyAlignment="1">
      <alignment vertical="center"/>
    </xf>
    <xf numFmtId="0" fontId="0" fillId="0" borderId="154" xfId="0" applyFill="1" applyBorder="1" applyAlignment="1">
      <alignment horizontal="center"/>
    </xf>
    <xf numFmtId="0" fontId="0" fillId="0" borderId="0" xfId="0" applyFill="1"/>
    <xf numFmtId="1" fontId="86" fillId="0" borderId="0" xfId="0" applyNumberFormat="1" applyFont="1" applyFill="1" applyAlignment="1">
      <alignment horizontal="left" vertical="center"/>
    </xf>
    <xf numFmtId="49" fontId="0" fillId="0" borderId="154" xfId="0" applyNumberFormat="1" applyFill="1" applyBorder="1" applyAlignment="1">
      <alignment horizontal="left" vertical="top" wrapText="1"/>
    </xf>
    <xf numFmtId="0" fontId="30" fillId="0" borderId="0" xfId="0" applyFont="1" applyFill="1" applyBorder="1" applyAlignment="1"/>
    <xf numFmtId="3" fontId="30" fillId="0" borderId="0" xfId="0" applyNumberFormat="1" applyFont="1" applyFill="1" applyBorder="1" applyAlignment="1"/>
    <xf numFmtId="0" fontId="91" fillId="0" borderId="0" xfId="0" applyFont="1" applyFill="1"/>
    <xf numFmtId="4" fontId="0" fillId="0" borderId="154" xfId="0" applyNumberFormat="1" applyBorder="1" applyAlignment="1">
      <alignment horizontal="center"/>
    </xf>
    <xf numFmtId="4" fontId="137" fillId="0" borderId="0" xfId="0" applyNumberFormat="1" applyFont="1" applyFill="1" applyAlignment="1">
      <alignment horizontal="center"/>
    </xf>
    <xf numFmtId="4" fontId="86" fillId="0" borderId="0" xfId="0" applyNumberFormat="1" applyFont="1" applyAlignment="1">
      <alignment horizontal="left"/>
    </xf>
    <xf numFmtId="9" fontId="0" fillId="0" borderId="0" xfId="69" applyFont="1"/>
    <xf numFmtId="0" fontId="0" fillId="0" borderId="154" xfId="0" applyFill="1" applyBorder="1" applyAlignment="1">
      <alignment horizontal="center"/>
    </xf>
    <xf numFmtId="0" fontId="0" fillId="0" borderId="154" xfId="0" applyFont="1" applyFill="1" applyBorder="1" applyAlignment="1">
      <alignment horizontal="center" vertical="center"/>
    </xf>
    <xf numFmtId="49" fontId="101" fillId="36" borderId="154" xfId="52" applyNumberFormat="1" applyFont="1" applyFill="1" applyBorder="1" applyAlignment="1">
      <alignment horizontal="center" vertical="center" wrapText="1"/>
    </xf>
    <xf numFmtId="0" fontId="0" fillId="0" borderId="0" xfId="0"/>
    <xf numFmtId="0" fontId="0" fillId="0" borderId="0" xfId="0" applyFill="1"/>
    <xf numFmtId="4" fontId="102" fillId="37" borderId="166" xfId="109" applyNumberFormat="1" applyFont="1" applyFill="1" applyBorder="1" applyAlignment="1">
      <alignment horizontal="center" vertical="center" wrapText="1"/>
    </xf>
    <xf numFmtId="0" fontId="0" fillId="0" borderId="196" xfId="0" applyBorder="1" applyAlignment="1">
      <alignment vertical="center"/>
    </xf>
    <xf numFmtId="0" fontId="94" fillId="0" borderId="196" xfId="0" applyFont="1" applyBorder="1" applyAlignment="1">
      <alignment horizontal="center" vertical="center"/>
    </xf>
    <xf numFmtId="0" fontId="94" fillId="0" borderId="196" xfId="0" applyFont="1" applyFill="1" applyBorder="1" applyAlignment="1">
      <alignment horizontal="center" vertical="center"/>
    </xf>
    <xf numFmtId="0" fontId="0" fillId="0" borderId="196" xfId="0" applyBorder="1" applyAlignment="1">
      <alignment vertical="center" wrapText="1"/>
    </xf>
    <xf numFmtId="0" fontId="0" fillId="0" borderId="0" xfId="0" applyAlignment="1">
      <alignment vertical="center"/>
    </xf>
    <xf numFmtId="0" fontId="0" fillId="0" borderId="0" xfId="0" applyFill="1" applyAlignment="1">
      <alignment vertical="center"/>
    </xf>
    <xf numFmtId="0" fontId="89" fillId="0" borderId="198" xfId="0" applyFont="1" applyFill="1" applyBorder="1" applyAlignment="1">
      <alignment horizontal="center" vertical="center" wrapText="1"/>
    </xf>
    <xf numFmtId="49" fontId="89" fillId="0" borderId="198" xfId="0" applyNumberFormat="1" applyFont="1" applyFill="1" applyBorder="1" applyAlignment="1">
      <alignment horizontal="center" vertical="center" wrapText="1"/>
    </xf>
    <xf numFmtId="4" fontId="0" fillId="0" borderId="198" xfId="0" applyNumberFormat="1" applyFill="1" applyBorder="1" applyAlignment="1">
      <alignment horizontal="center" vertical="center"/>
    </xf>
    <xf numFmtId="2" fontId="105" fillId="0" borderId="198" xfId="108" applyNumberFormat="1" applyFont="1" applyFill="1" applyBorder="1" applyAlignment="1">
      <alignment horizontal="center" vertical="center"/>
    </xf>
    <xf numFmtId="4" fontId="105" fillId="0" borderId="198" xfId="108" applyNumberFormat="1" applyFont="1" applyFill="1" applyBorder="1" applyAlignment="1">
      <alignment horizontal="center" vertical="center"/>
    </xf>
    <xf numFmtId="4" fontId="105" fillId="0" borderId="199" xfId="108" applyNumberFormat="1" applyFont="1" applyFill="1" applyBorder="1" applyAlignment="1">
      <alignment horizontal="center" vertical="center"/>
    </xf>
    <xf numFmtId="0" fontId="86" fillId="0" borderId="198" xfId="0" applyFont="1" applyFill="1" applyBorder="1"/>
    <xf numFmtId="0" fontId="0" fillId="0" borderId="198" xfId="0" applyFont="1" applyFill="1" applyBorder="1"/>
    <xf numFmtId="174" fontId="0" fillId="0" borderId="198" xfId="0" applyNumberFormat="1" applyFill="1" applyBorder="1" applyAlignment="1">
      <alignment horizontal="center"/>
    </xf>
    <xf numFmtId="0" fontId="0" fillId="0" borderId="196" xfId="0" applyFont="1" applyFill="1" applyBorder="1"/>
    <xf numFmtId="0" fontId="89" fillId="0" borderId="196" xfId="0" applyFont="1" applyFill="1" applyBorder="1" applyAlignment="1">
      <alignment horizontal="center" vertical="center" wrapText="1"/>
    </xf>
    <xf numFmtId="0" fontId="0" fillId="0" borderId="196" xfId="0" applyFont="1" applyFill="1" applyBorder="1" applyAlignment="1">
      <alignment horizontal="center" vertical="center" wrapText="1"/>
    </xf>
    <xf numFmtId="0" fontId="0" fillId="0" borderId="196" xfId="0" applyFill="1" applyBorder="1" applyAlignment="1">
      <alignment vertical="center" wrapText="1"/>
    </xf>
    <xf numFmtId="0" fontId="0" fillId="0" borderId="196" xfId="0" applyFill="1" applyBorder="1" applyAlignment="1">
      <alignment horizontal="center" vertical="center" wrapText="1"/>
    </xf>
    <xf numFmtId="49" fontId="0" fillId="0" borderId="196" xfId="0" applyNumberFormat="1" applyFill="1" applyBorder="1" applyAlignment="1">
      <alignment horizontal="center" vertical="center" wrapText="1"/>
    </xf>
    <xf numFmtId="2" fontId="105" fillId="0" borderId="196" xfId="108" applyNumberFormat="1" applyFont="1" applyFill="1" applyBorder="1" applyAlignment="1">
      <alignment horizontal="center" vertical="center"/>
    </xf>
    <xf numFmtId="4" fontId="105" fillId="0" borderId="196" xfId="108" applyNumberFormat="1" applyFont="1" applyFill="1" applyBorder="1" applyAlignment="1">
      <alignment horizontal="center" vertical="center"/>
    </xf>
    <xf numFmtId="0" fontId="0" fillId="0" borderId="196" xfId="0" applyFont="1" applyFill="1" applyBorder="1" applyAlignment="1">
      <alignment vertical="center" wrapText="1"/>
    </xf>
    <xf numFmtId="10" fontId="0" fillId="0" borderId="196" xfId="0" applyNumberFormat="1" applyFont="1" applyFill="1" applyBorder="1" applyAlignment="1">
      <alignment horizontal="center" vertical="center"/>
    </xf>
    <xf numFmtId="0" fontId="0" fillId="0" borderId="72" xfId="0" applyBorder="1" applyAlignment="1">
      <alignment horizontal="center" vertical="center"/>
    </xf>
    <xf numFmtId="0" fontId="0" fillId="0" borderId="0" xfId="0"/>
    <xf numFmtId="0" fontId="0" fillId="0" borderId="0" xfId="0" applyFill="1"/>
    <xf numFmtId="0" fontId="0" fillId="0" borderId="12" xfId="0" applyFill="1" applyBorder="1" applyAlignment="1">
      <alignment horizontal="center"/>
    </xf>
    <xf numFmtId="0" fontId="0" fillId="0" borderId="0" xfId="0" applyFill="1" applyBorder="1" applyAlignment="1">
      <alignment horizontal="center"/>
    </xf>
    <xf numFmtId="0" fontId="30" fillId="0" borderId="203" xfId="164" applyFont="1" applyFill="1" applyBorder="1" applyAlignment="1">
      <alignment horizontal="left" vertical="center"/>
    </xf>
    <xf numFmtId="0" fontId="142" fillId="0" borderId="174" xfId="164" applyNumberFormat="1" applyFont="1" applyFill="1" applyBorder="1" applyAlignment="1">
      <alignment vertical="center"/>
    </xf>
    <xf numFmtId="2" fontId="30" fillId="0" borderId="200" xfId="164" applyNumberFormat="1" applyFont="1" applyFill="1" applyBorder="1" applyAlignment="1">
      <alignment horizontal="left" vertical="center"/>
    </xf>
    <xf numFmtId="2" fontId="30" fillId="0" borderId="201" xfId="164" applyNumberFormat="1" applyFont="1" applyFill="1" applyBorder="1" applyAlignment="1">
      <alignment horizontal="left" vertical="center"/>
    </xf>
    <xf numFmtId="0" fontId="0" fillId="0" borderId="0" xfId="0"/>
    <xf numFmtId="0" fontId="0" fillId="0" borderId="188" xfId="0" applyFill="1" applyBorder="1" applyAlignment="1">
      <alignment horizontal="center"/>
    </xf>
    <xf numFmtId="0" fontId="0" fillId="0" borderId="154" xfId="0" applyFill="1" applyBorder="1" applyAlignment="1">
      <alignment horizontal="center" vertical="center"/>
    </xf>
    <xf numFmtId="0" fontId="0" fillId="0" borderId="188" xfId="0" applyFill="1" applyBorder="1" applyAlignment="1">
      <alignment horizontal="left" vertical="center"/>
    </xf>
    <xf numFmtId="4" fontId="0" fillId="0" borderId="188" xfId="0" applyNumberFormat="1" applyFill="1" applyBorder="1" applyAlignment="1">
      <alignment horizontal="center"/>
    </xf>
    <xf numFmtId="0" fontId="0" fillId="0" borderId="14" xfId="0" applyBorder="1" applyAlignment="1"/>
    <xf numFmtId="0" fontId="0" fillId="0" borderId="15" xfId="0" applyBorder="1" applyAlignment="1"/>
    <xf numFmtId="0" fontId="0" fillId="0" borderId="14" xfId="0" applyFont="1" applyFill="1" applyBorder="1" applyAlignment="1"/>
    <xf numFmtId="0" fontId="0" fillId="0" borderId="15" xfId="0" applyFont="1" applyFill="1" applyBorder="1" applyAlignment="1"/>
    <xf numFmtId="0" fontId="85" fillId="0" borderId="13" xfId="0" applyFont="1" applyBorder="1" applyAlignment="1">
      <alignment vertical="center"/>
    </xf>
    <xf numFmtId="4" fontId="105" fillId="0" borderId="13" xfId="108" applyNumberFormat="1" applyFont="1" applyFill="1" applyBorder="1" applyAlignment="1">
      <alignment vertical="center"/>
    </xf>
    <xf numFmtId="0" fontId="85" fillId="0" borderId="13" xfId="0" applyFont="1" applyFill="1" applyBorder="1" applyAlignment="1">
      <alignment vertical="center"/>
    </xf>
    <xf numFmtId="49" fontId="85" fillId="0" borderId="0" xfId="0" applyNumberFormat="1" applyFont="1" applyFill="1" applyBorder="1" applyAlignment="1">
      <alignment horizontal="center"/>
    </xf>
    <xf numFmtId="0" fontId="0" fillId="0" borderId="0" xfId="0" applyFill="1"/>
    <xf numFmtId="0" fontId="85" fillId="0" borderId="154" xfId="0" applyFont="1" applyFill="1" applyBorder="1" applyAlignment="1">
      <alignment horizontal="center" vertical="center" wrapText="1"/>
    </xf>
    <xf numFmtId="0" fontId="85" fillId="0" borderId="12" xfId="0" applyNumberFormat="1" applyFont="1" applyFill="1" applyBorder="1" applyAlignment="1">
      <alignment horizontal="center" vertical="center"/>
    </xf>
    <xf numFmtId="2" fontId="0" fillId="36" borderId="154" xfId="0" applyNumberFormat="1" applyFont="1" applyFill="1" applyBorder="1" applyAlignment="1">
      <alignment horizontal="center"/>
    </xf>
    <xf numFmtId="2" fontId="105" fillId="0" borderId="202" xfId="108" applyNumberFormat="1" applyFont="1" applyFill="1" applyBorder="1" applyAlignment="1">
      <alignment horizontal="center" vertical="center"/>
    </xf>
    <xf numFmtId="0" fontId="0" fillId="0" borderId="190" xfId="0" applyFont="1" applyFill="1" applyBorder="1" applyAlignment="1">
      <alignment horizontal="center"/>
    </xf>
    <xf numFmtId="2" fontId="0" fillId="0" borderId="190" xfId="0" applyNumberFormat="1" applyFont="1" applyFill="1" applyBorder="1" applyAlignment="1">
      <alignment horizontal="center"/>
    </xf>
    <xf numFmtId="49" fontId="0" fillId="0" borderId="154" xfId="0" applyNumberFormat="1" applyFont="1" applyFill="1" applyBorder="1" applyAlignment="1">
      <alignment horizontal="left" vertical="top" wrapText="1"/>
    </xf>
    <xf numFmtId="0" fontId="0" fillId="0" borderId="0" xfId="0"/>
    <xf numFmtId="0" fontId="0" fillId="0" borderId="0" xfId="0" applyFill="1"/>
    <xf numFmtId="166" fontId="105" fillId="0" borderId="202" xfId="108" applyNumberFormat="1" applyFont="1" applyFill="1" applyBorder="1" applyAlignment="1">
      <alignment horizontal="center" vertical="center"/>
    </xf>
    <xf numFmtId="4" fontId="0" fillId="0" borderId="0" xfId="0" applyNumberFormat="1" applyAlignment="1">
      <alignment wrapText="1"/>
    </xf>
    <xf numFmtId="49" fontId="0" fillId="0" borderId="154" xfId="0" applyNumberFormat="1" applyFont="1" applyFill="1" applyBorder="1" applyAlignment="1">
      <alignment horizontal="left" vertical="center" wrapText="1"/>
    </xf>
    <xf numFmtId="0" fontId="0" fillId="0" borderId="154" xfId="0" applyFill="1" applyBorder="1" applyAlignment="1">
      <alignment horizontal="center" vertical="center"/>
    </xf>
    <xf numFmtId="0" fontId="0" fillId="0" borderId="0" xfId="0" applyFill="1"/>
    <xf numFmtId="0" fontId="0" fillId="0" borderId="154" xfId="0" applyFill="1" applyBorder="1" applyAlignment="1">
      <alignment horizontal="center" vertical="center"/>
    </xf>
    <xf numFmtId="0" fontId="0" fillId="0" borderId="0" xfId="0" applyFill="1"/>
    <xf numFmtId="4" fontId="92" fillId="0" borderId="0" xfId="0" applyNumberFormat="1" applyFont="1" applyFill="1" applyAlignment="1">
      <alignment horizontal="center" vertical="center" wrapText="1"/>
    </xf>
    <xf numFmtId="0" fontId="0" fillId="0" borderId="0" xfId="0" applyFill="1" applyAlignment="1">
      <alignment vertical="center"/>
    </xf>
    <xf numFmtId="0" fontId="115" fillId="0" borderId="0" xfId="52" applyFont="1" applyFill="1" applyBorder="1" applyAlignment="1">
      <alignment horizontal="center" vertical="center"/>
    </xf>
    <xf numFmtId="4" fontId="80" fillId="0" borderId="0" xfId="0" applyNumberFormat="1" applyFont="1" applyBorder="1" applyAlignment="1">
      <alignment horizontal="center" vertical="center"/>
    </xf>
    <xf numFmtId="4" fontId="80" fillId="0" borderId="0" xfId="0" applyNumberFormat="1" applyFont="1" applyFill="1" applyAlignment="1">
      <alignment horizontal="center" vertical="center"/>
    </xf>
    <xf numFmtId="4" fontId="80" fillId="0" borderId="0" xfId="0" applyNumberFormat="1" applyFont="1" applyAlignment="1">
      <alignment horizontal="center" vertical="center"/>
    </xf>
    <xf numFmtId="0" fontId="0" fillId="0" borderId="0" xfId="0"/>
    <xf numFmtId="0" fontId="0" fillId="0" borderId="0" xfId="0" applyFill="1"/>
    <xf numFmtId="4" fontId="80" fillId="0" borderId="12" xfId="0" applyNumberFormat="1" applyFont="1" applyFill="1" applyBorder="1" applyAlignment="1">
      <alignment horizontal="center" vertical="center"/>
    </xf>
    <xf numFmtId="0" fontId="0" fillId="0" borderId="0" xfId="0" applyFill="1" applyAlignment="1">
      <alignment horizontal="center"/>
    </xf>
    <xf numFmtId="0" fontId="0" fillId="0" borderId="0" xfId="0"/>
    <xf numFmtId="0" fontId="0" fillId="0" borderId="0" xfId="0" applyFill="1"/>
    <xf numFmtId="1" fontId="0" fillId="0" borderId="209" xfId="0" applyNumberFormat="1" applyFont="1" applyFill="1" applyBorder="1" applyAlignment="1">
      <alignment horizontal="center" vertical="center" wrapText="1"/>
    </xf>
    <xf numFmtId="0" fontId="0" fillId="0" borderId="209" xfId="0" applyBorder="1"/>
    <xf numFmtId="0" fontId="0" fillId="0" borderId="209" xfId="0" applyBorder="1" applyAlignment="1">
      <alignment horizontal="center"/>
    </xf>
    <xf numFmtId="0" fontId="0" fillId="0" borderId="0" xfId="0" applyFill="1"/>
    <xf numFmtId="2" fontId="0" fillId="0" borderId="0" xfId="0" applyNumberFormat="1" applyAlignment="1">
      <alignment vertical="top"/>
    </xf>
    <xf numFmtId="2" fontId="0" fillId="0" borderId="0" xfId="0" applyNumberFormat="1" applyFill="1" applyAlignment="1">
      <alignment vertical="top"/>
    </xf>
    <xf numFmtId="2" fontId="0" fillId="0" borderId="0" xfId="0" applyNumberFormat="1" applyAlignment="1">
      <alignment vertical="center"/>
    </xf>
    <xf numFmtId="0" fontId="0" fillId="0" borderId="0" xfId="0" applyFill="1"/>
    <xf numFmtId="4" fontId="125" fillId="38" borderId="154" xfId="109" applyNumberFormat="1" applyFont="1" applyFill="1" applyBorder="1" applyAlignment="1">
      <alignment horizontal="center" vertical="center" wrapText="1"/>
    </xf>
    <xf numFmtId="0" fontId="0" fillId="0" borderId="0" xfId="0" applyNumberFormat="1" applyFill="1"/>
    <xf numFmtId="3" fontId="98" fillId="0" borderId="154" xfId="0" applyNumberFormat="1" applyFont="1" applyFill="1" applyBorder="1" applyAlignment="1">
      <alignment horizontal="center"/>
    </xf>
    <xf numFmtId="0" fontId="30" fillId="0" borderId="12" xfId="67" applyFont="1" applyFill="1" applyBorder="1" applyAlignment="1">
      <alignment vertical="center" wrapText="1"/>
    </xf>
    <xf numFmtId="0" fontId="168" fillId="0" borderId="222" xfId="0" applyFont="1" applyFill="1" applyBorder="1" applyAlignment="1">
      <alignment horizontal="center" vertical="top" wrapText="1"/>
    </xf>
    <xf numFmtId="2" fontId="0" fillId="0" borderId="0" xfId="0" applyNumberFormat="1" applyFill="1" applyBorder="1"/>
    <xf numFmtId="0" fontId="0" fillId="0" borderId="230" xfId="0" applyFill="1" applyBorder="1" applyAlignment="1">
      <alignment horizontal="center" vertical="center"/>
    </xf>
    <xf numFmtId="2" fontId="86" fillId="0" borderId="0" xfId="0" applyNumberFormat="1" applyFont="1" applyAlignment="1">
      <alignment horizontal="center" wrapText="1"/>
    </xf>
    <xf numFmtId="0" fontId="159" fillId="0" borderId="0" xfId="0" applyFont="1" applyFill="1" applyBorder="1" applyAlignment="1">
      <alignment horizontal="center" vertical="center"/>
    </xf>
    <xf numFmtId="0" fontId="159" fillId="0" borderId="0" xfId="0" applyFont="1" applyFill="1" applyBorder="1" applyAlignment="1">
      <alignment horizontal="center" vertical="center" wrapText="1"/>
    </xf>
    <xf numFmtId="4" fontId="108" fillId="0" borderId="0" xfId="0" applyNumberFormat="1" applyFont="1" applyFill="1" applyBorder="1" applyAlignment="1">
      <alignment horizontal="center"/>
    </xf>
    <xf numFmtId="2" fontId="0" fillId="0" borderId="0" xfId="0" applyNumberFormat="1" applyFont="1" applyAlignment="1">
      <alignment horizontal="left" vertical="top"/>
    </xf>
    <xf numFmtId="2" fontId="86" fillId="0" borderId="0" xfId="0" applyNumberFormat="1" applyFont="1" applyAlignment="1">
      <alignment horizontal="center" vertical="center"/>
    </xf>
    <xf numFmtId="0" fontId="0" fillId="0" borderId="230" xfId="0" applyFill="1" applyBorder="1" applyAlignment="1">
      <alignment horizontal="center"/>
    </xf>
    <xf numFmtId="0" fontId="0" fillId="0" borderId="230" xfId="0" applyFont="1" applyFill="1" applyBorder="1" applyAlignment="1">
      <alignment horizontal="left" vertical="center"/>
    </xf>
    <xf numFmtId="0" fontId="0" fillId="0" borderId="230" xfId="0" applyFont="1" applyFill="1" applyBorder="1" applyAlignment="1">
      <alignment horizontal="center"/>
    </xf>
    <xf numFmtId="2" fontId="0" fillId="0" borderId="230" xfId="0" applyNumberFormat="1" applyFont="1" applyFill="1" applyBorder="1" applyAlignment="1">
      <alignment horizontal="center"/>
    </xf>
    <xf numFmtId="0" fontId="0" fillId="0" borderId="0" xfId="0" applyFill="1" applyAlignment="1">
      <alignment vertical="center"/>
    </xf>
    <xf numFmtId="0" fontId="0" fillId="0" borderId="230" xfId="0" applyFont="1" applyFill="1" applyBorder="1"/>
    <xf numFmtId="1" fontId="0" fillId="0" borderId="230" xfId="0" applyNumberFormat="1" applyFont="1" applyFill="1" applyBorder="1" applyAlignment="1">
      <alignment horizontal="center" vertical="center" wrapText="1"/>
    </xf>
    <xf numFmtId="1" fontId="0" fillId="0" borderId="230" xfId="0" applyNumberFormat="1" applyFont="1" applyFill="1" applyBorder="1" applyAlignment="1">
      <alignment horizontal="left" vertical="center" wrapText="1"/>
    </xf>
    <xf numFmtId="2" fontId="105" fillId="0" borderId="230" xfId="108" applyNumberFormat="1" applyFont="1" applyFill="1" applyBorder="1" applyAlignment="1">
      <alignment horizontal="center" vertical="center"/>
    </xf>
    <xf numFmtId="166" fontId="105" fillId="0" borderId="230" xfId="108" applyNumberFormat="1" applyFont="1" applyFill="1" applyBorder="1" applyAlignment="1">
      <alignment horizontal="center" vertical="center"/>
    </xf>
    <xf numFmtId="0" fontId="0" fillId="0" borderId="0" xfId="0" applyFill="1" applyAlignment="1">
      <alignment vertical="justify"/>
    </xf>
    <xf numFmtId="1" fontId="0" fillId="0" borderId="221" xfId="0" applyNumberFormat="1" applyFill="1" applyBorder="1" applyAlignment="1">
      <alignment vertical="justify" wrapText="1"/>
    </xf>
    <xf numFmtId="4" fontId="92" fillId="0" borderId="0" xfId="0" applyNumberFormat="1" applyFont="1" applyFill="1" applyAlignment="1">
      <alignment vertical="justify" wrapText="1"/>
    </xf>
    <xf numFmtId="1" fontId="0" fillId="0" borderId="154" xfId="0" applyNumberFormat="1" applyFill="1" applyBorder="1" applyAlignment="1">
      <alignment vertical="justify" wrapText="1"/>
    </xf>
    <xf numFmtId="1" fontId="0" fillId="0" borderId="154" xfId="0" applyNumberFormat="1" applyFont="1" applyFill="1" applyBorder="1" applyAlignment="1">
      <alignment vertical="justify" wrapText="1"/>
    </xf>
    <xf numFmtId="0" fontId="135" fillId="0" borderId="0" xfId="0" applyFont="1" applyFill="1" applyBorder="1"/>
    <xf numFmtId="3" fontId="9" fillId="25" borderId="158" xfId="0" applyNumberFormat="1" applyFont="1" applyFill="1" applyBorder="1" applyAlignment="1">
      <alignment horizontal="center" vertical="center"/>
    </xf>
    <xf numFmtId="2" fontId="9" fillId="26" borderId="188" xfId="0" applyNumberFormat="1" applyFont="1" applyFill="1" applyBorder="1" applyAlignment="1">
      <alignment horizontal="center" vertical="center"/>
    </xf>
    <xf numFmtId="2" fontId="105" fillId="0" borderId="209" xfId="108" applyNumberFormat="1" applyFont="1" applyFill="1" applyBorder="1" applyAlignment="1">
      <alignment horizontal="center" vertical="center"/>
    </xf>
    <xf numFmtId="166" fontId="105" fillId="0" borderId="209" xfId="108" applyNumberFormat="1" applyFont="1" applyFill="1" applyBorder="1" applyAlignment="1">
      <alignment horizontal="center" vertical="center"/>
    </xf>
    <xf numFmtId="0" fontId="85" fillId="0" borderId="230" xfId="0" applyFont="1" applyFill="1" applyBorder="1" applyAlignment="1">
      <alignment horizontal="center" vertical="center"/>
    </xf>
    <xf numFmtId="2" fontId="0" fillId="0" borderId="0" xfId="0" applyNumberFormat="1" applyFont="1" applyFill="1" applyAlignment="1">
      <alignment vertical="center"/>
    </xf>
    <xf numFmtId="0" fontId="0" fillId="0" borderId="14" xfId="0" applyFill="1" applyBorder="1" applyAlignment="1">
      <alignment vertical="center"/>
    </xf>
    <xf numFmtId="0" fontId="3" fillId="0" borderId="13" xfId="0" applyFont="1" applyFill="1" applyBorder="1" applyAlignment="1">
      <alignment vertical="center"/>
    </xf>
    <xf numFmtId="0" fontId="0" fillId="0" borderId="0" xfId="0" applyAlignment="1">
      <alignment vertical="center"/>
    </xf>
    <xf numFmtId="10" fontId="86" fillId="0" borderId="0" xfId="0" applyNumberFormat="1" applyFont="1" applyFill="1" applyAlignment="1">
      <alignment horizontal="left" vertical="center"/>
    </xf>
    <xf numFmtId="0" fontId="120" fillId="0" borderId="13" xfId="0" applyFont="1" applyFill="1" applyBorder="1" applyAlignment="1">
      <alignment vertical="center"/>
    </xf>
    <xf numFmtId="0" fontId="0" fillId="0" borderId="14" xfId="0" applyBorder="1" applyAlignment="1">
      <alignment vertical="center"/>
    </xf>
    <xf numFmtId="0" fontId="0" fillId="0" borderId="0" xfId="0" applyFill="1" applyAlignment="1">
      <alignment vertical="center"/>
    </xf>
    <xf numFmtId="16" fontId="0" fillId="0" borderId="0" xfId="0" applyNumberFormat="1" applyFill="1"/>
    <xf numFmtId="0" fontId="3" fillId="0" borderId="229" xfId="0" applyFont="1" applyFill="1" applyBorder="1" applyAlignment="1">
      <alignment vertical="center"/>
    </xf>
    <xf numFmtId="0" fontId="0" fillId="0" borderId="232" xfId="0" applyFill="1" applyBorder="1" applyAlignment="1">
      <alignment vertical="center"/>
    </xf>
    <xf numFmtId="0" fontId="120" fillId="0" borderId="229" xfId="0" applyFont="1" applyFill="1" applyBorder="1" applyAlignment="1">
      <alignment vertical="center"/>
    </xf>
    <xf numFmtId="4" fontId="0" fillId="0" borderId="232" xfId="0" applyNumberFormat="1" applyFill="1" applyBorder="1" applyAlignment="1">
      <alignment vertical="center"/>
    </xf>
    <xf numFmtId="4" fontId="0" fillId="0" borderId="14" xfId="0" applyNumberFormat="1" applyFill="1" applyBorder="1" applyAlignment="1">
      <alignment vertical="center"/>
    </xf>
    <xf numFmtId="4" fontId="80" fillId="0" borderId="154" xfId="0" applyNumberFormat="1" applyFont="1" applyFill="1" applyBorder="1" applyAlignment="1">
      <alignment horizontal="center" vertical="center"/>
    </xf>
    <xf numFmtId="0" fontId="3" fillId="0" borderId="0" xfId="0" applyFont="1" applyAlignment="1">
      <alignment horizontal="left" vertical="center"/>
    </xf>
    <xf numFmtId="0" fontId="3" fillId="0" borderId="0" xfId="0" applyFont="1" applyFill="1" applyBorder="1" applyAlignment="1">
      <alignment horizontal="left" vertical="center"/>
    </xf>
    <xf numFmtId="0" fontId="0" fillId="0" borderId="0" xfId="0" applyFill="1"/>
    <xf numFmtId="0" fontId="171" fillId="0" borderId="230" xfId="0" applyFont="1" applyBorder="1" applyAlignment="1">
      <alignment horizontal="center" vertical="center" wrapText="1"/>
    </xf>
    <xf numFmtId="3" fontId="171" fillId="0" borderId="230" xfId="0" applyNumberFormat="1" applyFont="1" applyBorder="1" applyAlignment="1">
      <alignment horizontal="center" vertical="center" wrapText="1"/>
    </xf>
    <xf numFmtId="0" fontId="154" fillId="0" borderId="240" xfId="67" applyFont="1" applyFill="1" applyBorder="1" applyAlignment="1">
      <alignment horizontal="center" vertical="center" wrapText="1"/>
    </xf>
    <xf numFmtId="0" fontId="47" fillId="0" borderId="240" xfId="52" applyFont="1" applyFill="1" applyBorder="1" applyAlignment="1">
      <alignment horizontal="center" vertical="center"/>
    </xf>
    <xf numFmtId="0" fontId="132" fillId="0" borderId="230" xfId="0" applyFont="1" applyFill="1" applyBorder="1" applyAlignment="1">
      <alignment horizontal="center" vertical="center"/>
    </xf>
    <xf numFmtId="0" fontId="132" fillId="0" borderId="230" xfId="0" applyFont="1" applyFill="1" applyBorder="1" applyAlignment="1">
      <alignment horizontal="left" vertical="center" wrapText="1"/>
    </xf>
    <xf numFmtId="0" fontId="0" fillId="0" borderId="0" xfId="0" applyFill="1" applyAlignment="1">
      <alignment horizontal="center"/>
    </xf>
    <xf numFmtId="0" fontId="0" fillId="0" borderId="154" xfId="0" applyFont="1" applyFill="1" applyBorder="1" applyAlignment="1">
      <alignment horizontal="center" vertical="center"/>
    </xf>
    <xf numFmtId="0" fontId="0" fillId="0" borderId="154" xfId="0" applyFill="1" applyBorder="1" applyAlignment="1">
      <alignment horizontal="center"/>
    </xf>
    <xf numFmtId="0" fontId="0" fillId="0" borderId="154" xfId="0" applyFill="1" applyBorder="1" applyAlignment="1">
      <alignment horizontal="center" vertical="center"/>
    </xf>
    <xf numFmtId="1" fontId="0" fillId="0" borderId="154" xfId="0" applyNumberFormat="1" applyFont="1" applyFill="1" applyBorder="1" applyAlignment="1">
      <alignment horizontal="center" vertical="center" wrapText="1"/>
    </xf>
    <xf numFmtId="1" fontId="86" fillId="0" borderId="0" xfId="0" applyNumberFormat="1" applyFont="1" applyFill="1" applyAlignment="1">
      <alignment horizontal="center" vertical="center" wrapText="1"/>
    </xf>
    <xf numFmtId="1" fontId="0" fillId="0" borderId="154" xfId="0" applyNumberFormat="1" applyFont="1" applyFill="1" applyBorder="1" applyAlignment="1">
      <alignment horizontal="left" vertical="center" wrapText="1"/>
    </xf>
    <xf numFmtId="0" fontId="0" fillId="0" borderId="0" xfId="0" applyFill="1" applyAlignment="1"/>
    <xf numFmtId="0" fontId="96" fillId="0" borderId="0" xfId="0" applyFont="1" applyFill="1" applyBorder="1" applyAlignment="1">
      <alignment horizontal="right" vertical="center"/>
    </xf>
    <xf numFmtId="0" fontId="96" fillId="0" borderId="0" xfId="0" applyFont="1" applyFill="1" applyBorder="1" applyAlignment="1">
      <alignment horizontal="left" vertical="center"/>
    </xf>
    <xf numFmtId="0" fontId="96" fillId="0" borderId="0" xfId="0" applyFont="1" applyFill="1" applyBorder="1" applyAlignment="1">
      <alignment vertical="center"/>
    </xf>
    <xf numFmtId="0" fontId="96" fillId="0" borderId="0" xfId="0" applyFont="1" applyFill="1" applyBorder="1" applyAlignment="1">
      <alignment horizontal="right" vertical="center" wrapText="1"/>
    </xf>
    <xf numFmtId="2" fontId="30" fillId="0" borderId="139" xfId="52" applyNumberFormat="1" applyFont="1" applyFill="1" applyBorder="1" applyAlignment="1">
      <alignment horizontal="left" vertical="center" wrapText="1"/>
    </xf>
    <xf numFmtId="2" fontId="30" fillId="0" borderId="140" xfId="52" applyNumberFormat="1" applyFont="1" applyFill="1" applyBorder="1" applyAlignment="1">
      <alignment horizontal="left" vertical="center" wrapText="1"/>
    </xf>
    <xf numFmtId="4" fontId="0" fillId="0" borderId="0" xfId="0" applyNumberFormat="1" applyFont="1" applyFill="1"/>
    <xf numFmtId="4" fontId="21" fillId="0" borderId="137" xfId="0" applyNumberFormat="1" applyFont="1" applyFill="1" applyBorder="1" applyAlignment="1">
      <alignment horizontal="center" vertical="center"/>
    </xf>
    <xf numFmtId="2" fontId="9" fillId="0" borderId="154" xfId="0" applyNumberFormat="1" applyFont="1" applyFill="1" applyBorder="1" applyAlignment="1">
      <alignment horizontal="center" vertical="center"/>
    </xf>
    <xf numFmtId="168" fontId="40" fillId="0" borderId="0" xfId="66" applyNumberFormat="1" applyFont="1" applyFill="1" applyAlignment="1">
      <alignment horizontal="left" vertical="center"/>
    </xf>
    <xf numFmtId="14" fontId="43" fillId="0" borderId="0" xfId="66" applyNumberFormat="1" applyFont="1" applyFill="1" applyAlignment="1">
      <alignment horizontal="left" vertical="center"/>
    </xf>
    <xf numFmtId="0" fontId="29" fillId="0" borderId="20" xfId="67" applyFont="1" applyFill="1" applyBorder="1" applyAlignment="1">
      <alignment vertical="center" wrapText="1"/>
    </xf>
    <xf numFmtId="0" fontId="44" fillId="0" borderId="31" xfId="67" applyFont="1" applyFill="1" applyBorder="1" applyAlignment="1">
      <alignment vertical="center" wrapText="1"/>
    </xf>
    <xf numFmtId="49" fontId="44" fillId="0" borderId="20" xfId="67" applyNumberFormat="1" applyFont="1" applyFill="1" applyBorder="1" applyAlignment="1">
      <alignment horizontal="center" vertical="center" wrapText="1"/>
    </xf>
    <xf numFmtId="0" fontId="44" fillId="0" borderId="20" xfId="67" applyFont="1" applyFill="1" applyBorder="1" applyAlignment="1">
      <alignment horizontal="center" vertical="center" wrapText="1"/>
    </xf>
    <xf numFmtId="0" fontId="132" fillId="0" borderId="108" xfId="164" applyFont="1" applyFill="1" applyBorder="1" applyAlignment="1">
      <alignment horizontal="left" vertical="center"/>
    </xf>
    <xf numFmtId="0" fontId="30" fillId="0" borderId="232" xfId="67" applyFont="1" applyFill="1" applyBorder="1" applyAlignment="1">
      <alignment horizontal="center" vertical="center"/>
    </xf>
    <xf numFmtId="0" fontId="30" fillId="0" borderId="230" xfId="67" applyFont="1" applyFill="1" applyBorder="1" applyAlignment="1">
      <alignment horizontal="center" vertical="center"/>
    </xf>
    <xf numFmtId="0" fontId="30" fillId="0" borderId="230" xfId="107" applyNumberFormat="1" applyFont="1" applyFill="1" applyBorder="1" applyAlignment="1" applyProtection="1">
      <alignment horizontal="center" vertical="center"/>
    </xf>
    <xf numFmtId="0" fontId="30" fillId="0" borderId="230" xfId="67" applyNumberFormat="1" applyFont="1" applyFill="1" applyBorder="1" applyAlignment="1">
      <alignment horizontal="center" vertical="center"/>
    </xf>
    <xf numFmtId="49" fontId="44" fillId="0" borderId="12" xfId="67" applyNumberFormat="1" applyFont="1" applyFill="1" applyBorder="1" applyAlignment="1">
      <alignment horizontal="center" vertical="center" wrapText="1"/>
    </xf>
    <xf numFmtId="0" fontId="44" fillId="0" borderId="12" xfId="67" applyFont="1" applyFill="1" applyBorder="1" applyAlignment="1">
      <alignment horizontal="center" vertical="center" wrapText="1"/>
    </xf>
    <xf numFmtId="0" fontId="24" fillId="0" borderId="12" xfId="0" applyNumberFormat="1" applyFont="1" applyFill="1" applyBorder="1" applyAlignment="1" applyProtection="1">
      <alignment horizontal="left" vertical="center"/>
    </xf>
    <xf numFmtId="0" fontId="30" fillId="0" borderId="12" xfId="0" applyNumberFormat="1" applyFont="1" applyFill="1" applyBorder="1" applyAlignment="1" applyProtection="1">
      <alignment horizontal="left" vertical="center"/>
    </xf>
    <xf numFmtId="49" fontId="44" fillId="0" borderId="18" xfId="67" applyNumberFormat="1" applyFont="1" applyFill="1" applyBorder="1" applyAlignment="1">
      <alignment horizontal="center" vertical="center" wrapText="1"/>
    </xf>
    <xf numFmtId="0" fontId="44" fillId="0" borderId="18" xfId="67" applyFont="1" applyFill="1" applyBorder="1" applyAlignment="1">
      <alignment horizontal="center" vertical="center" wrapText="1"/>
    </xf>
    <xf numFmtId="0" fontId="29" fillId="0" borderId="13" xfId="64" applyFont="1" applyFill="1" applyBorder="1" applyAlignment="1">
      <alignment horizontal="left" vertical="center"/>
    </xf>
    <xf numFmtId="0" fontId="29" fillId="0" borderId="14" xfId="64" applyFont="1" applyFill="1" applyBorder="1" applyAlignment="1">
      <alignment horizontal="left" vertical="center"/>
    </xf>
    <xf numFmtId="0" fontId="29" fillId="0" borderId="40" xfId="64" applyFont="1" applyFill="1" applyBorder="1" applyAlignment="1">
      <alignment horizontal="left" vertical="center"/>
    </xf>
    <xf numFmtId="0" fontId="120" fillId="0" borderId="40" xfId="0" applyFont="1" applyFill="1" applyBorder="1"/>
    <xf numFmtId="0" fontId="44" fillId="0" borderId="18" xfId="52" applyFont="1" applyFill="1" applyBorder="1" applyAlignment="1">
      <alignment horizontal="center" vertical="center"/>
    </xf>
    <xf numFmtId="0" fontId="19" fillId="0" borderId="40" xfId="64" applyFont="1" applyFill="1" applyBorder="1" applyAlignment="1">
      <alignment horizontal="left" vertical="center"/>
    </xf>
    <xf numFmtId="3" fontId="30" fillId="0" borderId="18" xfId="109" applyNumberFormat="1" applyFont="1" applyFill="1" applyBorder="1" applyAlignment="1">
      <alignment horizontal="center" wrapText="1"/>
    </xf>
    <xf numFmtId="4" fontId="44" fillId="0" borderId="18" xfId="109" applyNumberFormat="1" applyFont="1" applyFill="1" applyBorder="1" applyAlignment="1">
      <alignment horizontal="center" vertical="center" wrapText="1"/>
    </xf>
    <xf numFmtId="0" fontId="5" fillId="0" borderId="230" xfId="52" applyNumberFormat="1" applyFont="1" applyFill="1" applyBorder="1" applyAlignment="1">
      <alignment horizontal="center" vertical="center"/>
    </xf>
    <xf numFmtId="4" fontId="0" fillId="0" borderId="0" xfId="0" applyNumberFormat="1" applyFont="1" applyAlignment="1">
      <alignment horizontal="center"/>
    </xf>
    <xf numFmtId="49" fontId="101" fillId="38" borderId="154" xfId="52" applyNumberFormat="1" applyFont="1" applyFill="1" applyBorder="1" applyAlignment="1">
      <alignment horizontal="center" vertical="center" wrapText="1"/>
    </xf>
    <xf numFmtId="2" fontId="0" fillId="0" borderId="0" xfId="0" applyNumberFormat="1" applyAlignment="1">
      <alignment horizontal="center" vertical="center"/>
    </xf>
    <xf numFmtId="0" fontId="0" fillId="35" borderId="12" xfId="0" applyFont="1" applyFill="1" applyBorder="1" applyAlignment="1">
      <alignment horizontal="center" vertical="center"/>
    </xf>
    <xf numFmtId="0" fontId="0" fillId="0" borderId="12" xfId="0" applyFill="1" applyBorder="1" applyAlignment="1">
      <alignment horizontal="center"/>
    </xf>
    <xf numFmtId="0" fontId="0" fillId="0" borderId="15" xfId="0" applyFill="1" applyBorder="1" applyAlignment="1">
      <alignment horizontal="center"/>
    </xf>
    <xf numFmtId="0" fontId="0" fillId="0" borderId="12" xfId="0" applyBorder="1" applyAlignment="1">
      <alignment horizontal="center"/>
    </xf>
    <xf numFmtId="4" fontId="85" fillId="0" borderId="154" xfId="109" applyNumberFormat="1" applyFont="1" applyFill="1" applyBorder="1" applyAlignment="1">
      <alignment horizontal="center" vertical="center"/>
    </xf>
    <xf numFmtId="0" fontId="85" fillId="0" borderId="154" xfId="0" applyFont="1" applyFill="1" applyBorder="1" applyAlignment="1">
      <alignment horizontal="left"/>
    </xf>
    <xf numFmtId="2" fontId="102" fillId="26" borderId="12" xfId="0" applyNumberFormat="1" applyFont="1" applyFill="1" applyBorder="1" applyAlignment="1">
      <alignment horizontal="center" vertical="center"/>
    </xf>
    <xf numFmtId="4" fontId="85" fillId="0" borderId="12" xfId="109" applyNumberFormat="1" applyFont="1" applyFill="1" applyBorder="1" applyAlignment="1">
      <alignment horizontal="center" vertical="center"/>
    </xf>
    <xf numFmtId="0" fontId="102" fillId="25" borderId="12" xfId="0" applyFont="1" applyFill="1" applyBorder="1" applyAlignment="1">
      <alignment horizontal="left" vertical="center"/>
    </xf>
    <xf numFmtId="0" fontId="85" fillId="0" borderId="229" xfId="0" applyFont="1" applyFill="1" applyBorder="1" applyAlignment="1">
      <alignment horizontal="left" vertical="top"/>
    </xf>
    <xf numFmtId="0" fontId="11" fillId="0" borderId="230" xfId="0" applyFont="1" applyFill="1" applyBorder="1" applyAlignment="1">
      <alignment vertical="center"/>
    </xf>
    <xf numFmtId="4" fontId="105" fillId="0" borderId="230" xfId="108" applyNumberFormat="1" applyFont="1" applyFill="1" applyBorder="1" applyAlignment="1">
      <alignment horizontal="center" vertical="center"/>
    </xf>
    <xf numFmtId="0" fontId="86" fillId="0" borderId="0" xfId="0" applyFont="1" applyFill="1" applyAlignment="1">
      <alignment horizontal="left" vertical="top"/>
    </xf>
    <xf numFmtId="4" fontId="85" fillId="0" borderId="230" xfId="109" applyNumberFormat="1" applyFont="1" applyFill="1" applyBorder="1" applyAlignment="1">
      <alignment horizontal="center" vertical="center"/>
    </xf>
    <xf numFmtId="0" fontId="29" fillId="0" borderId="154" xfId="67" applyFont="1" applyFill="1" applyBorder="1" applyAlignment="1">
      <alignment vertical="center"/>
    </xf>
    <xf numFmtId="49" fontId="30" fillId="0" borderId="154" xfId="67" applyNumberFormat="1" applyFont="1" applyFill="1" applyBorder="1" applyAlignment="1">
      <alignment horizontal="center" vertical="center"/>
    </xf>
    <xf numFmtId="0" fontId="30" fillId="0" borderId="154" xfId="52" applyFont="1" applyFill="1" applyBorder="1" applyAlignment="1">
      <alignment horizontal="center" vertical="center"/>
    </xf>
    <xf numFmtId="0" fontId="30" fillId="0" borderId="154" xfId="67" applyFont="1" applyFill="1" applyBorder="1" applyAlignment="1">
      <alignment horizontal="center" vertical="center"/>
    </xf>
    <xf numFmtId="49" fontId="30" fillId="0" borderId="232" xfId="67" applyNumberFormat="1" applyFont="1" applyFill="1" applyBorder="1" applyAlignment="1">
      <alignment horizontal="center" vertical="center"/>
    </xf>
    <xf numFmtId="49" fontId="30" fillId="0" borderId="230" xfId="67" applyNumberFormat="1" applyFont="1" applyFill="1" applyBorder="1" applyAlignment="1">
      <alignment horizontal="center" vertical="center"/>
    </xf>
    <xf numFmtId="0" fontId="24" fillId="0" borderId="169" xfId="52" applyFont="1" applyFill="1" applyBorder="1" applyAlignment="1">
      <alignment vertical="center"/>
    </xf>
    <xf numFmtId="0" fontId="24" fillId="0" borderId="171" xfId="52" applyFont="1" applyFill="1" applyBorder="1" applyAlignment="1">
      <alignment vertical="center"/>
    </xf>
    <xf numFmtId="0" fontId="24" fillId="0" borderId="170" xfId="52" applyFont="1" applyFill="1" applyBorder="1" applyAlignment="1">
      <alignment vertical="center"/>
    </xf>
    <xf numFmtId="0" fontId="0" fillId="0" borderId="0" xfId="0"/>
    <xf numFmtId="0" fontId="82" fillId="0" borderId="230" xfId="0" applyFont="1" applyFill="1" applyBorder="1" applyAlignment="1">
      <alignment horizontal="center"/>
    </xf>
    <xf numFmtId="0" fontId="0" fillId="0" borderId="0" xfId="0"/>
    <xf numFmtId="166" fontId="0" fillId="0" borderId="230" xfId="0" applyNumberFormat="1" applyFont="1" applyFill="1" applyBorder="1" applyAlignment="1">
      <alignment horizontal="center" vertical="center"/>
    </xf>
    <xf numFmtId="166" fontId="0" fillId="0" borderId="230" xfId="0" applyNumberFormat="1" applyFill="1" applyBorder="1" applyAlignment="1">
      <alignment horizontal="center"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0" fillId="35" borderId="0" xfId="0" applyFont="1" applyFill="1"/>
    <xf numFmtId="0" fontId="0" fillId="0" borderId="12" xfId="0" applyFont="1" applyFill="1" applyBorder="1" applyAlignment="1">
      <alignment horizontal="center"/>
    </xf>
    <xf numFmtId="0" fontId="0" fillId="0" borderId="0" xfId="0" applyFont="1" applyAlignment="1">
      <alignment wrapText="1"/>
    </xf>
    <xf numFmtId="0" fontId="0" fillId="36" borderId="154" xfId="0" applyFont="1" applyFill="1" applyBorder="1" applyAlignment="1">
      <alignment wrapText="1"/>
    </xf>
    <xf numFmtId="0" fontId="0" fillId="36" borderId="154" xfId="0" applyFont="1" applyFill="1" applyBorder="1"/>
    <xf numFmtId="0" fontId="0" fillId="36" borderId="154" xfId="0" applyFont="1" applyFill="1" applyBorder="1" applyAlignment="1">
      <alignment horizontal="center"/>
    </xf>
    <xf numFmtId="0" fontId="0" fillId="0" borderId="154" xfId="0" applyFont="1" applyFill="1" applyBorder="1" applyAlignment="1">
      <alignment wrapText="1"/>
    </xf>
    <xf numFmtId="0" fontId="101" fillId="51" borderId="44" xfId="52" applyFont="1" applyFill="1" applyBorder="1" applyAlignment="1">
      <alignment horizontal="left" vertical="center"/>
    </xf>
    <xf numFmtId="0" fontId="101" fillId="51" borderId="10" xfId="52" applyFont="1" applyFill="1" applyBorder="1" applyAlignment="1">
      <alignment horizontal="center" vertical="center" wrapText="1"/>
    </xf>
    <xf numFmtId="0" fontId="101" fillId="51" borderId="10" xfId="52" applyFont="1" applyFill="1" applyBorder="1" applyAlignment="1">
      <alignment horizontal="center" vertical="center"/>
    </xf>
    <xf numFmtId="4" fontId="101" fillId="51" borderId="10" xfId="109" applyNumberFormat="1" applyFont="1" applyFill="1" applyBorder="1" applyAlignment="1">
      <alignment horizontal="center" vertical="center" wrapText="1"/>
    </xf>
    <xf numFmtId="49" fontId="101" fillId="37" borderId="13" xfId="0" applyNumberFormat="1" applyFont="1" applyFill="1" applyBorder="1" applyAlignment="1">
      <alignment horizontal="left" vertical="center"/>
    </xf>
    <xf numFmtId="49" fontId="101" fillId="37" borderId="14" xfId="0" applyNumberFormat="1" applyFont="1" applyFill="1" applyBorder="1" applyAlignment="1">
      <alignment horizontal="center" vertical="center" wrapText="1"/>
    </xf>
    <xf numFmtId="49" fontId="101" fillId="37" borderId="14" xfId="0" applyNumberFormat="1" applyFont="1" applyFill="1" applyBorder="1" applyAlignment="1">
      <alignment horizontal="center" vertical="center"/>
    </xf>
    <xf numFmtId="4" fontId="101" fillId="37" borderId="136" xfId="0" applyNumberFormat="1" applyFont="1" applyFill="1" applyBorder="1" applyAlignment="1">
      <alignment horizontal="center" vertical="center"/>
    </xf>
    <xf numFmtId="4" fontId="85" fillId="37" borderId="15" xfId="109" applyNumberFormat="1" applyFont="1" applyFill="1" applyBorder="1" applyAlignment="1">
      <alignment horizontal="center" vertical="center"/>
    </xf>
    <xf numFmtId="0" fontId="0" fillId="0" borderId="24" xfId="0" applyNumberFormat="1" applyFont="1" applyFill="1" applyBorder="1" applyAlignment="1">
      <alignment horizontal="left" vertical="center"/>
    </xf>
    <xf numFmtId="0" fontId="105" fillId="0" borderId="24" xfId="0" applyNumberFormat="1" applyFont="1" applyFill="1" applyBorder="1" applyAlignment="1">
      <alignment vertical="center" wrapText="1"/>
    </xf>
    <xf numFmtId="0" fontId="105" fillId="0" borderId="24" xfId="0" applyNumberFormat="1" applyFont="1" applyFill="1" applyBorder="1" applyAlignment="1">
      <alignment horizontal="center" vertical="center"/>
    </xf>
    <xf numFmtId="172" fontId="105" fillId="0" borderId="24" xfId="0" applyNumberFormat="1" applyFont="1" applyFill="1" applyBorder="1" applyAlignment="1">
      <alignment horizontal="center" vertical="center"/>
    </xf>
    <xf numFmtId="4" fontId="105" fillId="0" borderId="115" xfId="0" applyNumberFormat="1" applyFont="1" applyFill="1" applyBorder="1" applyAlignment="1">
      <alignment horizontal="center" vertical="center"/>
    </xf>
    <xf numFmtId="4" fontId="85" fillId="0" borderId="24" xfId="109"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5" fillId="0" borderId="12" xfId="0" applyNumberFormat="1" applyFont="1" applyFill="1" applyBorder="1" applyAlignment="1">
      <alignment vertical="center" wrapText="1"/>
    </xf>
    <xf numFmtId="0" fontId="105" fillId="0" borderId="12" xfId="0" applyNumberFormat="1" applyFont="1" applyFill="1" applyBorder="1" applyAlignment="1">
      <alignment horizontal="center" vertical="center"/>
    </xf>
    <xf numFmtId="172" fontId="105"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5" fillId="0" borderId="10" xfId="0" applyNumberFormat="1" applyFont="1" applyFill="1" applyBorder="1" applyAlignment="1">
      <alignment vertical="center" wrapText="1"/>
    </xf>
    <xf numFmtId="0" fontId="105" fillId="0" borderId="10" xfId="0" applyNumberFormat="1" applyFont="1" applyFill="1" applyBorder="1" applyAlignment="1">
      <alignment horizontal="center" vertical="center"/>
    </xf>
    <xf numFmtId="172" fontId="105" fillId="0" borderId="10" xfId="0" applyNumberFormat="1" applyFont="1" applyFill="1" applyBorder="1" applyAlignment="1">
      <alignment horizontal="center" vertical="center"/>
    </xf>
    <xf numFmtId="4" fontId="85" fillId="0" borderId="10" xfId="109" applyNumberFormat="1" applyFont="1" applyFill="1" applyBorder="1" applyAlignment="1">
      <alignment horizontal="center" vertical="center"/>
    </xf>
    <xf numFmtId="0" fontId="105" fillId="37" borderId="14" xfId="0" applyNumberFormat="1" applyFont="1" applyFill="1" applyBorder="1" applyAlignment="1">
      <alignment vertical="center" wrapText="1"/>
    </xf>
    <xf numFmtId="0" fontId="105" fillId="37" borderId="14" xfId="0" applyNumberFormat="1" applyFont="1" applyFill="1" applyBorder="1" applyAlignment="1">
      <alignment horizontal="center" vertical="center"/>
    </xf>
    <xf numFmtId="172" fontId="105" fillId="37" borderId="14" xfId="0" applyNumberFormat="1" applyFont="1" applyFill="1" applyBorder="1" applyAlignment="1">
      <alignment horizontal="center" vertical="center"/>
    </xf>
    <xf numFmtId="4" fontId="105" fillId="37" borderId="136" xfId="0" applyNumberFormat="1" applyFont="1" applyFill="1" applyBorder="1" applyAlignment="1">
      <alignment horizontal="center" vertical="center"/>
    </xf>
    <xf numFmtId="49" fontId="0" fillId="0" borderId="24"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5" fillId="0" borderId="10" xfId="0" applyNumberFormat="1" applyFont="1" applyFill="1" applyBorder="1" applyAlignment="1">
      <alignment horizontal="left" vertical="center"/>
    </xf>
    <xf numFmtId="49" fontId="105" fillId="0" borderId="24" xfId="0" applyNumberFormat="1" applyFont="1" applyFill="1" applyBorder="1" applyAlignment="1">
      <alignment horizontal="left" vertical="center"/>
    </xf>
    <xf numFmtId="0" fontId="85" fillId="0" borderId="24" xfId="0" applyFont="1" applyFill="1" applyBorder="1" applyAlignment="1">
      <alignment vertical="center" wrapText="1"/>
    </xf>
    <xf numFmtId="0" fontId="85" fillId="0" borderId="24" xfId="0" applyFont="1" applyFill="1" applyBorder="1" applyAlignment="1">
      <alignment horizontal="center" vertical="center"/>
    </xf>
    <xf numFmtId="49" fontId="105" fillId="0" borderId="12" xfId="0" applyNumberFormat="1" applyFont="1" applyFill="1" applyBorder="1" applyAlignment="1">
      <alignment horizontal="left" vertical="center"/>
    </xf>
    <xf numFmtId="0" fontId="105" fillId="0" borderId="12" xfId="0" applyFont="1" applyFill="1" applyBorder="1" applyAlignment="1">
      <alignment horizontal="center" vertical="center"/>
    </xf>
    <xf numFmtId="0" fontId="85" fillId="0" borderId="10" xfId="0" applyFont="1" applyFill="1" applyBorder="1" applyAlignment="1">
      <alignment vertical="center" wrapText="1"/>
    </xf>
    <xf numFmtId="49" fontId="86" fillId="37" borderId="13" xfId="0" applyNumberFormat="1" applyFont="1" applyFill="1" applyBorder="1" applyAlignment="1">
      <alignment horizontal="left" vertical="center"/>
    </xf>
    <xf numFmtId="49" fontId="0" fillId="0" borderId="24" xfId="0" applyNumberFormat="1" applyFont="1" applyFill="1" applyBorder="1" applyAlignment="1">
      <alignment horizontal="left" vertical="center" wrapText="1"/>
    </xf>
    <xf numFmtId="172" fontId="105" fillId="0" borderId="202"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2" fontId="105" fillId="0" borderId="154" xfId="0" applyNumberFormat="1" applyFont="1" applyFill="1" applyBorder="1" applyAlignment="1">
      <alignment horizontal="center" vertical="center"/>
    </xf>
    <xf numFmtId="49" fontId="0" fillId="0" borderId="154" xfId="0" applyNumberFormat="1" applyFont="1" applyFill="1" applyBorder="1" applyAlignment="1">
      <alignment horizontal="left" vertical="center"/>
    </xf>
    <xf numFmtId="0" fontId="105" fillId="0" borderId="154" xfId="0" applyNumberFormat="1" applyFont="1" applyFill="1" applyBorder="1" applyAlignment="1">
      <alignment horizontal="center" vertical="center"/>
    </xf>
    <xf numFmtId="4" fontId="105" fillId="0" borderId="154" xfId="0" applyNumberFormat="1" applyFont="1" applyFill="1" applyBorder="1" applyAlignment="1">
      <alignment horizontal="center" vertical="center"/>
    </xf>
    <xf numFmtId="49" fontId="0" fillId="0" borderId="207" xfId="0" applyNumberFormat="1" applyFont="1" applyFill="1" applyBorder="1" applyAlignment="1">
      <alignment horizontal="left" vertical="center"/>
    </xf>
    <xf numFmtId="49" fontId="0" fillId="0" borderId="207" xfId="0" applyNumberFormat="1" applyFont="1" applyFill="1" applyBorder="1" applyAlignment="1">
      <alignment horizontal="left" vertical="center" wrapText="1"/>
    </xf>
    <xf numFmtId="0" fontId="105" fillId="0" borderId="207" xfId="0" applyNumberFormat="1" applyFont="1" applyFill="1" applyBorder="1" applyAlignment="1">
      <alignment horizontal="center" vertical="center"/>
    </xf>
    <xf numFmtId="172" fontId="105" fillId="0" borderId="207" xfId="0" applyNumberFormat="1" applyFont="1" applyFill="1" applyBorder="1" applyAlignment="1">
      <alignment horizontal="center" vertical="center"/>
    </xf>
    <xf numFmtId="4" fontId="85" fillId="0" borderId="207" xfId="109" applyNumberFormat="1" applyFont="1" applyFill="1" applyBorder="1" applyAlignment="1">
      <alignment horizontal="center" vertical="center"/>
    </xf>
    <xf numFmtId="49" fontId="86" fillId="37" borderId="169" xfId="0" applyNumberFormat="1" applyFont="1" applyFill="1" applyBorder="1" applyAlignment="1">
      <alignment horizontal="left" vertical="center"/>
    </xf>
    <xf numFmtId="49" fontId="0" fillId="37" borderId="184" xfId="0" applyNumberFormat="1" applyFont="1" applyFill="1" applyBorder="1" applyAlignment="1">
      <alignment horizontal="left" vertical="center" wrapText="1"/>
    </xf>
    <xf numFmtId="0" fontId="105" fillId="37" borderId="184" xfId="0" applyNumberFormat="1" applyFont="1" applyFill="1" applyBorder="1" applyAlignment="1">
      <alignment horizontal="center" vertical="center"/>
    </xf>
    <xf numFmtId="172" fontId="105" fillId="37" borderId="184" xfId="0" applyNumberFormat="1" applyFont="1" applyFill="1" applyBorder="1" applyAlignment="1">
      <alignment horizontal="center" vertical="center"/>
    </xf>
    <xf numFmtId="4" fontId="105" fillId="37" borderId="184" xfId="0" applyNumberFormat="1" applyFont="1" applyFill="1" applyBorder="1" applyAlignment="1">
      <alignment horizontal="center" vertical="center"/>
    </xf>
    <xf numFmtId="4" fontId="85" fillId="37" borderId="176" xfId="109" applyNumberFormat="1" applyFont="1" applyFill="1" applyBorder="1" applyAlignment="1">
      <alignment horizontal="center" vertical="center"/>
    </xf>
    <xf numFmtId="0" fontId="0" fillId="0" borderId="202" xfId="0" applyNumberFormat="1" applyFont="1" applyFill="1" applyBorder="1" applyAlignment="1">
      <alignment horizontal="left" vertical="center"/>
    </xf>
    <xf numFmtId="49" fontId="0" fillId="0" borderId="202" xfId="0" applyNumberFormat="1" applyFont="1" applyFill="1" applyBorder="1" applyAlignment="1">
      <alignment horizontal="left" vertical="center" wrapText="1"/>
    </xf>
    <xf numFmtId="0" fontId="105" fillId="0" borderId="202" xfId="0" applyNumberFormat="1" applyFont="1" applyFill="1" applyBorder="1" applyAlignment="1">
      <alignment horizontal="center" vertical="center"/>
    </xf>
    <xf numFmtId="0" fontId="105" fillId="0" borderId="202" xfId="0" applyFont="1" applyFill="1" applyBorder="1" applyAlignment="1">
      <alignment horizontal="center" vertical="center"/>
    </xf>
    <xf numFmtId="0" fontId="0" fillId="0" borderId="154" xfId="0" applyNumberFormat="1" applyFont="1" applyFill="1" applyBorder="1" applyAlignment="1">
      <alignment horizontal="left" vertical="center"/>
    </xf>
    <xf numFmtId="0" fontId="105" fillId="0" borderId="154" xfId="0" applyFont="1" applyFill="1" applyBorder="1" applyAlignment="1">
      <alignment horizontal="center" vertical="center"/>
    </xf>
    <xf numFmtId="0" fontId="0" fillId="0" borderId="207" xfId="0" applyNumberFormat="1" applyFont="1" applyFill="1" applyBorder="1" applyAlignment="1">
      <alignment horizontal="left" vertical="center"/>
    </xf>
    <xf numFmtId="0" fontId="105" fillId="0" borderId="207" xfId="0" applyFont="1" applyFill="1" applyBorder="1" applyAlignment="1">
      <alignment horizontal="center" vertical="center"/>
    </xf>
    <xf numFmtId="49" fontId="102" fillId="37" borderId="169" xfId="0" applyNumberFormat="1" applyFont="1" applyFill="1" applyBorder="1" applyAlignment="1">
      <alignment horizontal="left" vertical="center"/>
    </xf>
    <xf numFmtId="0" fontId="105" fillId="37" borderId="184" xfId="0" applyNumberFormat="1" applyFont="1" applyFill="1" applyBorder="1" applyAlignment="1">
      <alignment vertical="center" wrapText="1"/>
    </xf>
    <xf numFmtId="49" fontId="0" fillId="0" borderId="202" xfId="0" applyNumberFormat="1" applyFont="1" applyFill="1" applyBorder="1" applyAlignment="1">
      <alignment horizontal="left" vertical="center"/>
    </xf>
    <xf numFmtId="0" fontId="105" fillId="0" borderId="202" xfId="0" applyNumberFormat="1" applyFont="1" applyFill="1" applyBorder="1" applyAlignment="1">
      <alignment vertical="center" wrapText="1"/>
    </xf>
    <xf numFmtId="4" fontId="105" fillId="0" borderId="202" xfId="0" applyNumberFormat="1" applyFont="1" applyFill="1" applyBorder="1" applyAlignment="1">
      <alignment horizontal="center" vertical="center"/>
    </xf>
    <xf numFmtId="4" fontId="85" fillId="0" borderId="202" xfId="109" applyNumberFormat="1" applyFont="1" applyFill="1" applyBorder="1" applyAlignment="1">
      <alignment horizontal="center" vertical="center"/>
    </xf>
    <xf numFmtId="0" fontId="105" fillId="0" borderId="154" xfId="0" applyNumberFormat="1" applyFont="1" applyFill="1" applyBorder="1" applyAlignment="1">
      <alignment vertical="center" wrapText="1"/>
    </xf>
    <xf numFmtId="49" fontId="102" fillId="37" borderId="13" xfId="0" applyNumberFormat="1" applyFont="1" applyFill="1" applyBorder="1" applyAlignment="1">
      <alignment horizontal="left" vertical="center"/>
    </xf>
    <xf numFmtId="49" fontId="105" fillId="0" borderId="11" xfId="0" applyNumberFormat="1" applyFont="1" applyFill="1" applyBorder="1" applyAlignment="1">
      <alignment horizontal="left" vertical="center"/>
    </xf>
    <xf numFmtId="0" fontId="105" fillId="0" borderId="11" xfId="0" applyNumberFormat="1" applyFont="1" applyFill="1" applyBorder="1" applyAlignment="1">
      <alignment vertical="center" wrapText="1"/>
    </xf>
    <xf numFmtId="0" fontId="105" fillId="0" borderId="11" xfId="0" applyNumberFormat="1" applyFont="1" applyFill="1" applyBorder="1" applyAlignment="1">
      <alignment horizontal="center" vertical="center"/>
    </xf>
    <xf numFmtId="172" fontId="105" fillId="0" borderId="11" xfId="0" applyNumberFormat="1" applyFont="1" applyFill="1" applyBorder="1" applyAlignment="1">
      <alignment horizontal="center" vertical="center"/>
    </xf>
    <xf numFmtId="4" fontId="85" fillId="0" borderId="11" xfId="109" applyNumberFormat="1" applyFont="1" applyFill="1" applyBorder="1" applyAlignment="1">
      <alignment horizontal="center" vertical="center"/>
    </xf>
    <xf numFmtId="0" fontId="85" fillId="37" borderId="14" xfId="0" applyNumberFormat="1" applyFont="1" applyFill="1" applyBorder="1" applyAlignment="1">
      <alignment vertical="center" wrapText="1"/>
    </xf>
    <xf numFmtId="0" fontId="85" fillId="37" borderId="14" xfId="0" applyNumberFormat="1" applyFont="1" applyFill="1" applyBorder="1" applyAlignment="1">
      <alignment horizontal="center" vertical="center"/>
    </xf>
    <xf numFmtId="0" fontId="85" fillId="0" borderId="10" xfId="0" applyNumberFormat="1" applyFont="1" applyFill="1" applyBorder="1" applyAlignment="1">
      <alignment horizontal="center" vertical="center"/>
    </xf>
    <xf numFmtId="0" fontId="105" fillId="0" borderId="24" xfId="0" applyFont="1" applyFill="1" applyBorder="1" applyAlignment="1">
      <alignment vertical="center" wrapText="1"/>
    </xf>
    <xf numFmtId="0" fontId="105" fillId="0" borderId="24" xfId="0" applyFont="1" applyFill="1" applyBorder="1" applyAlignment="1">
      <alignment horizontal="center" vertical="center"/>
    </xf>
    <xf numFmtId="0" fontId="105" fillId="0" borderId="12" xfId="0" applyFont="1" applyFill="1" applyBorder="1" applyAlignment="1">
      <alignment vertical="center" wrapText="1"/>
    </xf>
    <xf numFmtId="0" fontId="105" fillId="0" borderId="10" xfId="0" applyFont="1" applyFill="1" applyBorder="1" applyAlignment="1">
      <alignment vertical="center" wrapText="1"/>
    </xf>
    <xf numFmtId="0" fontId="85" fillId="0" borderId="24" xfId="0" applyNumberFormat="1" applyFont="1" applyFill="1" applyBorder="1" applyAlignment="1">
      <alignment vertical="center" wrapText="1"/>
    </xf>
    <xf numFmtId="0" fontId="85" fillId="0" borderId="24" xfId="0" applyNumberFormat="1" applyFont="1" applyFill="1" applyBorder="1" applyAlignment="1">
      <alignment horizontal="center" vertical="center"/>
    </xf>
    <xf numFmtId="0" fontId="85" fillId="0" borderId="12" xfId="0" applyNumberFormat="1" applyFont="1" applyFill="1" applyBorder="1" applyAlignment="1">
      <alignment vertical="center" wrapText="1"/>
    </xf>
    <xf numFmtId="0" fontId="85"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5" fillId="0" borderId="11" xfId="0" applyNumberFormat="1" applyFont="1" applyFill="1" applyBorder="1" applyAlignment="1">
      <alignment vertical="center" wrapText="1"/>
    </xf>
    <xf numFmtId="0" fontId="85" fillId="0" borderId="11" xfId="0" applyNumberFormat="1" applyFont="1" applyFill="1" applyBorder="1" applyAlignment="1">
      <alignment horizontal="center" vertical="center"/>
    </xf>
    <xf numFmtId="0" fontId="85" fillId="0" borderId="11" xfId="0" applyNumberFormat="1" applyFont="1" applyFill="1" applyBorder="1" applyAlignment="1">
      <alignment vertical="justify" wrapText="1"/>
    </xf>
    <xf numFmtId="0" fontId="85" fillId="37" borderId="14" xfId="0" applyNumberFormat="1" applyFont="1" applyFill="1" applyBorder="1" applyAlignment="1">
      <alignment vertical="justify" wrapText="1"/>
    </xf>
    <xf numFmtId="0" fontId="105" fillId="0" borderId="11" xfId="0" applyNumberFormat="1" applyFont="1" applyFill="1" applyBorder="1" applyAlignment="1">
      <alignment vertical="justify" wrapText="1"/>
    </xf>
    <xf numFmtId="0" fontId="105" fillId="37" borderId="14" xfId="0" applyNumberFormat="1" applyFont="1" applyFill="1" applyBorder="1" applyAlignment="1">
      <alignment vertical="justify" wrapText="1"/>
    </xf>
    <xf numFmtId="0" fontId="105" fillId="0" borderId="24" xfId="0" applyNumberFormat="1" applyFont="1" applyFill="1" applyBorder="1" applyAlignment="1">
      <alignment vertical="justify" wrapText="1"/>
    </xf>
    <xf numFmtId="0" fontId="105" fillId="0" borderId="12" xfId="0" applyNumberFormat="1" applyFont="1" applyFill="1" applyBorder="1" applyAlignment="1">
      <alignment vertical="justify" wrapText="1"/>
    </xf>
    <xf numFmtId="0" fontId="105" fillId="0" borderId="10" xfId="0" applyNumberFormat="1" applyFont="1" applyFill="1" applyBorder="1" applyAlignment="1">
      <alignment vertical="justify" wrapText="1"/>
    </xf>
    <xf numFmtId="0" fontId="0" fillId="0" borderId="130" xfId="0" applyNumberFormat="1" applyFont="1" applyFill="1" applyBorder="1" applyAlignment="1">
      <alignment horizontal="left" vertical="center"/>
    </xf>
    <xf numFmtId="0" fontId="105" fillId="0" borderId="130" xfId="0" applyNumberFormat="1" applyFont="1" applyFill="1" applyBorder="1" applyAlignment="1">
      <alignment vertical="center" wrapText="1"/>
    </xf>
    <xf numFmtId="0" fontId="85" fillId="0" borderId="130" xfId="0" applyNumberFormat="1" applyFont="1" applyFill="1" applyBorder="1" applyAlignment="1">
      <alignment horizontal="center" vertical="center"/>
    </xf>
    <xf numFmtId="0" fontId="105" fillId="0" borderId="130" xfId="0" applyNumberFormat="1" applyFont="1" applyFill="1" applyBorder="1" applyAlignment="1">
      <alignment horizontal="center" vertical="center"/>
    </xf>
    <xf numFmtId="172" fontId="105" fillId="0" borderId="130" xfId="0" applyNumberFormat="1" applyFont="1" applyFill="1" applyBorder="1" applyAlignment="1">
      <alignment horizontal="center" vertical="center"/>
    </xf>
    <xf numFmtId="4" fontId="85" fillId="0" borderId="130" xfId="109" applyNumberFormat="1" applyFont="1" applyFill="1" applyBorder="1" applyAlignment="1">
      <alignment horizontal="center" vertical="center"/>
    </xf>
    <xf numFmtId="49" fontId="85" fillId="0" borderId="11" xfId="0" applyNumberFormat="1" applyFont="1" applyFill="1" applyBorder="1" applyAlignment="1">
      <alignment horizontal="left" vertical="center"/>
    </xf>
    <xf numFmtId="0" fontId="105" fillId="0" borderId="24" xfId="0" applyFont="1" applyFill="1" applyBorder="1" applyAlignment="1">
      <alignment horizontal="left" vertical="justify" wrapText="1"/>
    </xf>
    <xf numFmtId="0" fontId="105" fillId="0" borderId="12" xfId="0" applyFont="1" applyFill="1" applyBorder="1" applyAlignment="1">
      <alignment horizontal="left" vertical="justify" wrapText="1"/>
    </xf>
    <xf numFmtId="0" fontId="105" fillId="0" borderId="10" xfId="0" applyFont="1" applyFill="1" applyBorder="1" applyAlignment="1">
      <alignment horizontal="left" vertical="justify" wrapText="1"/>
    </xf>
    <xf numFmtId="0" fontId="105" fillId="0" borderId="10" xfId="0" applyFont="1" applyFill="1" applyBorder="1" applyAlignment="1">
      <alignment horizontal="center" vertical="center"/>
    </xf>
    <xf numFmtId="0" fontId="88" fillId="0" borderId="24" xfId="0" applyFont="1" applyFill="1" applyBorder="1" applyAlignment="1">
      <alignment horizontal="left" vertical="center"/>
    </xf>
    <xf numFmtId="0" fontId="105" fillId="0" borderId="24" xfId="0" applyNumberFormat="1" applyFont="1" applyFill="1" applyBorder="1" applyAlignment="1">
      <alignment vertical="justify"/>
    </xf>
    <xf numFmtId="0" fontId="0" fillId="0" borderId="24" xfId="0" applyFont="1" applyFill="1" applyBorder="1" applyAlignment="1">
      <alignment horizontal="center"/>
    </xf>
    <xf numFmtId="172" fontId="85" fillId="0" borderId="12" xfId="0" applyNumberFormat="1" applyFont="1" applyFill="1" applyBorder="1" applyAlignment="1">
      <alignment horizontal="center" vertical="center"/>
    </xf>
    <xf numFmtId="0" fontId="0" fillId="0" borderId="154" xfId="179" applyNumberFormat="1" applyFont="1" applyFill="1" applyBorder="1" applyAlignment="1">
      <alignment horizontal="left" vertical="center"/>
    </xf>
    <xf numFmtId="2" fontId="105" fillId="0" borderId="154" xfId="0" applyNumberFormat="1" applyFont="1" applyFill="1" applyBorder="1" applyAlignment="1">
      <alignment horizontal="center" vertical="center"/>
    </xf>
    <xf numFmtId="0" fontId="0" fillId="0" borderId="188" xfId="179" applyNumberFormat="1" applyFont="1" applyFill="1" applyBorder="1" applyAlignment="1">
      <alignment horizontal="left" vertical="center"/>
    </xf>
    <xf numFmtId="4" fontId="105" fillId="0" borderId="230" xfId="0" applyNumberFormat="1" applyFont="1" applyFill="1" applyBorder="1" applyAlignment="1">
      <alignment horizontal="center" vertical="center"/>
    </xf>
    <xf numFmtId="0" fontId="0" fillId="0" borderId="230" xfId="179" applyNumberFormat="1" applyFont="1" applyFill="1" applyBorder="1" applyAlignment="1">
      <alignment horizontal="left" vertical="center"/>
    </xf>
    <xf numFmtId="49" fontId="101" fillId="36" borderId="154" xfId="0" applyNumberFormat="1" applyFont="1" applyFill="1" applyBorder="1" applyAlignment="1">
      <alignment horizontal="left" vertical="center"/>
    </xf>
    <xf numFmtId="4" fontId="105" fillId="36" borderId="154" xfId="0" applyNumberFormat="1" applyFont="1" applyFill="1" applyBorder="1" applyAlignment="1">
      <alignment horizontal="center" vertical="center"/>
    </xf>
    <xf numFmtId="4" fontId="0" fillId="0" borderId="0" xfId="179" applyNumberFormat="1" applyFont="1" applyFill="1" applyBorder="1" applyAlignment="1">
      <alignment horizontal="right" vertical="center"/>
    </xf>
    <xf numFmtId="4" fontId="85" fillId="0" borderId="0" xfId="52" applyNumberFormat="1" applyFont="1" applyFill="1" applyAlignment="1">
      <alignment horizontal="center" vertical="center"/>
    </xf>
    <xf numFmtId="0" fontId="175" fillId="0" borderId="230" xfId="0" applyFont="1" applyFill="1" applyBorder="1" applyAlignment="1">
      <alignment horizontal="center" vertical="center" wrapText="1"/>
    </xf>
    <xf numFmtId="0" fontId="132" fillId="0" borderId="230" xfId="0" applyFont="1" applyFill="1" applyBorder="1" applyAlignment="1">
      <alignment horizontal="center" vertical="center" wrapText="1"/>
    </xf>
    <xf numFmtId="0" fontId="135" fillId="0" borderId="230" xfId="0" applyFont="1" applyFill="1" applyBorder="1"/>
    <xf numFmtId="0" fontId="175" fillId="0" borderId="230" xfId="0" applyFont="1" applyFill="1" applyBorder="1" applyAlignment="1">
      <alignment horizontal="left" vertical="center" wrapText="1"/>
    </xf>
    <xf numFmtId="0" fontId="147" fillId="0" borderId="230" xfId="0" applyFont="1" applyBorder="1" applyAlignment="1">
      <alignment horizontal="center" vertical="center" wrapText="1"/>
    </xf>
    <xf numFmtId="3" fontId="135" fillId="0" borderId="0" xfId="0" applyNumberFormat="1" applyFont="1" applyBorder="1" applyAlignment="1">
      <alignment horizontal="center"/>
    </xf>
    <xf numFmtId="0" fontId="135" fillId="0" borderId="0" xfId="0" applyFont="1" applyBorder="1" applyAlignment="1">
      <alignment horizontal="center"/>
    </xf>
    <xf numFmtId="0" fontId="0" fillId="0" borderId="0" xfId="0" applyAlignment="1">
      <alignment horizontal="center" vertical="center"/>
    </xf>
    <xf numFmtId="4" fontId="0" fillId="0" borderId="0" xfId="0" applyNumberFormat="1" applyAlignment="1">
      <alignment horizontal="center" vertical="center"/>
    </xf>
    <xf numFmtId="0" fontId="0" fillId="0" borderId="0" xfId="0"/>
    <xf numFmtId="0" fontId="0" fillId="0" borderId="154" xfId="0" applyFill="1" applyBorder="1" applyAlignment="1">
      <alignment horizontal="center" vertical="center"/>
    </xf>
    <xf numFmtId="0" fontId="0" fillId="0" borderId="154" xfId="0" applyFont="1" applyFill="1" applyBorder="1" applyAlignment="1">
      <alignment horizontal="center" vertical="center"/>
    </xf>
    <xf numFmtId="1" fontId="86" fillId="0" borderId="0" xfId="0" applyNumberFormat="1" applyFont="1" applyFill="1" applyAlignment="1">
      <alignment horizontal="center" vertical="center" wrapText="1"/>
    </xf>
    <xf numFmtId="1" fontId="0" fillId="0" borderId="154" xfId="0" applyNumberFormat="1" applyFont="1" applyFill="1" applyBorder="1" applyAlignment="1">
      <alignment horizontal="center" vertical="center" wrapText="1"/>
    </xf>
    <xf numFmtId="0" fontId="0" fillId="0" borderId="0" xfId="0"/>
    <xf numFmtId="0" fontId="0" fillId="0" borderId="12" xfId="0" applyFont="1" applyFill="1" applyBorder="1" applyAlignment="1">
      <alignment horizontal="center" vertical="center" wrapText="1"/>
    </xf>
    <xf numFmtId="14" fontId="1" fillId="0" borderId="230" xfId="0" applyNumberFormat="1" applyFont="1" applyFill="1" applyBorder="1" applyAlignment="1">
      <alignment horizontal="center" vertical="top"/>
    </xf>
    <xf numFmtId="0" fontId="86" fillId="0" borderId="230" xfId="0" applyFont="1" applyFill="1" applyBorder="1" applyAlignment="1">
      <alignment horizontal="center"/>
    </xf>
    <xf numFmtId="49" fontId="5" fillId="0" borderId="230" xfId="52" applyNumberFormat="1" applyFont="1" applyFill="1" applyBorder="1" applyAlignment="1">
      <alignment horizontal="center" vertical="center"/>
    </xf>
    <xf numFmtId="0" fontId="88" fillId="0" borderId="230" xfId="0" applyFont="1" applyFill="1" applyBorder="1" applyAlignment="1">
      <alignment vertical="center"/>
    </xf>
    <xf numFmtId="0" fontId="0" fillId="0" borderId="230" xfId="0" applyFill="1" applyBorder="1" applyAlignment="1">
      <alignment wrapText="1"/>
    </xf>
    <xf numFmtId="49" fontId="1" fillId="0" borderId="230" xfId="0" applyNumberFormat="1" applyFont="1" applyFill="1" applyBorder="1" applyAlignment="1">
      <alignment horizontal="center" vertical="center"/>
    </xf>
    <xf numFmtId="0" fontId="0" fillId="0" borderId="221" xfId="0" applyFill="1" applyBorder="1" applyAlignment="1">
      <alignment horizontal="center" vertical="justify"/>
    </xf>
    <xf numFmtId="0" fontId="0" fillId="0" borderId="230" xfId="0" applyFill="1" applyBorder="1" applyAlignment="1">
      <alignment horizontal="center" vertical="justify"/>
    </xf>
    <xf numFmtId="0" fontId="0" fillId="0" borderId="12" xfId="0" applyFill="1" applyBorder="1" applyAlignment="1">
      <alignment horizontal="center"/>
    </xf>
    <xf numFmtId="0" fontId="0" fillId="0" borderId="12" xfId="0" applyFill="1" applyBorder="1" applyAlignment="1">
      <alignment horizontal="center" vertical="center"/>
    </xf>
    <xf numFmtId="1" fontId="0" fillId="0" borderId="12" xfId="0" applyNumberFormat="1" applyFont="1" applyFill="1" applyBorder="1" applyAlignment="1">
      <alignment horizontal="center" vertical="center" wrapText="1"/>
    </xf>
    <xf numFmtId="0" fontId="135" fillId="0" borderId="230" xfId="0" applyFont="1" applyFill="1" applyBorder="1" applyAlignment="1">
      <alignment horizontal="center" vertical="center"/>
    </xf>
    <xf numFmtId="3" fontId="135" fillId="0" borderId="230" xfId="0" applyNumberFormat="1" applyFont="1" applyFill="1" applyBorder="1" applyAlignment="1">
      <alignment horizontal="center" vertical="center"/>
    </xf>
    <xf numFmtId="0" fontId="171" fillId="0" borderId="230" xfId="0" applyFont="1" applyFill="1" applyBorder="1" applyAlignment="1">
      <alignment horizontal="center" vertical="center" wrapText="1"/>
    </xf>
    <xf numFmtId="0" fontId="175" fillId="0" borderId="247" xfId="0" applyFont="1" applyFill="1" applyBorder="1" applyAlignment="1">
      <alignment vertical="center" wrapText="1"/>
    </xf>
    <xf numFmtId="0" fontId="175" fillId="0" borderId="230" xfId="0" applyFont="1" applyFill="1" applyBorder="1" applyAlignment="1">
      <alignment horizontal="left" vertical="top" wrapText="1"/>
    </xf>
    <xf numFmtId="0" fontId="175" fillId="0" borderId="230" xfId="0" applyFont="1" applyFill="1" applyBorder="1" applyAlignment="1">
      <alignment vertical="center" wrapText="1"/>
    </xf>
    <xf numFmtId="1" fontId="39" fillId="0" borderId="325" xfId="0" applyNumberFormat="1" applyFont="1" applyFill="1" applyBorder="1" applyAlignment="1">
      <alignment horizontal="center"/>
    </xf>
    <xf numFmtId="2" fontId="85" fillId="0" borderId="0" xfId="0" applyNumberFormat="1" applyFont="1" applyFill="1" applyBorder="1" applyAlignment="1">
      <alignment horizontal="center"/>
    </xf>
    <xf numFmtId="3" fontId="135" fillId="0" borderId="325" xfId="0" applyNumberFormat="1" applyFont="1" applyFill="1" applyBorder="1"/>
    <xf numFmtId="4" fontId="105" fillId="0" borderId="207" xfId="0" applyNumberFormat="1" applyFont="1" applyFill="1" applyBorder="1" applyAlignment="1">
      <alignment horizontal="center" vertical="center"/>
    </xf>
    <xf numFmtId="0" fontId="0" fillId="0" borderId="131" xfId="0" applyFill="1" applyBorder="1" applyAlignment="1">
      <alignment horizontal="center" vertical="center"/>
    </xf>
    <xf numFmtId="1" fontId="7" fillId="0" borderId="0" xfId="66" applyNumberFormat="1" applyFont="1" applyFill="1" applyAlignment="1">
      <alignment horizontal="center" vertical="center"/>
    </xf>
    <xf numFmtId="0" fontId="0" fillId="0" borderId="0" xfId="0" applyFill="1"/>
    <xf numFmtId="4" fontId="0" fillId="0" borderId="358" xfId="0" applyNumberFormat="1" applyFill="1" applyBorder="1" applyAlignment="1">
      <alignment horizontal="center" vertical="center"/>
    </xf>
    <xf numFmtId="0" fontId="0" fillId="0" borderId="298" xfId="0" applyFont="1" applyFill="1" applyBorder="1" applyAlignment="1">
      <alignment horizontal="center" vertical="center"/>
    </xf>
    <xf numFmtId="0" fontId="0" fillId="0" borderId="0" xfId="0"/>
    <xf numFmtId="0" fontId="9" fillId="25" borderId="358" xfId="0" applyFont="1" applyFill="1" applyBorder="1" applyAlignment="1">
      <alignment horizontal="center" vertical="center"/>
    </xf>
    <xf numFmtId="2" fontId="9" fillId="26" borderId="358" xfId="0" applyNumberFormat="1" applyFont="1" applyFill="1" applyBorder="1" applyAlignment="1">
      <alignment horizontal="center" vertical="center"/>
    </xf>
    <xf numFmtId="1" fontId="0" fillId="0" borderId="358" xfId="0" applyNumberFormat="1" applyFont="1" applyFill="1" applyBorder="1" applyAlignment="1">
      <alignment horizontal="center" vertical="center" wrapText="1"/>
    </xf>
    <xf numFmtId="0" fontId="0" fillId="0" borderId="358" xfId="0" applyFill="1" applyBorder="1" applyAlignment="1">
      <alignment horizontal="center" vertical="center"/>
    </xf>
    <xf numFmtId="49" fontId="85" fillId="0" borderId="358" xfId="52" applyNumberFormat="1" applyFont="1" applyFill="1" applyBorder="1" applyAlignment="1">
      <alignment horizontal="center" vertical="center"/>
    </xf>
    <xf numFmtId="4" fontId="105" fillId="0" borderId="358" xfId="108" applyNumberFormat="1" applyFont="1" applyFill="1" applyBorder="1" applyAlignment="1">
      <alignment horizontal="center" vertical="center"/>
    </xf>
    <xf numFmtId="0" fontId="0" fillId="0" borderId="341" xfId="0" applyFill="1" applyBorder="1" applyAlignment="1">
      <alignment vertical="center"/>
    </xf>
    <xf numFmtId="0" fontId="0" fillId="0" borderId="341" xfId="0" applyFill="1" applyBorder="1" applyAlignment="1">
      <alignment horizontal="center" vertical="center"/>
    </xf>
    <xf numFmtId="4" fontId="105" fillId="0" borderId="341" xfId="108" applyNumberFormat="1" applyFont="1" applyFill="1" applyBorder="1" applyAlignment="1">
      <alignment horizontal="center" vertical="center"/>
    </xf>
    <xf numFmtId="49" fontId="85" fillId="0" borderId="341" xfId="52" applyNumberFormat="1" applyFont="1" applyFill="1" applyBorder="1" applyAlignment="1">
      <alignment horizontal="center" vertical="center"/>
    </xf>
    <xf numFmtId="170" fontId="19" fillId="27" borderId="341" xfId="52" applyNumberFormat="1" applyFont="1" applyFill="1" applyBorder="1" applyAlignment="1">
      <alignment horizontal="center" vertical="center" wrapText="1"/>
    </xf>
    <xf numFmtId="49" fontId="19" fillId="27" borderId="341" xfId="52" applyNumberFormat="1" applyFont="1" applyFill="1" applyBorder="1" applyAlignment="1">
      <alignment horizontal="center" vertical="center" wrapText="1"/>
    </xf>
    <xf numFmtId="4" fontId="19" fillId="27" borderId="341" xfId="52" applyNumberFormat="1" applyFont="1" applyFill="1" applyBorder="1" applyAlignment="1">
      <alignment horizontal="center" vertical="center" wrapText="1"/>
    </xf>
    <xf numFmtId="4" fontId="19" fillId="27" borderId="341" xfId="109" applyNumberFormat="1" applyFont="1" applyFill="1" applyBorder="1" applyAlignment="1">
      <alignment horizontal="center" vertical="center" wrapText="1"/>
    </xf>
    <xf numFmtId="4" fontId="19" fillId="28" borderId="341" xfId="109" applyNumberFormat="1" applyFont="1" applyFill="1" applyBorder="1" applyAlignment="1">
      <alignment horizontal="center" vertical="center" wrapText="1"/>
    </xf>
    <xf numFmtId="0" fontId="0" fillId="0" borderId="341" xfId="0" applyBorder="1" applyAlignment="1">
      <alignment horizontal="center"/>
    </xf>
    <xf numFmtId="4" fontId="85" fillId="35" borderId="341" xfId="52" applyNumberFormat="1" applyFont="1" applyFill="1" applyBorder="1" applyAlignment="1">
      <alignment horizontal="center" vertical="center"/>
    </xf>
    <xf numFmtId="0" fontId="0" fillId="35" borderId="341" xfId="0" applyFont="1" applyFill="1" applyBorder="1" applyAlignment="1">
      <alignment horizontal="center" vertical="center"/>
    </xf>
    <xf numFmtId="0" fontId="0" fillId="0" borderId="341" xfId="0" applyFont="1" applyFill="1" applyBorder="1" applyAlignment="1">
      <alignment horizontal="center"/>
    </xf>
    <xf numFmtId="49" fontId="5" fillId="0" borderId="341" xfId="52" applyNumberFormat="1" applyFont="1" applyFill="1" applyBorder="1" applyAlignment="1" applyProtection="1">
      <alignment horizontal="center" vertical="center"/>
    </xf>
    <xf numFmtId="0" fontId="0" fillId="0" borderId="341" xfId="0" applyFill="1" applyBorder="1" applyAlignment="1">
      <alignment horizontal="left" vertical="center"/>
    </xf>
    <xf numFmtId="0" fontId="82" fillId="0" borderId="341" xfId="0" applyFont="1" applyFill="1" applyBorder="1" applyAlignment="1">
      <alignment horizontal="center"/>
    </xf>
    <xf numFmtId="0" fontId="0" fillId="0" borderId="358" xfId="0" applyFill="1" applyBorder="1" applyAlignment="1">
      <alignment horizontal="center"/>
    </xf>
    <xf numFmtId="0" fontId="112" fillId="0" borderId="358" xfId="0" applyFont="1" applyFill="1" applyBorder="1" applyAlignment="1">
      <alignment horizontal="center" vertical="center"/>
    </xf>
    <xf numFmtId="49" fontId="132" fillId="0" borderId="358" xfId="0" applyNumberFormat="1" applyFont="1" applyFill="1" applyBorder="1" applyAlignment="1">
      <alignment horizontal="left"/>
    </xf>
    <xf numFmtId="2" fontId="0" fillId="0" borderId="154" xfId="0" applyNumberFormat="1" applyFont="1" applyFill="1" applyBorder="1" applyAlignment="1">
      <alignment horizontal="center" vertical="center" wrapText="1"/>
    </xf>
    <xf numFmtId="4" fontId="105" fillId="0" borderId="401" xfId="108" applyNumberFormat="1" applyFont="1" applyFill="1" applyBorder="1" applyAlignment="1">
      <alignment horizontal="center" vertical="center"/>
    </xf>
    <xf numFmtId="0" fontId="0" fillId="0" borderId="154" xfId="0" applyFont="1" applyFill="1" applyBorder="1" applyAlignment="1">
      <alignment horizontal="center" vertical="center"/>
    </xf>
    <xf numFmtId="0" fontId="0" fillId="0" borderId="154" xfId="0" applyFill="1" applyBorder="1" applyAlignment="1">
      <alignment horizontal="center"/>
    </xf>
    <xf numFmtId="0" fontId="0" fillId="0" borderId="245" xfId="0" applyFill="1" applyBorder="1" applyAlignment="1">
      <alignment horizontal="center"/>
    </xf>
    <xf numFmtId="0" fontId="0" fillId="0" borderId="0" xfId="0" applyFill="1" applyBorder="1" applyAlignment="1">
      <alignment horizontal="center"/>
    </xf>
    <xf numFmtId="0" fontId="0" fillId="0" borderId="358" xfId="0" applyFont="1" applyFill="1" applyBorder="1" applyAlignment="1">
      <alignment horizontal="center" vertical="center"/>
    </xf>
    <xf numFmtId="0" fontId="0" fillId="0" borderId="241" xfId="0" applyFill="1" applyBorder="1" applyAlignment="1">
      <alignment horizontal="center"/>
    </xf>
    <xf numFmtId="0" fontId="102" fillId="36" borderId="398" xfId="0" applyFont="1" applyFill="1" applyBorder="1" applyAlignment="1">
      <alignment horizontal="center" vertical="center" wrapText="1"/>
    </xf>
    <xf numFmtId="4" fontId="92" fillId="0" borderId="357" xfId="0" applyNumberFormat="1" applyFont="1" applyFill="1" applyBorder="1" applyAlignment="1">
      <alignment horizontal="center" vertical="center"/>
    </xf>
    <xf numFmtId="0" fontId="92" fillId="0" borderId="357" xfId="0" applyFont="1" applyFill="1" applyBorder="1" applyAlignment="1">
      <alignment vertical="center"/>
    </xf>
    <xf numFmtId="0" fontId="92" fillId="0" borderId="357" xfId="0" applyFont="1" applyFill="1" applyBorder="1" applyAlignment="1">
      <alignment horizontal="center" vertical="center"/>
    </xf>
    <xf numFmtId="1" fontId="92" fillId="0" borderId="357" xfId="0" applyNumberFormat="1" applyFont="1" applyFill="1" applyBorder="1" applyAlignment="1">
      <alignment horizontal="center" vertical="center"/>
    </xf>
    <xf numFmtId="4" fontId="92" fillId="0" borderId="370" xfId="0" applyNumberFormat="1" applyFont="1" applyFill="1" applyBorder="1" applyAlignment="1">
      <alignment horizontal="center" vertical="center"/>
    </xf>
    <xf numFmtId="0" fontId="0" fillId="0" borderId="358" xfId="0" applyBorder="1"/>
    <xf numFmtId="0" fontId="0" fillId="0" borderId="0" xfId="0"/>
    <xf numFmtId="0" fontId="200" fillId="0" borderId="358" xfId="0" applyFont="1" applyFill="1" applyBorder="1" applyAlignment="1">
      <alignment horizontal="center" vertical="center" wrapText="1"/>
    </xf>
    <xf numFmtId="0" fontId="201" fillId="0" borderId="358" xfId="0" applyFont="1" applyFill="1" applyBorder="1" applyAlignment="1">
      <alignment horizontal="center" vertical="center" wrapText="1"/>
    </xf>
    <xf numFmtId="2" fontId="201" fillId="0" borderId="358" xfId="0" applyNumberFormat="1" applyFont="1" applyFill="1" applyBorder="1" applyAlignment="1">
      <alignment horizontal="center" vertical="center" wrapText="1"/>
    </xf>
    <xf numFmtId="0" fontId="97" fillId="0" borderId="358" xfId="0" applyFont="1" applyFill="1" applyBorder="1" applyAlignment="1">
      <alignment horizontal="center" vertical="center" wrapText="1"/>
    </xf>
    <xf numFmtId="49" fontId="201" fillId="0" borderId="358" xfId="0" applyNumberFormat="1" applyFont="1" applyFill="1" applyBorder="1" applyAlignment="1">
      <alignment horizontal="center" vertical="center" wrapText="1"/>
    </xf>
    <xf numFmtId="0" fontId="97" fillId="37" borderId="358" xfId="0" applyFont="1" applyFill="1" applyBorder="1" applyAlignment="1">
      <alignment horizontal="center" vertical="center" wrapText="1"/>
    </xf>
    <xf numFmtId="0" fontId="97" fillId="37" borderId="367" xfId="0" applyFont="1" applyFill="1" applyBorder="1" applyAlignment="1">
      <alignment horizontal="center" vertical="center" wrapText="1"/>
    </xf>
    <xf numFmtId="0" fontId="19" fillId="37" borderId="358" xfId="0" applyFont="1" applyFill="1" applyBorder="1" applyAlignment="1">
      <alignment horizontal="center" vertical="center" wrapText="1"/>
    </xf>
    <xf numFmtId="0" fontId="97" fillId="0" borderId="396" xfId="0" applyFont="1" applyFill="1" applyBorder="1" applyAlignment="1">
      <alignment horizontal="center" vertical="center" wrapText="1"/>
    </xf>
    <xf numFmtId="0" fontId="201" fillId="0" borderId="0" xfId="0" applyFont="1" applyFill="1" applyBorder="1" applyAlignment="1">
      <alignment horizontal="center" vertical="center" wrapText="1"/>
    </xf>
    <xf numFmtId="2" fontId="201" fillId="0" borderId="0" xfId="0" applyNumberFormat="1" applyFont="1" applyFill="1" applyBorder="1" applyAlignment="1">
      <alignment horizontal="center" vertical="center" wrapText="1"/>
    </xf>
    <xf numFmtId="49" fontId="201" fillId="0" borderId="0" xfId="0" applyNumberFormat="1" applyFont="1" applyFill="1" applyBorder="1" applyAlignment="1">
      <alignment horizontal="center" vertical="center" wrapText="1"/>
    </xf>
    <xf numFmtId="2" fontId="163" fillId="0" borderId="358" xfId="0" applyNumberFormat="1" applyFont="1" applyBorder="1" applyAlignment="1">
      <alignment vertical="center"/>
    </xf>
    <xf numFmtId="2" fontId="163" fillId="0" borderId="358" xfId="0" applyNumberFormat="1" applyFont="1" applyBorder="1" applyAlignment="1">
      <alignment horizontal="right" vertical="center"/>
    </xf>
    <xf numFmtId="0" fontId="93" fillId="37" borderId="0" xfId="0" applyFont="1" applyFill="1" applyBorder="1" applyAlignment="1">
      <alignment horizontal="center" vertical="center"/>
    </xf>
    <xf numFmtId="0" fontId="0" fillId="0" borderId="0" xfId="0" applyFill="1" applyAlignment="1">
      <alignment horizontal="center"/>
    </xf>
    <xf numFmtId="0" fontId="0" fillId="0" borderId="0" xfId="0"/>
    <xf numFmtId="0" fontId="163" fillId="0" borderId="358" xfId="0" applyFont="1" applyFill="1" applyBorder="1" applyAlignment="1">
      <alignment vertical="center" wrapText="1"/>
    </xf>
    <xf numFmtId="0" fontId="163" fillId="0" borderId="405" xfId="0" applyFont="1" applyFill="1" applyBorder="1" applyAlignment="1">
      <alignment wrapText="1"/>
    </xf>
    <xf numFmtId="0" fontId="0" fillId="0" borderId="0" xfId="0" applyAlignment="1">
      <alignment vertical="center"/>
    </xf>
    <xf numFmtId="2" fontId="0" fillId="0" borderId="231" xfId="0" applyNumberFormat="1" applyFont="1" applyFill="1" applyBorder="1" applyAlignment="1">
      <alignment vertical="center"/>
    </xf>
    <xf numFmtId="0" fontId="0" fillId="0" borderId="358" xfId="0" applyFont="1" applyFill="1" applyBorder="1" applyAlignment="1">
      <alignment vertical="center"/>
    </xf>
    <xf numFmtId="49" fontId="0" fillId="0" borderId="358" xfId="0" applyNumberFormat="1" applyFont="1" applyFill="1" applyBorder="1" applyAlignment="1">
      <alignment horizontal="center" vertical="center" wrapText="1"/>
    </xf>
    <xf numFmtId="0" fontId="45" fillId="0" borderId="403" xfId="67" applyFont="1" applyFill="1" applyBorder="1" applyAlignment="1">
      <alignment vertical="center" wrapText="1"/>
    </xf>
    <xf numFmtId="0" fontId="45" fillId="0" borderId="0" xfId="67" applyFont="1" applyFill="1" applyBorder="1" applyAlignment="1">
      <alignment vertical="center" wrapText="1"/>
    </xf>
    <xf numFmtId="4" fontId="0" fillId="0" borderId="0" xfId="0" applyNumberFormat="1" applyBorder="1" applyAlignment="1">
      <alignment horizontal="center" vertical="center"/>
    </xf>
    <xf numFmtId="2" fontId="0" fillId="0" borderId="358" xfId="0" applyNumberFormat="1" applyBorder="1"/>
    <xf numFmtId="0" fontId="0" fillId="0" borderId="0" xfId="0" applyAlignment="1">
      <alignment vertical="center"/>
    </xf>
    <xf numFmtId="0" fontId="9" fillId="25" borderId="415" xfId="0" applyFont="1" applyFill="1" applyBorder="1" applyAlignment="1">
      <alignment horizontal="center" vertical="center"/>
    </xf>
    <xf numFmtId="0" fontId="0" fillId="0" borderId="415" xfId="0" applyFill="1" applyBorder="1"/>
    <xf numFmtId="2" fontId="0" fillId="0" borderId="415" xfId="0" applyNumberFormat="1" applyFont="1" applyBorder="1" applyAlignment="1">
      <alignment horizontal="center" vertical="center"/>
    </xf>
    <xf numFmtId="0" fontId="0" fillId="0" borderId="0" xfId="0"/>
    <xf numFmtId="0" fontId="5" fillId="0" borderId="412" xfId="0" applyFont="1" applyFill="1" applyBorder="1" applyAlignment="1">
      <alignment horizontal="center" wrapText="1"/>
    </xf>
    <xf numFmtId="0" fontId="0" fillId="0" borderId="410" xfId="0" applyFill="1" applyBorder="1" applyAlignment="1">
      <alignment horizontal="center"/>
    </xf>
    <xf numFmtId="0" fontId="0" fillId="0" borderId="415" xfId="0" applyFont="1" applyFill="1" applyBorder="1" applyAlignment="1">
      <alignment vertical="center" wrapText="1"/>
    </xf>
    <xf numFmtId="0" fontId="0" fillId="0" borderId="415" xfId="0" applyFill="1" applyBorder="1" applyAlignment="1">
      <alignment horizontal="center" vertical="center"/>
    </xf>
    <xf numFmtId="0" fontId="0" fillId="0" borderId="415" xfId="0" applyFill="1" applyBorder="1" applyAlignment="1">
      <alignment wrapText="1"/>
    </xf>
    <xf numFmtId="2" fontId="105" fillId="0" borderId="415" xfId="108" applyNumberFormat="1" applyFont="1" applyFill="1" applyBorder="1" applyAlignment="1">
      <alignment horizontal="center" vertical="center"/>
    </xf>
    <xf numFmtId="4" fontId="0" fillId="0" borderId="415" xfId="0" applyNumberFormat="1" applyFill="1" applyBorder="1" applyAlignment="1">
      <alignment horizontal="center"/>
    </xf>
    <xf numFmtId="2" fontId="0" fillId="0" borderId="415" xfId="0" applyNumberFormat="1" applyFill="1" applyBorder="1" applyAlignment="1">
      <alignment horizontal="center" vertical="center"/>
    </xf>
    <xf numFmtId="0" fontId="0" fillId="0" borderId="0" xfId="0"/>
    <xf numFmtId="0" fontId="86" fillId="0" borderId="423" xfId="0" applyFont="1" applyFill="1" applyBorder="1" applyAlignment="1"/>
    <xf numFmtId="0" fontId="86" fillId="0" borderId="423" xfId="0" applyFont="1" applyFill="1" applyBorder="1" applyAlignment="1">
      <alignment horizontal="center"/>
    </xf>
    <xf numFmtId="0" fontId="86" fillId="0" borderId="424" xfId="0" applyFont="1" applyFill="1" applyBorder="1" applyAlignment="1"/>
    <xf numFmtId="0" fontId="82" fillId="0" borderId="415" xfId="0" applyFont="1" applyFill="1" applyBorder="1"/>
    <xf numFmtId="0" fontId="82" fillId="0" borderId="415" xfId="0" applyFont="1" applyFill="1" applyBorder="1" applyAlignment="1">
      <alignment horizontal="center"/>
    </xf>
    <xf numFmtId="2" fontId="105" fillId="0" borderId="424" xfId="108" applyNumberFormat="1" applyFont="1" applyFill="1" applyBorder="1" applyAlignment="1">
      <alignment horizontal="center" vertical="center"/>
    </xf>
    <xf numFmtId="4" fontId="105" fillId="0" borderId="415" xfId="108" applyNumberFormat="1" applyFont="1" applyFill="1" applyBorder="1" applyAlignment="1">
      <alignment horizontal="center" vertical="center"/>
    </xf>
    <xf numFmtId="0" fontId="82" fillId="35" borderId="415" xfId="0" applyFont="1" applyFill="1" applyBorder="1"/>
    <xf numFmtId="0" fontId="126" fillId="0" borderId="415" xfId="0" applyFont="1" applyFill="1" applyBorder="1"/>
    <xf numFmtId="0" fontId="86" fillId="0" borderId="422" xfId="0" applyFont="1" applyFill="1" applyBorder="1" applyAlignment="1">
      <alignment horizontal="left"/>
    </xf>
    <xf numFmtId="0" fontId="0" fillId="0" borderId="415" xfId="0" applyFont="1" applyFill="1" applyBorder="1" applyAlignment="1">
      <alignment horizontal="center"/>
    </xf>
    <xf numFmtId="3" fontId="0" fillId="0" borderId="415" xfId="0" applyNumberFormat="1" applyFont="1" applyFill="1" applyBorder="1" applyAlignment="1">
      <alignment horizontal="center"/>
    </xf>
    <xf numFmtId="0" fontId="82" fillId="0" borderId="423" xfId="0" applyFont="1" applyFill="1" applyBorder="1"/>
    <xf numFmtId="2" fontId="105" fillId="0" borderId="423" xfId="108" applyNumberFormat="1" applyFont="1" applyFill="1" applyBorder="1" applyAlignment="1">
      <alignment horizontal="center" vertical="center"/>
    </xf>
    <xf numFmtId="4" fontId="105" fillId="0" borderId="423" xfId="108" applyNumberFormat="1" applyFont="1" applyFill="1" applyBorder="1" applyAlignment="1">
      <alignment horizontal="center" vertical="center"/>
    </xf>
    <xf numFmtId="4" fontId="105" fillId="0" borderId="424" xfId="108" applyNumberFormat="1" applyFont="1" applyFill="1" applyBorder="1" applyAlignment="1">
      <alignment horizontal="center" vertical="center"/>
    </xf>
    <xf numFmtId="0" fontId="82" fillId="0" borderId="423" xfId="0" applyFont="1" applyFill="1" applyBorder="1" applyAlignment="1">
      <alignment horizontal="center"/>
    </xf>
    <xf numFmtId="0" fontId="126" fillId="0" borderId="425" xfId="0" applyFont="1" applyFill="1" applyBorder="1"/>
    <xf numFmtId="2" fontId="0" fillId="0" borderId="415" xfId="0" applyNumberFormat="1" applyFont="1" applyFill="1" applyBorder="1" applyAlignment="1">
      <alignment horizontal="center" vertical="center"/>
    </xf>
    <xf numFmtId="0" fontId="0" fillId="0" borderId="366" xfId="0" applyFont="1" applyFill="1" applyBorder="1" applyAlignment="1">
      <alignment horizontal="center"/>
    </xf>
    <xf numFmtId="49" fontId="101" fillId="36" borderId="415" xfId="52" applyNumberFormat="1" applyFont="1" applyFill="1" applyBorder="1" applyAlignment="1">
      <alignment horizontal="center" vertical="center" wrapText="1"/>
    </xf>
    <xf numFmtId="4" fontId="105" fillId="0" borderId="428" xfId="108" applyNumberFormat="1" applyFont="1" applyFill="1" applyBorder="1" applyAlignment="1">
      <alignment horizontal="center" vertical="center"/>
    </xf>
    <xf numFmtId="0" fontId="0" fillId="0" borderId="415" xfId="0" applyFill="1" applyBorder="1" applyAlignment="1">
      <alignment horizontal="left" vertical="center"/>
    </xf>
    <xf numFmtId="0" fontId="0" fillId="0" borderId="415" xfId="0" applyFont="1" applyFill="1" applyBorder="1" applyAlignment="1">
      <alignment horizontal="left" vertical="center"/>
    </xf>
    <xf numFmtId="0" fontId="0" fillId="0" borderId="397" xfId="0" applyFill="1" applyBorder="1"/>
    <xf numFmtId="0" fontId="0" fillId="0" borderId="366" xfId="0" applyFill="1" applyBorder="1" applyAlignment="1">
      <alignment horizontal="center"/>
    </xf>
    <xf numFmtId="2" fontId="92" fillId="0" borderId="366" xfId="0" applyNumberFormat="1" applyFont="1" applyFill="1" applyBorder="1" applyAlignment="1">
      <alignment horizontal="center" vertical="center"/>
    </xf>
    <xf numFmtId="4" fontId="21" fillId="0" borderId="366" xfId="108" applyNumberFormat="1" applyFont="1" applyFill="1" applyBorder="1" applyAlignment="1">
      <alignment horizontal="center" vertical="center"/>
    </xf>
    <xf numFmtId="4" fontId="85" fillId="0" borderId="415" xfId="0" applyNumberFormat="1" applyFont="1" applyFill="1" applyBorder="1" applyAlignment="1">
      <alignment horizontal="center" vertical="center"/>
    </xf>
    <xf numFmtId="0" fontId="0" fillId="0" borderId="0" xfId="0" applyAlignment="1">
      <alignment vertical="center"/>
    </xf>
    <xf numFmtId="0" fontId="0" fillId="0" borderId="0" xfId="0" applyFill="1" applyAlignment="1">
      <alignment vertical="center"/>
    </xf>
    <xf numFmtId="49" fontId="136" fillId="0" borderId="102" xfId="0" applyNumberFormat="1" applyFont="1" applyBorder="1" applyAlignment="1">
      <alignment horizontal="left" vertical="top" wrapText="1"/>
    </xf>
    <xf numFmtId="49" fontId="136" fillId="0" borderId="0" xfId="0" applyNumberFormat="1" applyFont="1" applyBorder="1" applyAlignment="1">
      <alignment horizontal="left" vertical="top" wrapText="1"/>
    </xf>
    <xf numFmtId="49" fontId="89" fillId="0" borderId="423" xfId="0" applyNumberFormat="1" applyFont="1" applyFill="1" applyBorder="1" applyAlignment="1">
      <alignment horizontal="center" vertical="center" wrapText="1"/>
    </xf>
    <xf numFmtId="0" fontId="0" fillId="0" borderId="0" xfId="0" applyFont="1" applyFill="1" applyBorder="1" applyAlignment="1">
      <alignment horizontal="center" vertical="center" wrapText="1"/>
    </xf>
    <xf numFmtId="49" fontId="89" fillId="0" borderId="0" xfId="0" applyNumberFormat="1" applyFont="1" applyFill="1" applyBorder="1" applyAlignment="1">
      <alignment horizontal="center" vertical="center" wrapText="1"/>
    </xf>
    <xf numFmtId="49" fontId="89" fillId="0" borderId="422" xfId="0" applyNumberFormat="1" applyFont="1" applyFill="1" applyBorder="1" applyAlignment="1">
      <alignment horizontal="center" vertical="center" wrapText="1"/>
    </xf>
    <xf numFmtId="49" fontId="136" fillId="0" borderId="430" xfId="0" applyNumberFormat="1" applyFont="1" applyBorder="1" applyAlignment="1">
      <alignment horizontal="left" vertical="top" wrapText="1"/>
    </xf>
    <xf numFmtId="49" fontId="136" fillId="0" borderId="415" xfId="0" applyNumberFormat="1" applyFont="1" applyBorder="1" applyAlignment="1">
      <alignment horizontal="left" vertical="top" wrapText="1"/>
    </xf>
    <xf numFmtId="2" fontId="0" fillId="35" borderId="0" xfId="0" applyNumberFormat="1" applyFill="1" applyAlignment="1">
      <alignment vertical="center"/>
    </xf>
    <xf numFmtId="0" fontId="121" fillId="0" borderId="415" xfId="0" applyFont="1" applyFill="1" applyBorder="1" applyAlignment="1">
      <alignment vertical="center"/>
    </xf>
    <xf numFmtId="0" fontId="0" fillId="0" borderId="0" xfId="0"/>
    <xf numFmtId="0" fontId="0" fillId="0" borderId="0" xfId="0"/>
    <xf numFmtId="2" fontId="163" fillId="0" borderId="415" xfId="0" applyNumberFormat="1" applyFont="1" applyBorder="1" applyAlignment="1">
      <alignment horizontal="right" vertical="center"/>
    </xf>
    <xf numFmtId="0" fontId="201" fillId="0" borderId="415" xfId="0" applyFont="1" applyFill="1" applyBorder="1" applyAlignment="1">
      <alignment horizontal="center" vertical="center" wrapText="1"/>
    </xf>
    <xf numFmtId="0" fontId="201" fillId="0" borderId="415" xfId="0" applyNumberFormat="1" applyFont="1" applyFill="1" applyBorder="1" applyAlignment="1">
      <alignment horizontal="center" vertical="center" wrapText="1"/>
    </xf>
    <xf numFmtId="2" fontId="201" fillId="0" borderId="415" xfId="0" applyNumberFormat="1" applyFont="1" applyFill="1" applyBorder="1" applyAlignment="1">
      <alignment horizontal="center" vertical="center" wrapText="1"/>
    </xf>
    <xf numFmtId="0" fontId="163" fillId="0" borderId="415" xfId="0" applyFont="1" applyFill="1" applyBorder="1" applyAlignment="1">
      <alignment vertical="center" wrapText="1"/>
    </xf>
    <xf numFmtId="0" fontId="97" fillId="0" borderId="415" xfId="0" applyFont="1" applyFill="1" applyBorder="1" applyAlignment="1">
      <alignment horizontal="center" vertical="center" wrapText="1"/>
    </xf>
    <xf numFmtId="0" fontId="97" fillId="37" borderId="415" xfId="0" applyFont="1" applyFill="1" applyBorder="1" applyAlignment="1">
      <alignment horizontal="center" vertical="center" wrapText="1"/>
    </xf>
    <xf numFmtId="0" fontId="97" fillId="0" borderId="366" xfId="0" applyFont="1" applyFill="1" applyBorder="1" applyAlignment="1">
      <alignment horizontal="center" vertical="center" wrapText="1"/>
    </xf>
    <xf numFmtId="2" fontId="163" fillId="0" borderId="415" xfId="0" applyNumberFormat="1" applyFont="1" applyBorder="1" applyAlignment="1">
      <alignment vertical="center"/>
    </xf>
    <xf numFmtId="0" fontId="200" fillId="0" borderId="415" xfId="0" applyFont="1" applyFill="1" applyBorder="1" applyAlignment="1">
      <alignment horizontal="center" vertical="center" wrapText="1"/>
    </xf>
    <xf numFmtId="0" fontId="0" fillId="0" borderId="431" xfId="0" applyBorder="1" applyAlignment="1"/>
    <xf numFmtId="0" fontId="19" fillId="37" borderId="415" xfId="0" applyFont="1" applyFill="1" applyBorder="1" applyAlignment="1">
      <alignment horizontal="center" vertical="center" wrapText="1"/>
    </xf>
    <xf numFmtId="0" fontId="97" fillId="37" borderId="422" xfId="0" applyFont="1" applyFill="1" applyBorder="1" applyAlignment="1">
      <alignment horizontal="center" vertical="center" wrapText="1"/>
    </xf>
    <xf numFmtId="0" fontId="0" fillId="0" borderId="0" xfId="0"/>
    <xf numFmtId="9" fontId="9" fillId="26" borderId="12" xfId="69" applyFont="1" applyFill="1" applyBorder="1" applyAlignment="1">
      <alignment horizontal="center" vertical="center"/>
    </xf>
    <xf numFmtId="3" fontId="29" fillId="0" borderId="395" xfId="109" applyNumberFormat="1" applyFont="1" applyFill="1" applyBorder="1" applyAlignment="1">
      <alignment horizontal="center" vertical="center" wrapText="1"/>
    </xf>
    <xf numFmtId="0" fontId="0" fillId="0" borderId="0" xfId="0"/>
    <xf numFmtId="4" fontId="105" fillId="0" borderId="422" xfId="108" applyNumberFormat="1" applyFont="1" applyFill="1" applyBorder="1" applyAlignment="1">
      <alignment horizontal="center" vertical="center"/>
    </xf>
    <xf numFmtId="4" fontId="105" fillId="35" borderId="422" xfId="108"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0" fillId="0" borderId="415" xfId="0" applyNumberFormat="1" applyFill="1" applyBorder="1" applyAlignment="1">
      <alignment horizontal="center" vertical="center"/>
    </xf>
    <xf numFmtId="49" fontId="134" fillId="36" borderId="12" xfId="0" applyNumberFormat="1" applyFont="1" applyFill="1" applyBorder="1" applyAlignment="1">
      <alignment horizontal="center" vertical="center"/>
    </xf>
    <xf numFmtId="4" fontId="134" fillId="36" borderId="12" xfId="0" applyNumberFormat="1" applyFont="1" applyFill="1" applyBorder="1" applyAlignment="1">
      <alignment horizontal="center" vertical="center" wrapText="1"/>
    </xf>
    <xf numFmtId="0" fontId="0" fillId="0" borderId="415" xfId="0" applyBorder="1"/>
    <xf numFmtId="0" fontId="0" fillId="0" borderId="422" xfId="0" applyFont="1" applyFill="1" applyBorder="1" applyAlignment="1">
      <alignment horizontal="left" vertical="top"/>
    </xf>
    <xf numFmtId="49" fontId="0" fillId="0" borderId="423" xfId="0" applyNumberFormat="1" applyFont="1" applyFill="1" applyBorder="1" applyAlignment="1">
      <alignment horizontal="left" vertical="top"/>
    </xf>
    <xf numFmtId="9" fontId="9" fillId="26" borderId="415" xfId="69" applyFont="1" applyFill="1" applyBorder="1" applyAlignment="1">
      <alignment horizontal="center" vertical="center"/>
    </xf>
    <xf numFmtId="0" fontId="0" fillId="0" borderId="0" xfId="0"/>
    <xf numFmtId="2" fontId="163" fillId="0" borderId="415" xfId="0" applyNumberFormat="1" applyFont="1" applyFill="1" applyBorder="1" applyAlignment="1">
      <alignment vertical="center"/>
    </xf>
    <xf numFmtId="0" fontId="132" fillId="0" borderId="415" xfId="164" applyFont="1" applyFill="1" applyBorder="1" applyAlignment="1">
      <alignment horizontal="left" vertical="center"/>
    </xf>
    <xf numFmtId="0" fontId="44" fillId="0" borderId="407" xfId="67" applyFont="1" applyFill="1" applyBorder="1" applyAlignment="1">
      <alignment vertical="center" wrapText="1"/>
    </xf>
    <xf numFmtId="0" fontId="30" fillId="0" borderId="407" xfId="67" applyFont="1" applyFill="1" applyBorder="1" applyAlignment="1">
      <alignment vertical="center" wrapText="1"/>
    </xf>
    <xf numFmtId="49" fontId="30" fillId="0" borderId="206" xfId="67" applyNumberFormat="1" applyFont="1" applyFill="1" applyBorder="1" applyAlignment="1">
      <alignment horizontal="center" vertical="center" wrapText="1"/>
    </xf>
    <xf numFmtId="0" fontId="41" fillId="0" borderId="206" xfId="52" applyFont="1" applyFill="1" applyBorder="1" applyAlignment="1">
      <alignment horizontal="center" vertical="center" wrapText="1"/>
    </xf>
    <xf numFmtId="0" fontId="30" fillId="0" borderId="206" xfId="67" applyFont="1" applyFill="1" applyBorder="1" applyAlignment="1">
      <alignment horizontal="center" vertical="center" wrapText="1"/>
    </xf>
    <xf numFmtId="1" fontId="39" fillId="0" borderId="206" xfId="0" applyNumberFormat="1" applyFont="1" applyFill="1" applyBorder="1" applyAlignment="1">
      <alignment horizontal="center"/>
    </xf>
    <xf numFmtId="4" fontId="45" fillId="0" borderId="318" xfId="109" applyNumberFormat="1" applyFont="1" applyFill="1" applyBorder="1" applyAlignment="1">
      <alignment horizontal="center" vertical="center"/>
    </xf>
    <xf numFmtId="0" fontId="44" fillId="0" borderId="205" xfId="67" applyFont="1" applyFill="1" applyBorder="1" applyAlignment="1">
      <alignment vertical="center" wrapText="1"/>
    </xf>
    <xf numFmtId="0" fontId="55" fillId="31" borderId="0" xfId="0" applyFont="1" applyFill="1" applyBorder="1" applyAlignment="1">
      <alignment horizontal="center" vertical="center"/>
    </xf>
    <xf numFmtId="0" fontId="0" fillId="0" borderId="0" xfId="0"/>
    <xf numFmtId="2" fontId="102" fillId="26" borderId="415" xfId="0" applyNumberFormat="1" applyFont="1" applyFill="1" applyBorder="1" applyAlignment="1">
      <alignment horizontal="left" vertical="center"/>
    </xf>
    <xf numFmtId="0" fontId="105" fillId="25" borderId="415" xfId="0" applyFont="1" applyFill="1" applyBorder="1" applyAlignment="1">
      <alignment horizontal="center" vertical="center" wrapText="1"/>
    </xf>
    <xf numFmtId="2" fontId="102" fillId="26" borderId="415" xfId="0" applyNumberFormat="1" applyFont="1" applyFill="1" applyBorder="1" applyAlignment="1">
      <alignment horizontal="center" vertical="center" wrapText="1"/>
    </xf>
    <xf numFmtId="0" fontId="205" fillId="55" borderId="415" xfId="54" applyFont="1" applyFill="1" applyBorder="1" applyAlignment="1">
      <alignment horizontal="center" vertical="center" wrapText="1"/>
    </xf>
    <xf numFmtId="0" fontId="101" fillId="55" borderId="415" xfId="54" applyFont="1" applyFill="1" applyBorder="1" applyAlignment="1">
      <alignment horizontal="center" vertical="center" wrapText="1"/>
    </xf>
    <xf numFmtId="3" fontId="101" fillId="55" borderId="415" xfId="54" applyNumberFormat="1" applyFont="1" applyFill="1" applyBorder="1" applyAlignment="1">
      <alignment horizontal="center" vertical="center" wrapText="1"/>
    </xf>
    <xf numFmtId="0" fontId="205" fillId="55" borderId="298" xfId="54" applyFont="1" applyFill="1" applyBorder="1" applyAlignment="1">
      <alignment horizontal="left" vertical="top" wrapText="1"/>
    </xf>
    <xf numFmtId="0" fontId="0" fillId="0" borderId="0" xfId="0" applyFont="1" applyFill="1" applyAlignment="1">
      <alignment wrapText="1"/>
    </xf>
    <xf numFmtId="0" fontId="86" fillId="39" borderId="415" xfId="0" applyFont="1" applyFill="1" applyBorder="1" applyAlignment="1">
      <alignment horizontal="center" vertical="center" wrapText="1"/>
    </xf>
    <xf numFmtId="3" fontId="205" fillId="55" borderId="415" xfId="54" applyNumberFormat="1" applyFont="1" applyFill="1" applyBorder="1" applyAlignment="1">
      <alignment horizontal="center" vertical="center" wrapText="1"/>
    </xf>
    <xf numFmtId="0" fontId="0" fillId="0" borderId="415" xfId="0" applyFont="1" applyBorder="1" applyAlignment="1">
      <alignment wrapText="1"/>
    </xf>
    <xf numFmtId="0" fontId="0" fillId="0" borderId="415" xfId="0" applyFont="1" applyFill="1" applyBorder="1" applyAlignment="1">
      <alignment horizontal="center" vertical="center" wrapText="1"/>
    </xf>
    <xf numFmtId="0" fontId="0" fillId="0" borderId="415" xfId="0" applyFont="1" applyBorder="1" applyAlignment="1">
      <alignment horizontal="center" wrapText="1"/>
    </xf>
    <xf numFmtId="0" fontId="0" fillId="0" borderId="415" xfId="0" applyFont="1" applyFill="1" applyBorder="1" applyAlignment="1">
      <alignment horizontal="center" wrapText="1"/>
    </xf>
    <xf numFmtId="0" fontId="91" fillId="89" borderId="0" xfId="0" applyFont="1" applyFill="1" applyBorder="1" applyAlignment="1">
      <alignment horizontal="left" vertical="top"/>
    </xf>
    <xf numFmtId="0" fontId="0" fillId="0" borderId="0" xfId="0" applyFont="1" applyAlignment="1">
      <alignment horizontal="center" wrapText="1"/>
    </xf>
    <xf numFmtId="0" fontId="205" fillId="55" borderId="298"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5" fillId="39" borderId="415" xfId="54" applyFont="1" applyFill="1" applyBorder="1" applyAlignment="1">
      <alignment horizontal="center" vertical="center" wrapText="1"/>
    </xf>
    <xf numFmtId="1" fontId="0" fillId="0" borderId="415" xfId="0" applyNumberFormat="1" applyFont="1" applyFill="1" applyBorder="1" applyAlignment="1">
      <alignment horizontal="center" vertical="center"/>
    </xf>
    <xf numFmtId="0" fontId="0" fillId="0" borderId="415" xfId="0" applyFont="1" applyFill="1" applyBorder="1" applyAlignment="1">
      <alignment horizontal="center" vertical="center"/>
    </xf>
    <xf numFmtId="49" fontId="0" fillId="0" borderId="415" xfId="0" applyNumberFormat="1" applyFont="1" applyFill="1" applyBorder="1" applyAlignment="1">
      <alignment horizontal="center" vertical="center"/>
    </xf>
    <xf numFmtId="49" fontId="0" fillId="0" borderId="422" xfId="0" applyNumberFormat="1" applyFont="1" applyFill="1" applyBorder="1" applyAlignment="1">
      <alignment horizontal="center" vertical="center"/>
    </xf>
    <xf numFmtId="0" fontId="0" fillId="53" borderId="415" xfId="0" applyFont="1" applyFill="1" applyBorder="1" applyAlignment="1">
      <alignment horizontal="center" vertical="center"/>
    </xf>
    <xf numFmtId="1" fontId="0" fillId="0" borderId="298" xfId="0" applyNumberFormat="1" applyFont="1" applyFill="1" applyBorder="1" applyAlignment="1">
      <alignment horizontal="center" vertical="center"/>
    </xf>
    <xf numFmtId="49" fontId="0" fillId="0" borderId="298"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5" fillId="25" borderId="415" xfId="0" applyFont="1" applyFill="1" applyBorder="1" applyAlignment="1">
      <alignment horizontal="left" vertical="center"/>
    </xf>
    <xf numFmtId="2" fontId="102" fillId="26" borderId="415" xfId="0" applyNumberFormat="1" applyFont="1" applyFill="1" applyBorder="1" applyAlignment="1">
      <alignment horizontal="center" vertical="center"/>
    </xf>
    <xf numFmtId="0" fontId="0" fillId="0" borderId="177" xfId="0" applyFont="1" applyBorder="1" applyAlignment="1">
      <alignment horizontal="center" vertical="center"/>
    </xf>
    <xf numFmtId="2" fontId="0" fillId="0" borderId="177" xfId="0" applyNumberFormat="1" applyFont="1" applyBorder="1" applyAlignment="1">
      <alignment horizontal="center" vertical="center"/>
    </xf>
    <xf numFmtId="0" fontId="205" fillId="55" borderId="433" xfId="54" applyFont="1" applyFill="1" applyBorder="1" applyAlignment="1">
      <alignment horizontal="center" vertical="center" wrapText="1"/>
    </xf>
    <xf numFmtId="3" fontId="101" fillId="39" borderId="428" xfId="54" applyNumberFormat="1" applyFont="1" applyFill="1" applyBorder="1" applyAlignment="1">
      <alignment horizontal="center" vertical="center" wrapText="1"/>
    </xf>
    <xf numFmtId="0" fontId="205" fillId="55" borderId="423" xfId="54" applyFont="1" applyFill="1" applyBorder="1" applyAlignment="1">
      <alignment horizontal="left" vertical="center"/>
    </xf>
    <xf numFmtId="0" fontId="205" fillId="55" borderId="423" xfId="54" applyFont="1" applyFill="1" applyBorder="1" applyAlignment="1">
      <alignment horizontal="center" vertical="center" wrapText="1"/>
    </xf>
    <xf numFmtId="0" fontId="205" fillId="55" borderId="424" xfId="54" applyFont="1" applyFill="1" applyBorder="1" applyAlignment="1">
      <alignment horizontal="center" vertical="center" wrapText="1"/>
    </xf>
    <xf numFmtId="49" fontId="0" fillId="0" borderId="433" xfId="0" applyNumberFormat="1" applyFont="1" applyFill="1" applyBorder="1" applyAlignment="1">
      <alignment horizontal="center" vertical="center"/>
    </xf>
    <xf numFmtId="0" fontId="205" fillId="37" borderId="423" xfId="54" applyFont="1" applyFill="1" applyBorder="1" applyAlignment="1">
      <alignment horizontal="left" vertical="center"/>
    </xf>
    <xf numFmtId="0" fontId="205" fillId="37" borderId="423" xfId="54" applyFont="1" applyFill="1" applyBorder="1" applyAlignment="1">
      <alignment horizontal="center" vertical="center" wrapText="1"/>
    </xf>
    <xf numFmtId="0" fontId="205" fillId="37" borderId="424" xfId="54" applyFont="1" applyFill="1" applyBorder="1" applyAlignment="1">
      <alignment horizontal="center" vertical="center" wrapText="1"/>
    </xf>
    <xf numFmtId="0" fontId="205" fillId="37" borderId="415" xfId="54" applyFont="1" applyFill="1" applyBorder="1" applyAlignment="1">
      <alignment horizontal="left" vertical="center"/>
    </xf>
    <xf numFmtId="1" fontId="0" fillId="37" borderId="415" xfId="0" applyNumberFormat="1" applyFont="1" applyFill="1" applyBorder="1" applyAlignment="1">
      <alignment horizontal="center" vertical="center"/>
    </xf>
    <xf numFmtId="0" fontId="0" fillId="37" borderId="415" xfId="0" applyFont="1" applyFill="1" applyBorder="1" applyAlignment="1">
      <alignment horizontal="center" vertical="center"/>
    </xf>
    <xf numFmtId="2" fontId="101" fillId="37" borderId="415" xfId="199" applyNumberFormat="1" applyFont="1" applyFill="1" applyBorder="1" applyAlignment="1">
      <alignment horizontal="center" vertical="center"/>
    </xf>
    <xf numFmtId="4" fontId="105" fillId="37" borderId="415" xfId="108" applyNumberFormat="1" applyFont="1" applyFill="1" applyBorder="1" applyAlignment="1">
      <alignment horizontal="center" vertical="center"/>
    </xf>
    <xf numFmtId="1" fontId="0" fillId="0" borderId="431" xfId="0" applyNumberFormat="1" applyFont="1" applyFill="1" applyBorder="1" applyAlignment="1">
      <alignment horizontal="center" vertical="center"/>
    </xf>
    <xf numFmtId="0" fontId="0" fillId="0" borderId="431" xfId="0" applyFont="1" applyFill="1" applyBorder="1" applyAlignment="1">
      <alignment horizontal="center" vertical="center"/>
    </xf>
    <xf numFmtId="49" fontId="0" fillId="0" borderId="417" xfId="0" applyNumberFormat="1" applyFont="1" applyFill="1" applyBorder="1" applyAlignment="1">
      <alignment horizontal="center" vertical="center"/>
    </xf>
    <xf numFmtId="4" fontId="105" fillId="0" borderId="429" xfId="108" applyNumberFormat="1" applyFont="1" applyFill="1" applyBorder="1" applyAlignment="1">
      <alignment horizontal="center" vertical="center"/>
    </xf>
    <xf numFmtId="2" fontId="101" fillId="37" borderId="423" xfId="54" applyNumberFormat="1" applyFont="1" applyFill="1" applyBorder="1" applyAlignment="1">
      <alignment horizontal="center" vertical="center" wrapText="1"/>
    </xf>
    <xf numFmtId="3" fontId="101" fillId="37" borderId="424" xfId="54" applyNumberFormat="1" applyFont="1" applyFill="1" applyBorder="1" applyAlignment="1">
      <alignment horizontal="center" vertical="center" wrapText="1"/>
    </xf>
    <xf numFmtId="1" fontId="0" fillId="0" borderId="424" xfId="0" applyNumberFormat="1" applyFont="1" applyFill="1" applyBorder="1" applyAlignment="1">
      <alignment horizontal="center" vertical="center"/>
    </xf>
    <xf numFmtId="1" fontId="0" fillId="0" borderId="429" xfId="0" applyNumberFormat="1" applyFont="1" applyFill="1" applyBorder="1" applyAlignment="1">
      <alignment horizontal="center" vertical="center"/>
    </xf>
    <xf numFmtId="1" fontId="0" fillId="0" borderId="428" xfId="0" applyNumberFormat="1" applyFont="1" applyFill="1" applyBorder="1" applyAlignment="1">
      <alignment horizontal="center" vertical="center"/>
    </xf>
    <xf numFmtId="0" fontId="205" fillId="37" borderId="415" xfId="54" applyFont="1" applyFill="1" applyBorder="1" applyAlignment="1">
      <alignment horizontal="center" vertical="center" wrapText="1"/>
    </xf>
    <xf numFmtId="0" fontId="205" fillId="37" borderId="422" xfId="54" applyFont="1" applyFill="1" applyBorder="1" applyAlignment="1">
      <alignment horizontal="center" vertical="center" wrapText="1"/>
    </xf>
    <xf numFmtId="2" fontId="101" fillId="37" borderId="415" xfId="54" applyNumberFormat="1" applyFont="1" applyFill="1" applyBorder="1" applyAlignment="1">
      <alignment horizontal="center" vertical="center" wrapText="1"/>
    </xf>
    <xf numFmtId="2" fontId="0" fillId="0" borderId="298" xfId="0" applyNumberFormat="1" applyFont="1" applyBorder="1" applyAlignment="1">
      <alignment horizontal="center" vertical="center"/>
    </xf>
    <xf numFmtId="0" fontId="88" fillId="0" borderId="415" xfId="0" applyFont="1" applyFill="1" applyBorder="1" applyAlignment="1">
      <alignment horizontal="center" vertical="center" wrapText="1"/>
    </xf>
    <xf numFmtId="2" fontId="105" fillId="0" borderId="415" xfId="0" applyNumberFormat="1" applyFont="1" applyFill="1" applyBorder="1" applyAlignment="1">
      <alignment horizontal="center" vertical="center" wrapText="1"/>
    </xf>
    <xf numFmtId="166" fontId="88" fillId="0" borderId="415" xfId="106" applyFont="1" applyFill="1" applyBorder="1" applyAlignment="1">
      <alignment horizontal="center" vertical="center" wrapText="1"/>
    </xf>
    <xf numFmtId="0" fontId="101" fillId="56" borderId="177" xfId="0" applyFont="1" applyFill="1" applyBorder="1" applyAlignment="1">
      <alignment horizontal="left" vertical="top"/>
    </xf>
    <xf numFmtId="2" fontId="0" fillId="0" borderId="415" xfId="0" applyNumberFormat="1" applyFont="1" applyFill="1" applyBorder="1" applyAlignment="1">
      <alignment horizontal="center" vertical="center" wrapText="1"/>
    </xf>
    <xf numFmtId="180" fontId="105" fillId="56" borderId="415" xfId="0" applyNumberFormat="1" applyFont="1" applyFill="1" applyBorder="1" applyAlignment="1">
      <alignment horizontal="center" vertical="top" wrapText="1"/>
    </xf>
    <xf numFmtId="169" fontId="105" fillId="0" borderId="415" xfId="0" applyNumberFormat="1" applyFont="1" applyFill="1" applyBorder="1" applyAlignment="1">
      <alignment horizontal="center" vertical="top" wrapText="1"/>
    </xf>
    <xf numFmtId="0" fontId="88" fillId="56" borderId="0" xfId="0" applyFont="1" applyFill="1" applyBorder="1" applyAlignment="1">
      <alignment horizontal="left" vertical="top"/>
    </xf>
    <xf numFmtId="0" fontId="88" fillId="0" borderId="298" xfId="0" applyFont="1" applyFill="1" applyBorder="1" applyAlignment="1">
      <alignment horizontal="center" vertical="top" wrapText="1"/>
    </xf>
    <xf numFmtId="0" fontId="88" fillId="0" borderId="298" xfId="0" applyNumberFormat="1" applyFont="1" applyFill="1" applyBorder="1" applyAlignment="1">
      <alignment horizontal="center" vertical="center"/>
    </xf>
    <xf numFmtId="0" fontId="88" fillId="0" borderId="415" xfId="0" applyFont="1" applyFill="1" applyBorder="1" applyAlignment="1">
      <alignment horizontal="center" vertical="top" wrapText="1"/>
    </xf>
    <xf numFmtId="0" fontId="88" fillId="0" borderId="415" xfId="0" applyNumberFormat="1" applyFont="1" applyFill="1" applyBorder="1" applyAlignment="1">
      <alignment horizontal="center" vertical="center"/>
    </xf>
    <xf numFmtId="0" fontId="85" fillId="0" borderId="415" xfId="0" applyFont="1" applyFill="1" applyBorder="1" applyAlignment="1">
      <alignment horizontal="center" vertical="top" wrapText="1"/>
    </xf>
    <xf numFmtId="0" fontId="85" fillId="0" borderId="415" xfId="0" applyNumberFormat="1" applyFont="1" applyFill="1" applyBorder="1" applyAlignment="1">
      <alignment horizontal="center" vertical="center"/>
    </xf>
    <xf numFmtId="180" fontId="105" fillId="0" borderId="415" xfId="0" applyNumberFormat="1" applyFont="1" applyFill="1" applyBorder="1" applyAlignment="1">
      <alignment horizontal="center" vertical="top" wrapText="1"/>
    </xf>
    <xf numFmtId="0" fontId="88" fillId="0" borderId="415" xfId="0" applyNumberFormat="1" applyFont="1" applyFill="1" applyBorder="1" applyAlignment="1">
      <alignment horizontal="center" vertical="top"/>
    </xf>
    <xf numFmtId="0" fontId="88" fillId="0" borderId="415" xfId="0" applyFont="1" applyFill="1" applyBorder="1" applyAlignment="1">
      <alignment horizontal="center" vertical="top"/>
    </xf>
    <xf numFmtId="0" fontId="0" fillId="0" borderId="415" xfId="0" applyFont="1" applyFill="1" applyBorder="1" applyAlignment="1">
      <alignment horizontal="center" vertical="top" wrapText="1"/>
    </xf>
    <xf numFmtId="0" fontId="0" fillId="0" borderId="415" xfId="0" applyNumberFormat="1" applyFont="1" applyFill="1" applyBorder="1" applyAlignment="1">
      <alignment horizontal="center" vertical="center"/>
    </xf>
    <xf numFmtId="2" fontId="105" fillId="0" borderId="415" xfId="0" applyNumberFormat="1" applyFont="1" applyFill="1" applyBorder="1" applyAlignment="1">
      <alignment horizontal="center" vertical="top" wrapText="1"/>
    </xf>
    <xf numFmtId="1" fontId="85" fillId="0" borderId="415" xfId="0" applyNumberFormat="1" applyFont="1" applyFill="1" applyBorder="1" applyAlignment="1">
      <alignment horizontal="center" vertical="top" wrapText="1"/>
    </xf>
    <xf numFmtId="169" fontId="85" fillId="0" borderId="415" xfId="0" applyNumberFormat="1" applyFont="1" applyFill="1" applyBorder="1" applyAlignment="1">
      <alignment horizontal="center" vertical="center" wrapText="1"/>
    </xf>
    <xf numFmtId="169" fontId="85" fillId="0" borderId="422" xfId="0" applyNumberFormat="1" applyFont="1" applyFill="1" applyBorder="1" applyAlignment="1">
      <alignment horizontal="center" vertical="center" wrapText="1"/>
    </xf>
    <xf numFmtId="0" fontId="88" fillId="56" borderId="422" xfId="0" applyFont="1" applyFill="1" applyBorder="1" applyAlignment="1">
      <alignment horizontal="center" vertical="top" wrapText="1"/>
    </xf>
    <xf numFmtId="181" fontId="105" fillId="56" borderId="422" xfId="0" applyNumberFormat="1" applyFont="1" applyFill="1" applyBorder="1" applyAlignment="1">
      <alignment horizontal="center" vertical="top" wrapText="1"/>
    </xf>
    <xf numFmtId="180" fontId="105" fillId="56" borderId="422" xfId="0" applyNumberFormat="1" applyFont="1" applyFill="1" applyBorder="1" applyAlignment="1">
      <alignment horizontal="center" vertical="top" wrapText="1"/>
    </xf>
    <xf numFmtId="0" fontId="88" fillId="56" borderId="438" xfId="0" applyNumberFormat="1" applyFont="1" applyFill="1" applyBorder="1" applyAlignment="1">
      <alignment horizontal="center" vertical="center" wrapText="1"/>
    </xf>
    <xf numFmtId="0" fontId="101" fillId="0" borderId="0" xfId="52" applyFont="1" applyFill="1" applyAlignment="1">
      <alignment horizontal="center" vertical="center"/>
    </xf>
    <xf numFmtId="49" fontId="85" fillId="0" borderId="0" xfId="52" applyNumberFormat="1" applyFont="1" applyFill="1" applyAlignment="1">
      <alignment horizontal="center" vertical="center"/>
    </xf>
    <xf numFmtId="4" fontId="85" fillId="0" borderId="0" xfId="52" applyNumberFormat="1" applyFont="1" applyFill="1" applyAlignment="1">
      <alignment horizontal="right" vertical="center"/>
    </xf>
    <xf numFmtId="4" fontId="80" fillId="0" borderId="0" xfId="0" applyNumberFormat="1" applyFont="1" applyFill="1" applyAlignment="1">
      <alignment horizontal="right"/>
    </xf>
    <xf numFmtId="0" fontId="80" fillId="0" borderId="415" xfId="0" applyFont="1" applyBorder="1" applyAlignment="1">
      <alignment horizontal="center"/>
    </xf>
    <xf numFmtId="0" fontId="80" fillId="0" borderId="415" xfId="0" applyFont="1" applyFill="1" applyBorder="1" applyAlignment="1">
      <alignment horizontal="center"/>
    </xf>
    <xf numFmtId="0" fontId="80" fillId="0" borderId="415" xfId="0" applyFont="1" applyFill="1" applyBorder="1" applyAlignment="1">
      <alignment horizontal="center" vertical="center"/>
    </xf>
    <xf numFmtId="0" fontId="86" fillId="36" borderId="429" xfId="0" applyFont="1" applyFill="1" applyBorder="1" applyAlignment="1"/>
    <xf numFmtId="4" fontId="80" fillId="44" borderId="0" xfId="0" applyNumberFormat="1" applyFont="1" applyFill="1" applyAlignment="1">
      <alignment horizontal="right"/>
    </xf>
    <xf numFmtId="170" fontId="101" fillId="38" borderId="298" xfId="52" applyNumberFormat="1" applyFont="1" applyFill="1" applyBorder="1" applyAlignment="1">
      <alignment horizontal="center" vertical="center" wrapText="1"/>
    </xf>
    <xf numFmtId="0" fontId="0" fillId="0" borderId="415" xfId="0" applyFont="1" applyFill="1" applyBorder="1" applyAlignment="1"/>
    <xf numFmtId="0" fontId="0" fillId="0" borderId="298" xfId="0" applyFont="1" applyFill="1" applyBorder="1" applyAlignment="1">
      <alignment horizontal="center" vertical="center" wrapText="1"/>
    </xf>
    <xf numFmtId="0" fontId="0" fillId="0" borderId="415" xfId="0" applyFont="1" applyFill="1" applyBorder="1" applyAlignment="1">
      <alignment horizontal="left" vertical="center" wrapText="1"/>
    </xf>
    <xf numFmtId="0" fontId="211" fillId="25" borderId="12" xfId="0" applyFont="1" applyFill="1" applyBorder="1" applyAlignment="1">
      <alignment horizontal="center" vertical="center"/>
    </xf>
    <xf numFmtId="2" fontId="211" fillId="26" borderId="12" xfId="0" applyNumberFormat="1" applyFont="1" applyFill="1" applyBorder="1" applyAlignment="1">
      <alignment horizontal="center" vertical="center"/>
    </xf>
    <xf numFmtId="14" fontId="140" fillId="0" borderId="0" xfId="52" applyNumberFormat="1" applyFont="1" applyFill="1" applyAlignment="1">
      <alignment horizontal="left" vertical="center" wrapText="1"/>
    </xf>
    <xf numFmtId="168" fontId="140" fillId="0" borderId="0" xfId="52" applyNumberFormat="1" applyFont="1" applyFill="1" applyAlignment="1">
      <alignment horizontal="left" vertical="center" wrapText="1"/>
    </xf>
    <xf numFmtId="0" fontId="105" fillId="0" borderId="415" xfId="0" applyFont="1" applyFill="1" applyBorder="1" applyAlignment="1">
      <alignment horizontal="center" vertical="center"/>
    </xf>
    <xf numFmtId="2" fontId="102" fillId="0" borderId="415" xfId="0" applyNumberFormat="1" applyFont="1" applyFill="1" applyBorder="1" applyAlignment="1">
      <alignment horizontal="center" vertical="center"/>
    </xf>
    <xf numFmtId="4" fontId="80" fillId="0" borderId="415" xfId="0" applyNumberFormat="1" applyFont="1" applyFill="1" applyBorder="1" applyAlignment="1">
      <alignment horizontal="center" vertical="center"/>
    </xf>
    <xf numFmtId="0" fontId="101" fillId="0" borderId="0" xfId="0" applyFont="1" applyFill="1" applyAlignment="1">
      <alignment horizontal="left" vertical="center" indent="5"/>
    </xf>
    <xf numFmtId="0" fontId="91" fillId="0" borderId="0" xfId="0" applyFont="1" applyFill="1" applyBorder="1" applyAlignment="1">
      <alignment horizontal="left" vertical="top"/>
    </xf>
    <xf numFmtId="0" fontId="80" fillId="0" borderId="422" xfId="0" applyFont="1" applyFill="1" applyBorder="1" applyAlignment="1">
      <alignment horizontal="center"/>
    </xf>
    <xf numFmtId="4" fontId="80" fillId="0" borderId="298" xfId="0" applyNumberFormat="1" applyFont="1" applyFill="1" applyBorder="1" applyAlignment="1">
      <alignment horizontal="center" vertical="center"/>
    </xf>
    <xf numFmtId="4" fontId="101" fillId="38" borderId="298" xfId="52" applyNumberFormat="1" applyFont="1" applyFill="1" applyBorder="1" applyAlignment="1">
      <alignment horizontal="center" vertical="center" wrapText="1"/>
    </xf>
    <xf numFmtId="170" fontId="101" fillId="38" borderId="431" xfId="52" applyNumberFormat="1" applyFont="1" applyFill="1" applyBorder="1" applyAlignment="1">
      <alignment horizontal="center" vertical="center" wrapText="1"/>
    </xf>
    <xf numFmtId="4" fontId="101" fillId="38" borderId="431" xfId="52" applyNumberFormat="1" applyFont="1" applyFill="1" applyBorder="1" applyAlignment="1">
      <alignment horizontal="center" vertical="center" wrapText="1"/>
    </xf>
    <xf numFmtId="0" fontId="86" fillId="38" borderId="416" xfId="0" applyFont="1" applyFill="1" applyBorder="1" applyAlignment="1"/>
    <xf numFmtId="4" fontId="86" fillId="38" borderId="416" xfId="0" applyNumberFormat="1" applyFont="1" applyFill="1" applyBorder="1" applyAlignment="1"/>
    <xf numFmtId="0" fontId="86" fillId="38" borderId="429" xfId="0" applyFont="1" applyFill="1" applyBorder="1" applyAlignment="1"/>
    <xf numFmtId="0" fontId="86" fillId="38" borderId="417" xfId="0" applyFont="1" applyFill="1" applyBorder="1" applyAlignment="1"/>
    <xf numFmtId="170" fontId="101" fillId="38" borderId="415" xfId="52" applyNumberFormat="1" applyFont="1" applyFill="1" applyBorder="1" applyAlignment="1">
      <alignment horizontal="center" vertical="center" wrapText="1"/>
    </xf>
    <xf numFmtId="170" fontId="101" fillId="90" borderId="415" xfId="52" applyNumberFormat="1" applyFont="1" applyFill="1" applyBorder="1" applyAlignment="1">
      <alignment horizontal="center" vertical="center" wrapText="1"/>
    </xf>
    <xf numFmtId="4" fontId="101" fillId="38" borderId="415" xfId="52" applyNumberFormat="1" applyFont="1" applyFill="1" applyBorder="1" applyAlignment="1">
      <alignment horizontal="center" vertical="center" wrapText="1"/>
    </xf>
    <xf numFmtId="0" fontId="88" fillId="0" borderId="415" xfId="0" applyFont="1" applyFill="1" applyBorder="1" applyAlignment="1">
      <alignment vertical="center" wrapText="1"/>
    </xf>
    <xf numFmtId="0" fontId="85" fillId="0" borderId="102" xfId="184" applyFont="1" applyFill="1" applyBorder="1" applyAlignment="1">
      <alignment horizontal="left" vertical="top" wrapText="1"/>
    </xf>
    <xf numFmtId="0" fontId="85" fillId="0" borderId="102" xfId="0" applyFont="1" applyFill="1" applyBorder="1" applyAlignment="1">
      <alignment vertical="top" wrapText="1"/>
    </xf>
    <xf numFmtId="0" fontId="85" fillId="0" borderId="234" xfId="0" applyFont="1" applyFill="1" applyBorder="1" applyAlignment="1">
      <alignment vertical="top" wrapText="1"/>
    </xf>
    <xf numFmtId="0" fontId="85" fillId="0" borderId="436" xfId="0" applyFont="1" applyFill="1" applyBorder="1" applyAlignment="1">
      <alignment vertical="top" wrapText="1"/>
    </xf>
    <xf numFmtId="0" fontId="0" fillId="0" borderId="102" xfId="0" applyFont="1" applyFill="1" applyBorder="1" applyAlignment="1">
      <alignment vertical="top" wrapText="1"/>
    </xf>
    <xf numFmtId="0" fontId="85" fillId="0" borderId="422" xfId="0" applyFont="1" applyFill="1" applyBorder="1" applyAlignment="1">
      <alignment vertical="top" wrapText="1"/>
    </xf>
    <xf numFmtId="0" fontId="85" fillId="0" borderId="415" xfId="0" applyFont="1" applyFill="1" applyBorder="1" applyAlignment="1">
      <alignment vertical="center" wrapText="1"/>
    </xf>
    <xf numFmtId="0" fontId="85" fillId="0" borderId="415" xfId="0" applyFont="1" applyFill="1" applyBorder="1" applyAlignment="1">
      <alignment horizontal="center" vertical="center" wrapText="1"/>
    </xf>
    <xf numFmtId="0" fontId="88" fillId="0" borderId="415" xfId="0" applyFont="1" applyFill="1" applyBorder="1" applyAlignment="1">
      <alignment vertical="top" wrapText="1"/>
    </xf>
    <xf numFmtId="0" fontId="85" fillId="0" borderId="415" xfId="0" applyFont="1" applyFill="1" applyBorder="1" applyAlignment="1">
      <alignment vertical="top" wrapText="1"/>
    </xf>
    <xf numFmtId="0" fontId="88" fillId="0" borderId="298" xfId="0" applyFont="1" applyFill="1" applyBorder="1" applyAlignment="1">
      <alignment vertical="top" wrapText="1"/>
    </xf>
    <xf numFmtId="0" fontId="85" fillId="0" borderId="298" xfId="0" applyFont="1" applyFill="1" applyBorder="1" applyAlignment="1">
      <alignment vertical="top" wrapText="1"/>
    </xf>
    <xf numFmtId="0" fontId="0" fillId="0" borderId="415" xfId="0" applyFont="1" applyFill="1" applyBorder="1" applyAlignment="1">
      <alignment vertical="top" wrapText="1"/>
    </xf>
    <xf numFmtId="0" fontId="88" fillId="0" borderId="422" xfId="0" applyFont="1" applyFill="1" applyBorder="1" applyAlignment="1">
      <alignment vertical="top" wrapText="1"/>
    </xf>
    <xf numFmtId="0" fontId="101" fillId="0" borderId="177" xfId="0" applyFont="1" applyFill="1" applyBorder="1" applyAlignment="1">
      <alignment horizontal="left" vertical="top"/>
    </xf>
    <xf numFmtId="0" fontId="88" fillId="0" borderId="0" xfId="0" applyFont="1" applyFill="1" applyBorder="1" applyAlignment="1">
      <alignment horizontal="left" vertical="top"/>
    </xf>
    <xf numFmtId="0" fontId="85" fillId="0" borderId="437" xfId="0" applyNumberFormat="1" applyFont="1" applyFill="1" applyBorder="1" applyAlignment="1">
      <alignment vertical="center" wrapText="1"/>
    </xf>
    <xf numFmtId="0" fontId="101" fillId="0" borderId="177" xfId="0" applyFont="1" applyFill="1" applyBorder="1" applyAlignment="1">
      <alignment horizontal="center" vertical="center"/>
    </xf>
    <xf numFmtId="0" fontId="88" fillId="0" borderId="0" xfId="0" applyFont="1" applyFill="1" applyBorder="1" applyAlignment="1">
      <alignment horizontal="center" vertical="center"/>
    </xf>
    <xf numFmtId="0" fontId="88" fillId="0" borderId="431" xfId="0" applyFont="1" applyFill="1" applyBorder="1" applyAlignment="1">
      <alignment horizontal="center" vertical="center" wrapText="1"/>
    </xf>
    <xf numFmtId="0" fontId="0" fillId="0" borderId="425" xfId="0" applyFont="1" applyFill="1" applyBorder="1" applyAlignment="1">
      <alignment horizontal="center" vertical="center" wrapText="1"/>
    </xf>
    <xf numFmtId="1" fontId="0" fillId="0" borderId="298" xfId="0" applyNumberFormat="1" applyFont="1" applyFill="1" applyBorder="1" applyAlignment="1">
      <alignment horizontal="left" vertical="center" wrapText="1"/>
    </xf>
    <xf numFmtId="2" fontId="85" fillId="0" borderId="415" xfId="199" applyNumberFormat="1" applyFont="1" applyFill="1" applyBorder="1" applyAlignment="1">
      <alignment horizontal="center" vertical="center"/>
    </xf>
    <xf numFmtId="1" fontId="0" fillId="0" borderId="415" xfId="0" applyNumberFormat="1" applyFill="1" applyBorder="1" applyAlignment="1">
      <alignment horizontal="center" vertical="center"/>
    </xf>
    <xf numFmtId="1" fontId="0" fillId="0" borderId="298" xfId="0" applyNumberFormat="1" applyFill="1" applyBorder="1" applyAlignment="1">
      <alignment horizontal="center" vertical="center"/>
    </xf>
    <xf numFmtId="1" fontId="0" fillId="0" borderId="431" xfId="0" applyNumberFormat="1" applyFill="1" applyBorder="1" applyAlignment="1">
      <alignment horizontal="center" vertical="center"/>
    </xf>
    <xf numFmtId="0" fontId="85" fillId="0" borderId="415" xfId="199" applyFont="1" applyFill="1" applyBorder="1" applyAlignment="1">
      <alignment horizontal="center" vertical="center"/>
    </xf>
    <xf numFmtId="4" fontId="101" fillId="39" borderId="404" xfId="109" applyNumberFormat="1" applyFont="1" applyFill="1" applyBorder="1" applyAlignment="1">
      <alignment horizontal="center" vertical="center" wrapText="1"/>
    </xf>
    <xf numFmtId="0" fontId="205" fillId="0" borderId="415" xfId="54" applyFont="1" applyFill="1" applyBorder="1" applyAlignment="1">
      <alignment horizontal="center" vertical="center" wrapText="1"/>
    </xf>
    <xf numFmtId="0" fontId="205" fillId="0" borderId="422" xfId="54" applyFont="1" applyFill="1" applyBorder="1" applyAlignment="1">
      <alignment horizontal="left" vertical="center"/>
    </xf>
    <xf numFmtId="0" fontId="205" fillId="0" borderId="415" xfId="54" applyFont="1" applyFill="1" applyBorder="1" applyAlignment="1">
      <alignment horizontal="left" vertical="center"/>
    </xf>
    <xf numFmtId="0" fontId="205" fillId="0" borderId="423" xfId="54" applyFont="1" applyFill="1" applyBorder="1" applyAlignment="1">
      <alignment horizontal="left" vertical="center"/>
    </xf>
    <xf numFmtId="0" fontId="205" fillId="0" borderId="422" xfId="54" applyFont="1" applyFill="1" applyBorder="1" applyAlignment="1">
      <alignment horizontal="center" vertical="center"/>
    </xf>
    <xf numFmtId="0" fontId="205" fillId="39" borderId="422" xfId="54" applyFont="1" applyFill="1" applyBorder="1" applyAlignment="1">
      <alignment horizontal="left" vertical="center"/>
    </xf>
    <xf numFmtId="2" fontId="88" fillId="0" borderId="415" xfId="14942" applyNumberFormat="1" applyFont="1" applyFill="1" applyBorder="1" applyAlignment="1">
      <alignment horizontal="center" vertical="center"/>
    </xf>
    <xf numFmtId="2" fontId="88" fillId="0" borderId="415" xfId="24699" applyNumberFormat="1" applyFont="1" applyFill="1" applyBorder="1" applyAlignment="1">
      <alignment horizontal="center" vertical="center"/>
    </xf>
    <xf numFmtId="4" fontId="88" fillId="0" borderId="415" xfId="14942" applyNumberFormat="1" applyFont="1" applyFill="1" applyBorder="1" applyAlignment="1">
      <alignment horizontal="center" vertical="center"/>
    </xf>
    <xf numFmtId="0" fontId="101" fillId="0" borderId="415" xfId="54" applyFont="1" applyFill="1" applyBorder="1" applyAlignment="1">
      <alignment horizontal="center" vertical="center" wrapText="1"/>
    </xf>
    <xf numFmtId="4" fontId="101" fillId="0" borderId="406" xfId="109" applyNumberFormat="1" applyFont="1" applyFill="1" applyBorder="1" applyAlignment="1">
      <alignment horizontal="center" vertical="center" wrapText="1"/>
    </xf>
    <xf numFmtId="3" fontId="101" fillId="0" borderId="415" xfId="54" applyNumberFormat="1" applyFont="1" applyFill="1" applyBorder="1" applyAlignment="1">
      <alignment horizontal="center" vertical="center" wrapText="1"/>
    </xf>
    <xf numFmtId="0" fontId="205" fillId="0" borderId="424" xfId="54" applyFont="1" applyFill="1" applyBorder="1" applyAlignment="1">
      <alignment horizontal="left" vertical="center" wrapText="1"/>
    </xf>
    <xf numFmtId="4" fontId="101" fillId="0" borderId="415" xfId="54" applyNumberFormat="1" applyFont="1" applyFill="1" applyBorder="1" applyAlignment="1">
      <alignment horizontal="center" vertical="center" wrapText="1"/>
    </xf>
    <xf numFmtId="0" fontId="205" fillId="0" borderId="423" xfId="54" applyFont="1" applyFill="1" applyBorder="1" applyAlignment="1">
      <alignment horizontal="center" vertical="center"/>
    </xf>
    <xf numFmtId="0" fontId="205" fillId="0" borderId="424" xfId="54" applyFont="1" applyFill="1" applyBorder="1" applyAlignment="1">
      <alignment horizontal="center" vertical="center"/>
    </xf>
    <xf numFmtId="0" fontId="0" fillId="0" borderId="423" xfId="0" applyFont="1" applyFill="1" applyBorder="1" applyAlignment="1">
      <alignment horizontal="left" vertical="center"/>
    </xf>
    <xf numFmtId="1" fontId="0" fillId="0" borderId="423" xfId="0" applyNumberFormat="1" applyFont="1" applyFill="1" applyBorder="1" applyAlignment="1">
      <alignment horizontal="center" vertical="center"/>
    </xf>
    <xf numFmtId="0" fontId="0" fillId="0" borderId="423" xfId="0" applyFont="1" applyFill="1" applyBorder="1" applyAlignment="1">
      <alignment horizontal="center" vertical="center"/>
    </xf>
    <xf numFmtId="49" fontId="0" fillId="0" borderId="423" xfId="0" applyNumberFormat="1" applyFont="1" applyFill="1" applyBorder="1" applyAlignment="1">
      <alignment horizontal="center" vertical="center"/>
    </xf>
    <xf numFmtId="4" fontId="88" fillId="0" borderId="423" xfId="14942" applyNumberFormat="1" applyFont="1" applyFill="1" applyBorder="1" applyAlignment="1">
      <alignment horizontal="center" vertical="center"/>
    </xf>
    <xf numFmtId="0" fontId="205" fillId="0" borderId="423" xfId="54" applyFont="1" applyFill="1" applyBorder="1" applyAlignment="1">
      <alignment horizontal="left" vertical="center" wrapText="1"/>
    </xf>
    <xf numFmtId="0" fontId="205" fillId="0" borderId="423" xfId="54" applyFont="1" applyFill="1" applyBorder="1" applyAlignment="1">
      <alignment horizontal="center" vertical="center" wrapText="1"/>
    </xf>
    <xf numFmtId="4" fontId="205" fillId="0" borderId="423" xfId="54" applyNumberFormat="1" applyFont="1" applyFill="1" applyBorder="1" applyAlignment="1">
      <alignment horizontal="center" vertical="center" wrapText="1"/>
    </xf>
    <xf numFmtId="0" fontId="205" fillId="0" borderId="424" xfId="54" applyFont="1" applyFill="1" applyBorder="1" applyAlignment="1">
      <alignment horizontal="center" vertical="center" wrapText="1"/>
    </xf>
    <xf numFmtId="0" fontId="101" fillId="0" borderId="415" xfId="54" applyFont="1" applyFill="1" applyBorder="1" applyAlignment="1">
      <alignment horizontal="left" vertical="center" wrapText="1"/>
    </xf>
    <xf numFmtId="0" fontId="205" fillId="0" borderId="415" xfId="54" applyFont="1" applyFill="1" applyBorder="1" applyAlignment="1">
      <alignment horizontal="left" vertical="center" wrapText="1"/>
    </xf>
    <xf numFmtId="4" fontId="101" fillId="0" borderId="415" xfId="54" applyNumberFormat="1" applyFont="1" applyFill="1" applyBorder="1" applyAlignment="1">
      <alignment horizontal="left" vertical="center" wrapText="1"/>
    </xf>
    <xf numFmtId="3" fontId="101" fillId="0" borderId="415" xfId="54" applyNumberFormat="1" applyFont="1" applyFill="1" applyBorder="1" applyAlignment="1">
      <alignment horizontal="left" vertical="center" wrapText="1"/>
    </xf>
    <xf numFmtId="0" fontId="0" fillId="0" borderId="415" xfId="0" applyNumberFormat="1" applyFill="1" applyBorder="1" applyAlignment="1">
      <alignment horizontal="center" vertical="center"/>
    </xf>
    <xf numFmtId="0" fontId="0" fillId="0" borderId="415" xfId="0" applyFont="1" applyFill="1" applyBorder="1" applyAlignment="1">
      <alignment wrapText="1"/>
    </xf>
    <xf numFmtId="2" fontId="105" fillId="0" borderId="415" xfId="108" applyNumberFormat="1" applyFont="1" applyFill="1" applyBorder="1" applyAlignment="1">
      <alignment horizontal="center" vertical="center" wrapText="1"/>
    </xf>
    <xf numFmtId="0" fontId="30" fillId="0" borderId="415" xfId="67" applyFont="1" applyFill="1" applyBorder="1" applyAlignment="1">
      <alignment vertical="center" wrapText="1"/>
    </xf>
    <xf numFmtId="49" fontId="30" fillId="0" borderId="415" xfId="67" applyNumberFormat="1" applyFont="1" applyFill="1" applyBorder="1" applyAlignment="1">
      <alignment horizontal="center" vertical="center" wrapText="1"/>
    </xf>
    <xf numFmtId="0" fontId="41" fillId="0" borderId="415" xfId="52" applyFont="1" applyFill="1" applyBorder="1" applyAlignment="1">
      <alignment horizontal="center" vertical="center" wrapText="1"/>
    </xf>
    <xf numFmtId="0" fontId="30" fillId="0" borderId="415" xfId="67" applyFont="1" applyFill="1" applyBorder="1" applyAlignment="1">
      <alignment horizontal="center" vertical="center" wrapText="1"/>
    </xf>
    <xf numFmtId="1" fontId="39" fillId="0" borderId="415" xfId="0" applyNumberFormat="1" applyFont="1" applyFill="1" applyBorder="1" applyAlignment="1">
      <alignment horizontal="center"/>
    </xf>
    <xf numFmtId="4" fontId="45" fillId="0" borderId="415" xfId="109" applyNumberFormat="1" applyFont="1" applyFill="1" applyBorder="1" applyAlignment="1">
      <alignment horizontal="center" vertical="center"/>
    </xf>
    <xf numFmtId="0" fontId="0" fillId="0" borderId="0" xfId="0"/>
    <xf numFmtId="0" fontId="82" fillId="0" borderId="422" xfId="0" applyFont="1" applyFill="1" applyBorder="1"/>
    <xf numFmtId="49" fontId="128" fillId="0" borderId="415" xfId="0" applyNumberFormat="1" applyFont="1" applyFill="1" applyBorder="1" applyAlignment="1">
      <alignment horizontal="left" vertical="top" wrapText="1"/>
    </xf>
    <xf numFmtId="0" fontId="0" fillId="0" borderId="415" xfId="0" applyFill="1" applyBorder="1" applyAlignment="1">
      <alignment horizontal="center"/>
    </xf>
    <xf numFmtId="0" fontId="85" fillId="35" borderId="439" xfId="65" applyFont="1" applyFill="1" applyBorder="1" applyAlignment="1">
      <alignment horizontal="center" vertical="center" wrapText="1"/>
    </xf>
    <xf numFmtId="0" fontId="105" fillId="35" borderId="12" xfId="65" applyFont="1" applyFill="1" applyBorder="1" applyAlignment="1">
      <alignment horizontal="center" vertical="center" wrapText="1"/>
    </xf>
    <xf numFmtId="49" fontId="101" fillId="0" borderId="247" xfId="52" applyNumberFormat="1" applyFont="1" applyFill="1" applyBorder="1" applyAlignment="1">
      <alignment vertical="center"/>
    </xf>
    <xf numFmtId="4" fontId="101" fillId="0" borderId="247" xfId="52" applyNumberFormat="1" applyFont="1" applyFill="1" applyBorder="1" applyAlignment="1">
      <alignment vertical="center"/>
    </xf>
    <xf numFmtId="49" fontId="101" fillId="37" borderId="415" xfId="52" applyNumberFormat="1" applyFont="1" applyFill="1" applyBorder="1" applyAlignment="1">
      <alignment horizontal="center" vertical="center" wrapText="1"/>
    </xf>
    <xf numFmtId="4" fontId="0" fillId="0" borderId="415" xfId="105" applyNumberFormat="1" applyFont="1" applyFill="1" applyBorder="1" applyAlignment="1">
      <alignment horizontal="center"/>
    </xf>
    <xf numFmtId="49" fontId="101" fillId="0" borderId="415" xfId="52" applyNumberFormat="1" applyFont="1" applyFill="1" applyBorder="1" applyAlignment="1">
      <alignment vertical="center"/>
    </xf>
    <xf numFmtId="4" fontId="101" fillId="0" borderId="415" xfId="52" applyNumberFormat="1" applyFont="1" applyFill="1" applyBorder="1" applyAlignment="1">
      <alignment vertical="center"/>
    </xf>
    <xf numFmtId="49" fontId="101" fillId="0" borderId="19" xfId="52" applyNumberFormat="1" applyFont="1" applyFill="1" applyBorder="1" applyAlignment="1">
      <alignment horizontal="center" vertical="center" wrapText="1"/>
    </xf>
    <xf numFmtId="0" fontId="85" fillId="0" borderId="415" xfId="0" applyFont="1" applyFill="1" applyBorder="1" applyAlignment="1">
      <alignment horizontal="center" vertical="center"/>
    </xf>
    <xf numFmtId="0" fontId="85" fillId="0" borderId="415" xfId="0" applyFont="1" applyFill="1" applyBorder="1" applyAlignment="1">
      <alignment vertical="center"/>
    </xf>
    <xf numFmtId="0" fontId="85" fillId="0" borderId="415" xfId="0" applyFont="1" applyFill="1" applyBorder="1" applyAlignment="1">
      <alignment horizontal="left" vertical="center"/>
    </xf>
    <xf numFmtId="2" fontId="0" fillId="0" borderId="221" xfId="0" applyNumberFormat="1" applyFill="1" applyBorder="1" applyAlignment="1">
      <alignment horizontal="center" vertical="justify"/>
    </xf>
    <xf numFmtId="166" fontId="0" fillId="0" borderId="221" xfId="0" applyNumberFormat="1" applyFill="1" applyBorder="1" applyAlignment="1">
      <alignment horizontal="center" vertical="justify"/>
    </xf>
    <xf numFmtId="2" fontId="105" fillId="0" borderId="154" xfId="108" applyNumberFormat="1" applyFont="1" applyFill="1" applyBorder="1" applyAlignment="1">
      <alignment horizontal="center" vertical="justify"/>
    </xf>
    <xf numFmtId="166" fontId="105" fillId="0" borderId="154" xfId="108" applyNumberFormat="1" applyFont="1" applyFill="1" applyBorder="1" applyAlignment="1">
      <alignment horizontal="center" vertical="justify"/>
    </xf>
    <xf numFmtId="0" fontId="85" fillId="0" borderId="154" xfId="0" applyFont="1" applyBorder="1" applyAlignment="1">
      <alignment horizontal="center"/>
    </xf>
    <xf numFmtId="0" fontId="85" fillId="0" borderId="154" xfId="0" applyFont="1" applyBorder="1" applyAlignment="1">
      <alignment horizontal="left"/>
    </xf>
    <xf numFmtId="49" fontId="136" fillId="0" borderId="445" xfId="0" applyNumberFormat="1" applyFont="1" applyBorder="1" applyAlignment="1">
      <alignment horizontal="left" vertical="top" wrapText="1"/>
    </xf>
    <xf numFmtId="0" fontId="0" fillId="0" borderId="0" xfId="0"/>
    <xf numFmtId="4" fontId="105" fillId="35" borderId="415" xfId="108" applyNumberFormat="1" applyFont="1" applyFill="1" applyBorder="1" applyAlignment="1">
      <alignment horizontal="center" vertical="center"/>
    </xf>
    <xf numFmtId="3" fontId="24" fillId="44" borderId="0" xfId="0" applyNumberFormat="1" applyFont="1" applyFill="1" applyAlignment="1">
      <alignment horizontal="center"/>
    </xf>
    <xf numFmtId="49" fontId="45" fillId="0" borderId="437" xfId="67" applyNumberFormat="1" applyFont="1" applyFill="1" applyBorder="1" applyAlignment="1">
      <alignment horizontal="center" vertical="center"/>
    </xf>
    <xf numFmtId="0" fontId="45" fillId="0" borderId="446" xfId="67" applyFont="1" applyFill="1" applyBorder="1" applyAlignment="1">
      <alignment vertical="center"/>
    </xf>
    <xf numFmtId="0" fontId="45" fillId="0" borderId="447" xfId="67" applyFont="1" applyFill="1" applyBorder="1" applyAlignment="1">
      <alignment vertical="center"/>
    </xf>
    <xf numFmtId="0" fontId="0" fillId="0" borderId="0" xfId="0"/>
    <xf numFmtId="0" fontId="39" fillId="35" borderId="415" xfId="0" applyFont="1" applyFill="1" applyBorder="1" applyAlignment="1">
      <alignment horizontal="center"/>
    </xf>
    <xf numFmtId="3" fontId="5" fillId="35" borderId="247" xfId="164" applyNumberFormat="1" applyFill="1" applyBorder="1" applyAlignment="1">
      <alignment horizontal="center"/>
    </xf>
    <xf numFmtId="4" fontId="105" fillId="0" borderId="449" xfId="108" applyNumberFormat="1" applyFont="1" applyFill="1" applyBorder="1" applyAlignment="1">
      <alignment horizontal="center" vertical="center"/>
    </xf>
    <xf numFmtId="0" fontId="0" fillId="0" borderId="449" xfId="0" applyFill="1" applyBorder="1" applyAlignment="1">
      <alignment horizontal="center" vertical="center"/>
    </xf>
    <xf numFmtId="0" fontId="0" fillId="0" borderId="0" xfId="0"/>
    <xf numFmtId="1" fontId="89" fillId="91" borderId="450" xfId="0" applyNumberFormat="1" applyFont="1" applyFill="1" applyBorder="1" applyAlignment="1">
      <alignment horizontal="center" vertical="center" wrapText="1"/>
    </xf>
    <xf numFmtId="187" fontId="0" fillId="0" borderId="449" xfId="0" applyNumberFormat="1" applyBorder="1"/>
    <xf numFmtId="1" fontId="89" fillId="92" borderId="450" xfId="0" applyNumberFormat="1" applyFont="1" applyFill="1" applyBorder="1" applyAlignment="1">
      <alignment horizontal="center" vertical="center" wrapText="1"/>
    </xf>
    <xf numFmtId="1" fontId="89" fillId="93" borderId="450" xfId="0" applyNumberFormat="1" applyFont="1" applyFill="1" applyBorder="1" applyAlignment="1">
      <alignment horizontal="center" vertical="center" wrapText="1"/>
    </xf>
    <xf numFmtId="1" fontId="89" fillId="94" borderId="450" xfId="0" applyNumberFormat="1" applyFont="1" applyFill="1" applyBorder="1" applyAlignment="1">
      <alignment horizontal="center" vertical="center" wrapText="1"/>
    </xf>
    <xf numFmtId="186" fontId="121" fillId="95" borderId="450" xfId="0" applyNumberFormat="1" applyFont="1" applyFill="1" applyBorder="1" applyAlignment="1">
      <alignment horizontal="center" vertical="center" wrapText="1"/>
    </xf>
    <xf numFmtId="1" fontId="89" fillId="96" borderId="450" xfId="0" applyNumberFormat="1" applyFont="1" applyFill="1" applyBorder="1" applyAlignment="1">
      <alignment horizontal="center" vertical="center" wrapText="1"/>
    </xf>
    <xf numFmtId="1" fontId="89" fillId="97" borderId="450" xfId="0" applyNumberFormat="1" applyFont="1" applyFill="1" applyBorder="1" applyAlignment="1">
      <alignment horizontal="center" vertical="center" wrapText="1"/>
    </xf>
    <xf numFmtId="1" fontId="89" fillId="97" borderId="371" xfId="0" applyNumberFormat="1" applyFont="1" applyFill="1" applyBorder="1" applyAlignment="1">
      <alignment horizontal="center" vertical="center" wrapText="1"/>
    </xf>
    <xf numFmtId="1" fontId="89" fillId="91" borderId="451" xfId="0" applyNumberFormat="1" applyFont="1" applyFill="1" applyBorder="1" applyAlignment="1">
      <alignment horizontal="center" vertical="center" wrapText="1"/>
    </xf>
    <xf numFmtId="186" fontId="0" fillId="0" borderId="449" xfId="0" applyNumberFormat="1" applyBorder="1" applyAlignment="1">
      <alignment horizontal="center" vertical="center"/>
    </xf>
    <xf numFmtId="1" fontId="89" fillId="91" borderId="414" xfId="0" applyNumberFormat="1" applyFont="1" applyFill="1" applyBorder="1" applyAlignment="1">
      <alignment horizontal="center" vertical="center" wrapText="1"/>
    </xf>
    <xf numFmtId="0" fontId="0" fillId="0" borderId="449" xfId="0" applyBorder="1" applyAlignment="1">
      <alignment vertical="center"/>
    </xf>
    <xf numFmtId="186" fontId="0" fillId="0" borderId="449" xfId="0" applyNumberFormat="1" applyBorder="1" applyAlignment="1">
      <alignment vertical="center"/>
    </xf>
    <xf numFmtId="0" fontId="0" fillId="0" borderId="0" xfId="0"/>
    <xf numFmtId="0" fontId="112" fillId="0" borderId="449" xfId="0" applyFont="1" applyFill="1" applyBorder="1" applyAlignment="1">
      <alignment horizontal="center" vertical="center"/>
    </xf>
    <xf numFmtId="0" fontId="0" fillId="0" borderId="449" xfId="0" applyFill="1" applyBorder="1"/>
    <xf numFmtId="0" fontId="5" fillId="0" borderId="0" xfId="24701"/>
    <xf numFmtId="0" fontId="0" fillId="0" borderId="449" xfId="0" applyBorder="1"/>
    <xf numFmtId="0" fontId="0" fillId="0" borderId="0" xfId="0"/>
    <xf numFmtId="0" fontId="0" fillId="0" borderId="0" xfId="0"/>
    <xf numFmtId="0" fontId="85" fillId="0" borderId="0" xfId="0" applyFont="1" applyFill="1" applyBorder="1" applyAlignment="1">
      <alignment horizontal="center"/>
    </xf>
    <xf numFmtId="2" fontId="85" fillId="0" borderId="0" xfId="108" applyNumberFormat="1" applyFont="1" applyFill="1" applyBorder="1" applyAlignment="1">
      <alignment horizontal="center" vertical="center"/>
    </xf>
    <xf numFmtId="4" fontId="85" fillId="0" borderId="0" xfId="108" applyNumberFormat="1" applyFont="1" applyFill="1" applyBorder="1" applyAlignment="1">
      <alignment horizontal="center" vertical="center"/>
    </xf>
    <xf numFmtId="0" fontId="0" fillId="0" borderId="0" xfId="0" applyAlignment="1">
      <alignment vertical="center"/>
    </xf>
    <xf numFmtId="0" fontId="0" fillId="0" borderId="0" xfId="0"/>
    <xf numFmtId="0" fontId="0" fillId="0" borderId="0" xfId="0"/>
    <xf numFmtId="0" fontId="9" fillId="25" borderId="449" xfId="0" applyFont="1" applyFill="1" applyBorder="1" applyAlignment="1">
      <alignment horizontal="center" vertical="center"/>
    </xf>
    <xf numFmtId="10" fontId="9" fillId="26" borderId="449" xfId="0" applyNumberFormat="1" applyFont="1" applyFill="1" applyBorder="1" applyAlignment="1">
      <alignment horizontal="center" vertical="center"/>
    </xf>
    <xf numFmtId="0" fontId="3" fillId="24" borderId="449" xfId="0" applyFont="1" applyFill="1" applyBorder="1" applyAlignment="1">
      <alignment horizontal="center" vertical="center"/>
    </xf>
    <xf numFmtId="0" fontId="102" fillId="38" borderId="449" xfId="0" applyFont="1" applyFill="1" applyBorder="1" applyAlignment="1">
      <alignment horizontal="center" vertical="center" wrapText="1"/>
    </xf>
    <xf numFmtId="2" fontId="0" fillId="0" borderId="449" xfId="0" applyNumberFormat="1" applyFill="1" applyBorder="1" applyAlignment="1">
      <alignment horizontal="center"/>
    </xf>
    <xf numFmtId="2" fontId="0" fillId="0" borderId="449" xfId="0" applyNumberFormat="1" applyFill="1" applyBorder="1" applyAlignment="1">
      <alignment horizontal="center" vertical="center"/>
    </xf>
    <xf numFmtId="0" fontId="0" fillId="0" borderId="0" xfId="0"/>
    <xf numFmtId="0" fontId="0" fillId="0" borderId="0" xfId="0" applyAlignment="1">
      <alignment vertical="center"/>
    </xf>
    <xf numFmtId="0" fontId="0" fillId="0" borderId="0" xfId="0" applyFill="1" applyAlignment="1">
      <alignment vertical="center"/>
    </xf>
    <xf numFmtId="10" fontId="3" fillId="0" borderId="456" xfId="0" applyNumberFormat="1" applyFont="1" applyFill="1" applyBorder="1" applyAlignment="1">
      <alignment vertical="center" wrapText="1"/>
    </xf>
    <xf numFmtId="10" fontId="3" fillId="0" borderId="457" xfId="0" applyNumberFormat="1" applyFont="1" applyFill="1" applyBorder="1" applyAlignment="1">
      <alignment vertical="center" wrapText="1"/>
    </xf>
    <xf numFmtId="10" fontId="3" fillId="0" borderId="455" xfId="0" applyNumberFormat="1" applyFont="1" applyFill="1" applyBorder="1" applyAlignment="1">
      <alignment vertical="center" wrapText="1"/>
    </xf>
    <xf numFmtId="10" fontId="3" fillId="0" borderId="455" xfId="0" applyNumberFormat="1" applyFont="1" applyFill="1" applyBorder="1" applyAlignment="1">
      <alignment horizontal="center" vertical="center" wrapText="1"/>
    </xf>
    <xf numFmtId="0" fontId="0" fillId="0" borderId="0" xfId="0" applyFill="1" applyAlignment="1">
      <alignment vertical="center"/>
    </xf>
    <xf numFmtId="4" fontId="30" fillId="0" borderId="0" xfId="109" applyNumberFormat="1" applyFont="1" applyFill="1" applyAlignment="1">
      <alignment horizontal="center" vertical="center"/>
    </xf>
    <xf numFmtId="0" fontId="24" fillId="0" borderId="460" xfId="52" applyFont="1" applyFill="1" applyBorder="1" applyAlignment="1">
      <alignment horizontal="center" vertical="center"/>
    </xf>
    <xf numFmtId="4" fontId="30" fillId="0" borderId="454" xfId="109" applyNumberFormat="1" applyFont="1" applyFill="1" applyBorder="1" applyAlignment="1">
      <alignment horizontal="center" vertical="center"/>
    </xf>
    <xf numFmtId="168" fontId="31" fillId="0" borderId="461" xfId="66" applyNumberFormat="1" applyFont="1" applyFill="1" applyBorder="1" applyAlignment="1">
      <alignment horizontal="center" vertical="center" wrapText="1"/>
    </xf>
    <xf numFmtId="168" fontId="29" fillId="0" borderId="461" xfId="66" applyNumberFormat="1" applyFont="1" applyFill="1" applyBorder="1" applyAlignment="1">
      <alignment horizontal="center" vertical="center" wrapText="1"/>
    </xf>
    <xf numFmtId="4" fontId="30" fillId="0" borderId="461" xfId="109" applyNumberFormat="1" applyFont="1" applyFill="1" applyBorder="1" applyAlignment="1">
      <alignment horizontal="center" vertical="center"/>
    </xf>
    <xf numFmtId="4" fontId="30" fillId="0" borderId="460" xfId="109" applyNumberFormat="1" applyFont="1" applyFill="1" applyBorder="1" applyAlignment="1">
      <alignment horizontal="center" vertical="center"/>
    </xf>
    <xf numFmtId="4" fontId="29" fillId="0" borderId="460" xfId="109" applyNumberFormat="1" applyFont="1" applyFill="1" applyBorder="1" applyAlignment="1">
      <alignment horizontal="center" vertical="center"/>
    </xf>
    <xf numFmtId="0" fontId="24" fillId="0" borderId="0" xfId="67" applyFont="1" applyFill="1" applyBorder="1" applyAlignment="1">
      <alignment horizontal="center" vertical="center" wrapText="1"/>
    </xf>
    <xf numFmtId="0" fontId="24" fillId="0" borderId="0" xfId="0" applyFont="1" applyFill="1" applyAlignment="1">
      <alignment horizontal="center"/>
    </xf>
    <xf numFmtId="0" fontId="144" fillId="0" borderId="0" xfId="0" applyFont="1" applyFill="1" applyBorder="1" applyAlignment="1">
      <alignment horizontal="center"/>
    </xf>
    <xf numFmtId="0" fontId="144" fillId="0" borderId="460" xfId="0" applyFont="1" applyFill="1" applyBorder="1" applyAlignment="1">
      <alignment horizontal="center"/>
    </xf>
    <xf numFmtId="4" fontId="29" fillId="0" borderId="395" xfId="109" applyNumberFormat="1" applyFont="1" applyFill="1" applyBorder="1" applyAlignment="1">
      <alignment horizontal="center" vertical="center" wrapText="1"/>
    </xf>
    <xf numFmtId="2" fontId="24" fillId="0" borderId="461" xfId="0" applyNumberFormat="1" applyFont="1" applyFill="1" applyBorder="1" applyAlignment="1">
      <alignment horizontal="center"/>
    </xf>
    <xf numFmtId="0" fontId="1" fillId="0" borderId="461" xfId="0" applyFont="1" applyFill="1" applyBorder="1" applyAlignment="1">
      <alignment horizontal="center"/>
    </xf>
    <xf numFmtId="3" fontId="24" fillId="0" borderId="26" xfId="67" applyNumberFormat="1" applyFont="1" applyFill="1" applyBorder="1" applyAlignment="1">
      <alignment horizontal="center"/>
    </xf>
    <xf numFmtId="0" fontId="39" fillId="0" borderId="415" xfId="0" applyFont="1" applyFill="1" applyBorder="1" applyAlignment="1">
      <alignment horizontal="center"/>
    </xf>
    <xf numFmtId="168" fontId="44" fillId="0" borderId="12" xfId="66" applyNumberFormat="1" applyFont="1" applyFill="1" applyBorder="1" applyAlignment="1">
      <alignment vertical="center" wrapText="1"/>
    </xf>
    <xf numFmtId="0" fontId="30" fillId="0" borderId="10" xfId="67" applyFont="1" applyFill="1" applyBorder="1" applyAlignment="1">
      <alignment vertical="center"/>
    </xf>
    <xf numFmtId="49" fontId="41" fillId="0" borderId="10" xfId="107" applyNumberFormat="1" applyFont="1" applyFill="1" applyBorder="1" applyAlignment="1" applyProtection="1">
      <alignment horizontal="center" vertical="center"/>
    </xf>
    <xf numFmtId="49" fontId="41" fillId="0" borderId="10" xfId="67" applyNumberFormat="1" applyFont="1" applyFill="1" applyBorder="1" applyAlignment="1">
      <alignment horizontal="center" vertical="center"/>
    </xf>
    <xf numFmtId="0" fontId="5" fillId="0" borderId="14" xfId="164" applyNumberFormat="1" applyFont="1" applyFill="1" applyBorder="1" applyAlignment="1">
      <alignment vertical="center"/>
    </xf>
    <xf numFmtId="0" fontId="29" fillId="0" borderId="14" xfId="67" applyFont="1" applyFill="1" applyBorder="1" applyAlignment="1">
      <alignment horizontal="center" vertical="center"/>
    </xf>
    <xf numFmtId="49" fontId="29" fillId="0" borderId="14" xfId="107" applyNumberFormat="1" applyFont="1" applyFill="1" applyBorder="1" applyAlignment="1" applyProtection="1">
      <alignment horizontal="center" vertical="center"/>
    </xf>
    <xf numFmtId="49" fontId="29" fillId="0" borderId="14" xfId="67" applyNumberFormat="1" applyFont="1" applyFill="1" applyBorder="1" applyAlignment="1">
      <alignment horizontal="center" vertical="center"/>
    </xf>
    <xf numFmtId="3" fontId="97" fillId="0" borderId="14" xfId="0" applyNumberFormat="1" applyFont="1" applyFill="1" applyBorder="1" applyAlignment="1">
      <alignment horizontal="center"/>
    </xf>
    <xf numFmtId="4" fontId="31" fillId="0" borderId="15" xfId="109" applyNumberFormat="1" applyFont="1" applyFill="1" applyBorder="1" applyAlignment="1">
      <alignment horizontal="center" vertical="center"/>
    </xf>
    <xf numFmtId="0" fontId="30" fillId="0" borderId="24" xfId="67" applyFont="1" applyFill="1" applyBorder="1" applyAlignment="1">
      <alignment vertical="center"/>
    </xf>
    <xf numFmtId="0" fontId="41" fillId="0" borderId="24" xfId="67" applyFont="1" applyFill="1" applyBorder="1" applyAlignment="1">
      <alignment horizontal="center" vertical="center"/>
    </xf>
    <xf numFmtId="49" fontId="41" fillId="0" borderId="24" xfId="107" applyNumberFormat="1" applyFont="1" applyFill="1" applyBorder="1" applyAlignment="1" applyProtection="1">
      <alignment horizontal="center" vertical="center"/>
    </xf>
    <xf numFmtId="49" fontId="41" fillId="0" borderId="24" xfId="67" applyNumberFormat="1" applyFont="1" applyFill="1" applyBorder="1" applyAlignment="1">
      <alignment horizontal="center" vertical="center"/>
    </xf>
    <xf numFmtId="0" fontId="41" fillId="0" borderId="14" xfId="67" applyFont="1" applyFill="1" applyBorder="1" applyAlignment="1">
      <alignment horizontal="center" vertical="center"/>
    </xf>
    <xf numFmtId="49" fontId="41" fillId="0" borderId="14" xfId="107" applyNumberFormat="1" applyFont="1" applyFill="1" applyBorder="1" applyAlignment="1" applyProtection="1">
      <alignment horizontal="center" vertical="center"/>
    </xf>
    <xf numFmtId="49" fontId="41" fillId="0" borderId="14" xfId="67" applyNumberFormat="1" applyFont="1" applyFill="1" applyBorder="1" applyAlignment="1">
      <alignment horizontal="center" vertical="center"/>
    </xf>
    <xf numFmtId="3" fontId="98" fillId="0" borderId="14" xfId="0" applyNumberFormat="1" applyFont="1" applyFill="1" applyBorder="1" applyAlignment="1">
      <alignment horizontal="center"/>
    </xf>
    <xf numFmtId="4" fontId="45" fillId="0" borderId="15" xfId="109" applyNumberFormat="1" applyFont="1" applyFill="1" applyBorder="1" applyAlignment="1">
      <alignment horizontal="center" vertical="center"/>
    </xf>
    <xf numFmtId="0" fontId="41" fillId="0" borderId="444" xfId="67" applyFont="1" applyFill="1" applyBorder="1" applyAlignment="1">
      <alignment horizontal="center" vertical="center"/>
    </xf>
    <xf numFmtId="49" fontId="30" fillId="0" borderId="12" xfId="107" applyNumberFormat="1" applyFont="1" applyFill="1" applyBorder="1" applyAlignment="1" applyProtection="1">
      <alignment horizontal="center" vertical="center"/>
    </xf>
    <xf numFmtId="0" fontId="5" fillId="0" borderId="0" xfId="164" applyNumberFormat="1" applyFont="1" applyFill="1" applyBorder="1" applyAlignment="1">
      <alignment vertical="center"/>
    </xf>
    <xf numFmtId="0" fontId="5" fillId="0" borderId="13" xfId="164" applyNumberFormat="1" applyFont="1" applyFill="1" applyBorder="1" applyAlignment="1">
      <alignment vertical="center"/>
    </xf>
    <xf numFmtId="0" fontId="5" fillId="0" borderId="12" xfId="164" applyNumberFormat="1" applyFont="1" applyFill="1" applyBorder="1" applyAlignment="1">
      <alignment vertical="center"/>
    </xf>
    <xf numFmtId="0" fontId="39" fillId="0" borderId="415" xfId="0" applyFont="1" applyFill="1" applyBorder="1" applyAlignment="1">
      <alignment horizontal="center" vertical="center"/>
    </xf>
    <xf numFmtId="0" fontId="39" fillId="0" borderId="0" xfId="0" applyFont="1" applyFill="1" applyAlignment="1">
      <alignment horizontal="center" vertical="center"/>
    </xf>
    <xf numFmtId="1" fontId="39" fillId="0" borderId="415" xfId="0" applyNumberFormat="1" applyFont="1" applyFill="1" applyBorder="1" applyAlignment="1">
      <alignment horizontal="center" vertical="center"/>
    </xf>
    <xf numFmtId="0" fontId="0" fillId="0" borderId="0" xfId="0"/>
    <xf numFmtId="0" fontId="0" fillId="0" borderId="461" xfId="0" applyFill="1" applyBorder="1"/>
    <xf numFmtId="0" fontId="96" fillId="0" borderId="0" xfId="0" applyFont="1" applyFill="1" applyBorder="1" applyAlignment="1">
      <alignment horizontal="center" vertical="center"/>
    </xf>
    <xf numFmtId="0" fontId="24" fillId="0" borderId="432" xfId="67" applyFont="1" applyFill="1" applyBorder="1" applyAlignment="1">
      <alignment horizontal="center" vertical="center"/>
    </xf>
    <xf numFmtId="4" fontId="29" fillId="0" borderId="427" xfId="109" applyNumberFormat="1" applyFont="1" applyFill="1" applyBorder="1" applyAlignment="1">
      <alignment horizontal="center" vertical="center" wrapText="1"/>
    </xf>
    <xf numFmtId="0" fontId="0" fillId="0" borderId="0" xfId="0"/>
    <xf numFmtId="0" fontId="92" fillId="0" borderId="461" xfId="0" applyFont="1" applyFill="1" applyBorder="1" applyAlignment="1">
      <alignment vertical="center"/>
    </xf>
    <xf numFmtId="0" fontId="92" fillId="0" borderId="461" xfId="0" applyFont="1" applyFill="1" applyBorder="1" applyAlignment="1">
      <alignment horizontal="center" vertical="center"/>
    </xf>
    <xf numFmtId="1" fontId="92" fillId="0" borderId="461" xfId="0" applyNumberFormat="1" applyFont="1" applyFill="1" applyBorder="1" applyAlignment="1">
      <alignment horizontal="center" vertical="center"/>
    </xf>
    <xf numFmtId="4" fontId="92" fillId="0" borderId="466" xfId="0" applyNumberFormat="1" applyFont="1" applyFill="1" applyBorder="1" applyAlignment="1">
      <alignment horizontal="center" vertical="center"/>
    </xf>
    <xf numFmtId="0" fontId="92" fillId="0" borderId="420" xfId="0" applyFont="1" applyFill="1" applyBorder="1" applyAlignment="1">
      <alignment vertical="center"/>
    </xf>
    <xf numFmtId="0" fontId="92" fillId="0" borderId="420" xfId="0" applyFont="1" applyFill="1" applyBorder="1" applyAlignment="1">
      <alignment horizontal="center" vertical="center"/>
    </xf>
    <xf numFmtId="4" fontId="92" fillId="0" borderId="421" xfId="0" applyNumberFormat="1" applyFont="1" applyFill="1" applyBorder="1" applyAlignment="1">
      <alignment horizontal="center" vertical="center"/>
    </xf>
    <xf numFmtId="4" fontId="92" fillId="0" borderId="465" xfId="0" applyNumberFormat="1" applyFont="1" applyFill="1" applyBorder="1" applyAlignment="1">
      <alignment horizontal="center" vertical="center"/>
    </xf>
    <xf numFmtId="4" fontId="92" fillId="0" borderId="468" xfId="0" applyNumberFormat="1" applyFont="1" applyFill="1" applyBorder="1" applyAlignment="1">
      <alignment horizontal="center" vertical="center"/>
    </xf>
    <xf numFmtId="0" fontId="92" fillId="0" borderId="161" xfId="0" applyFont="1" applyFill="1" applyBorder="1" applyAlignment="1">
      <alignment vertical="center"/>
    </xf>
    <xf numFmtId="0" fontId="92" fillId="0" borderId="462" xfId="0" applyFont="1" applyFill="1" applyBorder="1" applyAlignment="1">
      <alignment vertical="center"/>
    </xf>
    <xf numFmtId="0" fontId="0" fillId="0" borderId="0" xfId="0" applyAlignment="1">
      <alignment vertical="center"/>
    </xf>
    <xf numFmtId="2" fontId="41" fillId="0" borderId="432" xfId="52" applyNumberFormat="1" applyFont="1" applyFill="1" applyBorder="1" applyAlignment="1">
      <alignment horizontal="left" vertical="center"/>
    </xf>
    <xf numFmtId="2" fontId="41" fillId="0" borderId="139" xfId="52" applyNumberFormat="1" applyFont="1" applyFill="1" applyBorder="1" applyAlignment="1">
      <alignment horizontal="left" vertical="center" wrapText="1"/>
    </xf>
    <xf numFmtId="2" fontId="41" fillId="0" borderId="140" xfId="52" applyNumberFormat="1" applyFont="1" applyFill="1" applyBorder="1" applyAlignment="1">
      <alignment horizontal="left" vertical="center" wrapText="1"/>
    </xf>
    <xf numFmtId="0" fontId="29" fillId="0" borderId="35" xfId="64" applyFont="1" applyFill="1" applyBorder="1" applyAlignment="1">
      <alignment horizontal="center" vertical="center"/>
    </xf>
    <xf numFmtId="0" fontId="29" fillId="0" borderId="40" xfId="64" applyFont="1" applyFill="1" applyBorder="1" applyAlignment="1">
      <alignment horizontal="center" vertical="center"/>
    </xf>
    <xf numFmtId="0" fontId="29" fillId="0" borderId="12" xfId="64" applyFont="1" applyFill="1" applyBorder="1" applyAlignment="1">
      <alignment horizontal="center" vertical="center"/>
    </xf>
    <xf numFmtId="168" fontId="46" fillId="0" borderId="13" xfId="66" applyNumberFormat="1" applyFont="1" applyFill="1" applyBorder="1" applyAlignment="1">
      <alignment horizontal="left" vertical="center" wrapText="1"/>
    </xf>
    <xf numFmtId="4" fontId="44" fillId="0" borderId="10" xfId="109" applyNumberFormat="1" applyFont="1" applyFill="1" applyBorder="1" applyAlignment="1">
      <alignment horizontal="center" vertical="center" wrapText="1"/>
    </xf>
    <xf numFmtId="4" fontId="44" fillId="0" borderId="24" xfId="109" applyNumberFormat="1" applyFont="1" applyFill="1" applyBorder="1" applyAlignment="1">
      <alignment horizontal="center" vertical="center" wrapText="1"/>
    </xf>
    <xf numFmtId="0" fontId="44" fillId="0" borderId="10" xfId="67" applyFont="1" applyFill="1" applyBorder="1" applyAlignment="1">
      <alignment horizontal="center" vertical="center" wrapText="1"/>
    </xf>
    <xf numFmtId="0" fontId="44" fillId="0" borderId="24" xfId="67" applyFont="1" applyFill="1" applyBorder="1" applyAlignment="1">
      <alignment horizontal="center" vertical="center" wrapText="1"/>
    </xf>
    <xf numFmtId="0" fontId="44" fillId="0" borderId="20" xfId="67" applyFont="1" applyFill="1" applyBorder="1" applyAlignment="1">
      <alignment horizontal="center" vertical="center" wrapText="1"/>
    </xf>
    <xf numFmtId="49" fontId="44" fillId="0" borderId="20" xfId="67" applyNumberFormat="1" applyFont="1" applyFill="1" applyBorder="1" applyAlignment="1">
      <alignment horizontal="center" vertical="center" wrapText="1"/>
    </xf>
    <xf numFmtId="4" fontId="92" fillId="0" borderId="461" xfId="0" applyNumberFormat="1" applyFont="1" applyFill="1" applyBorder="1" applyAlignment="1">
      <alignment horizontal="center" vertical="center"/>
    </xf>
    <xf numFmtId="4" fontId="92" fillId="0" borderId="420" xfId="0" applyNumberFormat="1" applyFont="1" applyFill="1" applyBorder="1" applyAlignment="1">
      <alignment horizontal="center" vertical="center"/>
    </xf>
    <xf numFmtId="168" fontId="45" fillId="0" borderId="12" xfId="66" applyNumberFormat="1" applyFont="1" applyFill="1" applyBorder="1" applyAlignment="1">
      <alignment horizontal="center" vertical="center" wrapText="1"/>
    </xf>
    <xf numFmtId="49" fontId="45" fillId="0" borderId="12" xfId="107" applyNumberFormat="1" applyFont="1" applyFill="1" applyBorder="1" applyAlignment="1" applyProtection="1">
      <alignment horizontal="center" vertical="center"/>
    </xf>
    <xf numFmtId="1" fontId="45" fillId="0" borderId="12" xfId="66" applyNumberFormat="1" applyFont="1" applyFill="1" applyBorder="1" applyAlignment="1">
      <alignment horizontal="center" vertical="center" wrapText="1"/>
    </xf>
    <xf numFmtId="0" fontId="45" fillId="0" borderId="12" xfId="67" applyNumberFormat="1" applyFont="1" applyFill="1" applyBorder="1" applyAlignment="1">
      <alignment horizontal="center" vertical="center"/>
    </xf>
    <xf numFmtId="3" fontId="30" fillId="0" borderId="12" xfId="0" applyNumberFormat="1" applyFont="1" applyFill="1" applyBorder="1" applyAlignment="1">
      <alignment horizontal="center" vertical="center"/>
    </xf>
    <xf numFmtId="3" fontId="144" fillId="0" borderId="14" xfId="0" applyNumberFormat="1" applyFont="1" applyFill="1" applyBorder="1" applyAlignment="1">
      <alignment horizontal="center" vertical="center"/>
    </xf>
    <xf numFmtId="2" fontId="41" fillId="0" borderId="29" xfId="52" applyNumberFormat="1" applyFont="1" applyFill="1" applyBorder="1" applyAlignment="1">
      <alignment vertical="center" wrapText="1"/>
    </xf>
    <xf numFmtId="2" fontId="30" fillId="0" borderId="16" xfId="52" applyNumberFormat="1" applyFont="1" applyFill="1" applyBorder="1" applyAlignment="1">
      <alignment vertical="center"/>
    </xf>
    <xf numFmtId="2" fontId="41" fillId="0" borderId="16" xfId="52" applyNumberFormat="1" applyFont="1" applyFill="1" applyBorder="1" applyAlignment="1">
      <alignment vertical="center" wrapText="1"/>
    </xf>
    <xf numFmtId="2" fontId="41" fillId="0" borderId="432" xfId="52" applyNumberFormat="1" applyFont="1" applyFill="1" applyBorder="1" applyAlignment="1">
      <alignment vertical="center" wrapText="1"/>
    </xf>
    <xf numFmtId="2" fontId="30" fillId="0" borderId="29" xfId="52" applyNumberFormat="1" applyFont="1" applyFill="1" applyBorder="1" applyAlignment="1">
      <alignment vertical="center"/>
    </xf>
    <xf numFmtId="2" fontId="41" fillId="0" borderId="16" xfId="52" applyNumberFormat="1" applyFont="1" applyFill="1" applyBorder="1" applyAlignment="1">
      <alignment vertical="center"/>
    </xf>
    <xf numFmtId="2" fontId="41" fillId="0" borderId="432" xfId="52" applyNumberFormat="1" applyFont="1" applyFill="1" applyBorder="1" applyAlignment="1">
      <alignment vertical="center"/>
    </xf>
    <xf numFmtId="2" fontId="41" fillId="0" borderId="29" xfId="52" applyNumberFormat="1" applyFont="1" applyFill="1" applyBorder="1" applyAlignment="1">
      <alignment vertical="center"/>
    </xf>
    <xf numFmtId="2" fontId="41" fillId="0" borderId="43" xfId="52" applyNumberFormat="1" applyFont="1" applyFill="1" applyBorder="1" applyAlignment="1">
      <alignment vertical="center"/>
    </xf>
    <xf numFmtId="0" fontId="30" fillId="0" borderId="20" xfId="52" applyFont="1" applyFill="1" applyBorder="1" applyAlignment="1">
      <alignment horizontal="left" vertical="center" wrapText="1"/>
    </xf>
    <xf numFmtId="3" fontId="5" fillId="0" borderId="143" xfId="164" applyNumberFormat="1" applyFill="1" applyBorder="1" applyAlignment="1">
      <alignment horizontal="center"/>
    </xf>
    <xf numFmtId="3" fontId="5" fillId="0" borderId="431" xfId="164" applyNumberFormat="1" applyFill="1" applyBorder="1" applyAlignment="1">
      <alignment horizontal="center"/>
    </xf>
    <xf numFmtId="0" fontId="0" fillId="0" borderId="461" xfId="0" applyFill="1" applyBorder="1" applyAlignment="1">
      <alignment horizontal="center"/>
    </xf>
    <xf numFmtId="0" fontId="0" fillId="0" borderId="0" xfId="0"/>
    <xf numFmtId="49" fontId="0" fillId="0" borderId="461" xfId="0" applyNumberFormat="1" applyFill="1" applyBorder="1" applyAlignment="1">
      <alignment horizontal="center" vertical="center" wrapText="1"/>
    </xf>
    <xf numFmtId="3" fontId="85" fillId="0" borderId="458" xfId="65" applyNumberFormat="1" applyFont="1" applyFill="1" applyBorder="1" applyAlignment="1">
      <alignment horizontal="center" vertical="center" wrapText="1"/>
    </xf>
    <xf numFmtId="0" fontId="80" fillId="0" borderId="0" xfId="0" applyFont="1" applyAlignment="1">
      <alignment wrapText="1"/>
    </xf>
    <xf numFmtId="0" fontId="0" fillId="0" borderId="0" xfId="0"/>
    <xf numFmtId="0" fontId="85" fillId="0" borderId="12" xfId="65" applyFont="1" applyFill="1" applyBorder="1" applyAlignment="1">
      <alignment horizontal="center" vertical="center" wrapText="1"/>
    </xf>
    <xf numFmtId="0" fontId="101" fillId="0" borderId="24" xfId="65" applyFont="1" applyFill="1" applyBorder="1" applyAlignment="1">
      <alignment horizontal="center" vertical="center" wrapText="1"/>
    </xf>
    <xf numFmtId="0" fontId="115" fillId="0" borderId="12" xfId="65" applyFont="1" applyFill="1" applyBorder="1" applyAlignment="1">
      <alignment horizontal="center" vertical="center" wrapText="1"/>
    </xf>
    <xf numFmtId="0" fontId="115" fillId="0" borderId="467" xfId="65" applyFont="1" applyFill="1" applyBorder="1" applyAlignment="1">
      <alignment horizontal="center" vertical="center" wrapText="1"/>
    </xf>
    <xf numFmtId="0" fontId="80" fillId="0" borderId="461" xfId="0" applyFont="1" applyFill="1" applyBorder="1" applyAlignment="1">
      <alignment vertical="center" wrapText="1"/>
    </xf>
    <xf numFmtId="3" fontId="85" fillId="0" borderId="461" xfId="65" applyNumberFormat="1" applyFont="1" applyFill="1" applyBorder="1" applyAlignment="1">
      <alignment horizontal="center" vertical="center" wrapText="1"/>
    </xf>
    <xf numFmtId="172" fontId="105" fillId="0" borderId="461" xfId="65" applyNumberFormat="1" applyFont="1" applyFill="1" applyBorder="1" applyAlignment="1">
      <alignment horizontal="center" vertical="center" wrapText="1"/>
    </xf>
    <xf numFmtId="169" fontId="105" fillId="0" borderId="461" xfId="65" applyNumberFormat="1" applyFont="1" applyFill="1" applyBorder="1" applyAlignment="1">
      <alignment horizontal="center" vertical="center" wrapText="1"/>
    </xf>
    <xf numFmtId="2" fontId="105" fillId="0" borderId="461" xfId="65" applyNumberFormat="1" applyFont="1" applyFill="1" applyBorder="1" applyAlignment="1">
      <alignment horizontal="center" vertical="center" wrapText="1"/>
    </xf>
    <xf numFmtId="0" fontId="85" fillId="0" borderId="154" xfId="0" applyFont="1" applyFill="1" applyBorder="1" applyAlignment="1">
      <alignment horizontal="center"/>
    </xf>
    <xf numFmtId="0" fontId="97" fillId="37" borderId="415" xfId="0" applyFont="1" applyFill="1" applyBorder="1" applyAlignment="1">
      <alignment horizontal="center" vertical="center" wrapText="1"/>
    </xf>
    <xf numFmtId="0" fontId="0" fillId="0" borderId="452" xfId="0" applyFill="1" applyBorder="1" applyAlignment="1">
      <alignment vertical="center"/>
    </xf>
    <xf numFmtId="0" fontId="97" fillId="0" borderId="449" xfId="0" applyFont="1" applyFill="1" applyBorder="1" applyAlignment="1">
      <alignment horizontal="center" vertical="center" wrapText="1"/>
    </xf>
    <xf numFmtId="0" fontId="163" fillId="0" borderId="449" xfId="0" applyFont="1" applyFill="1" applyBorder="1" applyAlignment="1">
      <alignment vertical="center" wrapText="1"/>
    </xf>
    <xf numFmtId="0" fontId="201" fillId="0" borderId="449" xfId="0" applyFont="1" applyFill="1" applyBorder="1" applyAlignment="1">
      <alignment horizontal="center" vertical="center" wrapText="1"/>
    </xf>
    <xf numFmtId="2" fontId="201" fillId="0" borderId="449" xfId="0" applyNumberFormat="1" applyFont="1" applyFill="1" applyBorder="1" applyAlignment="1">
      <alignment horizontal="center" vertical="center" wrapText="1"/>
    </xf>
    <xf numFmtId="2" fontId="163" fillId="0" borderId="449" xfId="0" applyNumberFormat="1" applyFont="1" applyFill="1" applyBorder="1" applyAlignment="1">
      <alignment horizontal="right" vertical="center"/>
    </xf>
    <xf numFmtId="0" fontId="9" fillId="46" borderId="415" xfId="0" applyFont="1" applyFill="1" applyBorder="1" applyAlignment="1">
      <alignment horizontal="center" vertical="center"/>
    </xf>
    <xf numFmtId="9" fontId="9" fillId="44" borderId="415" xfId="69" applyFont="1" applyFill="1" applyBorder="1" applyAlignment="1">
      <alignment horizontal="center" vertical="center"/>
    </xf>
    <xf numFmtId="4" fontId="0" fillId="0" borderId="453" xfId="17954" applyNumberFormat="1" applyFont="1" applyFill="1" applyBorder="1" applyAlignment="1">
      <alignment horizontal="center"/>
    </xf>
    <xf numFmtId="4" fontId="0" fillId="0" borderId="453" xfId="0" applyNumberFormat="1" applyFill="1" applyBorder="1" applyAlignment="1">
      <alignment horizontal="center"/>
    </xf>
    <xf numFmtId="4" fontId="101" fillId="0" borderId="469" xfId="52" applyNumberFormat="1" applyFont="1" applyFill="1" applyBorder="1" applyAlignment="1">
      <alignment vertical="center"/>
    </xf>
    <xf numFmtId="4" fontId="105" fillId="0" borderId="453" xfId="108" applyNumberFormat="1" applyFont="1" applyFill="1" applyBorder="1" applyAlignment="1">
      <alignment horizontal="center" vertical="center"/>
    </xf>
    <xf numFmtId="0" fontId="0" fillId="0" borderId="415" xfId="0" applyFont="1" applyFill="1" applyBorder="1" applyAlignment="1">
      <alignment horizontal="center" vertical="center"/>
    </xf>
    <xf numFmtId="0" fontId="1" fillId="0" borderId="357" xfId="0" applyFont="1" applyBorder="1" applyAlignment="1">
      <alignment horizontal="center" vertical="center"/>
    </xf>
    <xf numFmtId="0" fontId="1" fillId="0" borderId="449" xfId="0" applyFont="1" applyBorder="1" applyAlignment="1">
      <alignment horizontal="center" vertical="center"/>
    </xf>
    <xf numFmtId="0" fontId="1" fillId="0" borderId="420" xfId="0" applyFont="1" applyBorder="1" applyAlignment="1">
      <alignment horizontal="center" vertical="center"/>
    </xf>
    <xf numFmtId="0" fontId="1" fillId="0" borderId="357" xfId="0" applyFont="1" applyBorder="1" applyAlignment="1">
      <alignment horizontal="left" wrapText="1"/>
    </xf>
    <xf numFmtId="0" fontId="1" fillId="0" borderId="449" xfId="0" applyFont="1" applyBorder="1" applyAlignment="1">
      <alignment horizontal="left" wrapText="1"/>
    </xf>
    <xf numFmtId="0" fontId="1" fillId="0" borderId="420" xfId="0" applyFont="1" applyBorder="1" applyAlignment="1">
      <alignment horizontal="left" wrapText="1"/>
    </xf>
    <xf numFmtId="0" fontId="0" fillId="0" borderId="0" xfId="0" applyFill="1" applyBorder="1" applyAlignment="1">
      <alignment horizontal="center"/>
    </xf>
    <xf numFmtId="0" fontId="0" fillId="0" borderId="449" xfId="0" applyFont="1" applyFill="1" applyBorder="1" applyAlignment="1">
      <alignment vertical="center"/>
    </xf>
    <xf numFmtId="0" fontId="85" fillId="0" borderId="0" xfId="0" applyFont="1" applyFill="1" applyBorder="1" applyAlignment="1">
      <alignment horizontal="center" vertical="center"/>
    </xf>
    <xf numFmtId="0" fontId="86" fillId="36" borderId="461" xfId="0" applyFont="1" applyFill="1" applyBorder="1" applyAlignment="1">
      <alignment horizontal="center" vertical="center" wrapText="1"/>
    </xf>
    <xf numFmtId="4" fontId="102" fillId="36" borderId="461" xfId="108" applyNumberFormat="1" applyFont="1" applyFill="1" applyBorder="1" applyAlignment="1">
      <alignment horizontal="center" vertical="center" wrapText="1"/>
    </xf>
    <xf numFmtId="0" fontId="0" fillId="0" borderId="461" xfId="0" applyFont="1" applyFill="1" applyBorder="1" applyAlignment="1">
      <alignment horizontal="left" vertical="center"/>
    </xf>
    <xf numFmtId="4" fontId="105" fillId="0" borderId="461" xfId="108" applyNumberFormat="1" applyFont="1" applyFill="1" applyBorder="1" applyAlignment="1">
      <alignment horizontal="center" vertical="center"/>
    </xf>
    <xf numFmtId="0" fontId="0" fillId="0" borderId="0" xfId="0"/>
    <xf numFmtId="0" fontId="0" fillId="0" borderId="12" xfId="0" applyFont="1" applyFill="1" applyBorder="1" applyAlignment="1">
      <alignment horizontal="center" vertical="center"/>
    </xf>
    <xf numFmtId="0" fontId="0" fillId="0" borderId="12" xfId="0" applyFill="1" applyBorder="1" applyAlignment="1">
      <alignment vertical="center"/>
    </xf>
    <xf numFmtId="0" fontId="0" fillId="0" borderId="461" xfId="0" applyFill="1" applyBorder="1" applyAlignment="1">
      <alignment horizontal="left" vertical="center"/>
    </xf>
    <xf numFmtId="0" fontId="0" fillId="0" borderId="0" xfId="0" applyFont="1" applyFill="1" applyBorder="1" applyAlignment="1">
      <alignment horizontal="left" vertical="center"/>
    </xf>
    <xf numFmtId="0" fontId="0" fillId="0" borderId="467" xfId="0" applyFont="1" applyFill="1" applyBorder="1"/>
    <xf numFmtId="0" fontId="85" fillId="0" borderId="461" xfId="0" applyFont="1" applyFill="1" applyBorder="1"/>
    <xf numFmtId="0" fontId="0" fillId="0" borderId="461" xfId="0" applyFont="1" applyFill="1" applyBorder="1"/>
    <xf numFmtId="49" fontId="85" fillId="0" borderId="461" xfId="0" applyNumberFormat="1" applyFont="1" applyFill="1" applyBorder="1" applyAlignment="1">
      <alignment horizontal="center"/>
    </xf>
    <xf numFmtId="0" fontId="80" fillId="0" borderId="461" xfId="0" applyFont="1" applyFill="1" applyBorder="1" applyAlignment="1">
      <alignment horizontal="left" vertical="center"/>
    </xf>
    <xf numFmtId="49" fontId="101" fillId="0" borderId="463" xfId="0" applyNumberFormat="1" applyFont="1" applyFill="1" applyBorder="1" applyAlignment="1">
      <alignment horizontal="center"/>
    </xf>
    <xf numFmtId="0" fontId="80" fillId="0" borderId="461" xfId="0" applyFont="1" applyFill="1" applyBorder="1" applyAlignment="1">
      <alignment horizontal="center" vertical="center"/>
    </xf>
    <xf numFmtId="0" fontId="80" fillId="0" borderId="461" xfId="0" applyFont="1" applyFill="1" applyBorder="1" applyAlignment="1">
      <alignment vertical="center"/>
    </xf>
    <xf numFmtId="49" fontId="101" fillId="36" borderId="461" xfId="52" applyNumberFormat="1" applyFont="1" applyFill="1" applyBorder="1" applyAlignment="1">
      <alignment horizontal="center" vertical="center" wrapText="1"/>
    </xf>
    <xf numFmtId="2" fontId="101" fillId="36" borderId="461" xfId="108" applyNumberFormat="1" applyFont="1" applyFill="1" applyBorder="1" applyAlignment="1">
      <alignment horizontal="center" vertical="center" wrapText="1"/>
    </xf>
    <xf numFmtId="4" fontId="101" fillId="36" borderId="461" xfId="108" applyNumberFormat="1" applyFont="1" applyFill="1" applyBorder="1" applyAlignment="1">
      <alignment horizontal="center" vertical="center" wrapText="1"/>
    </xf>
    <xf numFmtId="49" fontId="85" fillId="0" borderId="461" xfId="52" applyNumberFormat="1" applyFont="1" applyFill="1" applyBorder="1" applyAlignment="1">
      <alignment horizontal="center" vertical="center" wrapText="1"/>
    </xf>
    <xf numFmtId="2" fontId="105" fillId="0" borderId="461" xfId="108" applyNumberFormat="1" applyFont="1" applyFill="1" applyBorder="1" applyAlignment="1">
      <alignment horizontal="center" vertical="center"/>
    </xf>
    <xf numFmtId="4" fontId="105" fillId="35" borderId="461" xfId="108" applyNumberFormat="1" applyFont="1" applyFill="1" applyBorder="1" applyAlignment="1">
      <alignment horizontal="center" vertical="center"/>
    </xf>
    <xf numFmtId="1" fontId="85" fillId="0" borderId="461" xfId="52" applyNumberFormat="1" applyFont="1" applyFill="1" applyBorder="1" applyAlignment="1">
      <alignment horizontal="left" vertical="center"/>
    </xf>
    <xf numFmtId="1" fontId="85" fillId="35" borderId="461" xfId="52" applyNumberFormat="1" applyFont="1" applyFill="1" applyBorder="1" applyAlignment="1">
      <alignment horizontal="left" vertical="center"/>
    </xf>
    <xf numFmtId="49" fontId="85" fillId="35" borderId="461" xfId="52" applyNumberFormat="1" applyFont="1" applyFill="1" applyBorder="1" applyAlignment="1">
      <alignment horizontal="center" vertical="center" wrapText="1"/>
    </xf>
    <xf numFmtId="2" fontId="105" fillId="35" borderId="461" xfId="108" applyNumberFormat="1" applyFont="1" applyFill="1" applyBorder="1" applyAlignment="1">
      <alignment horizontal="center" vertical="center"/>
    </xf>
    <xf numFmtId="0" fontId="0" fillId="35" borderId="461" xfId="0" applyFill="1" applyBorder="1"/>
    <xf numFmtId="0" fontId="105" fillId="0" borderId="461" xfId="0" applyFont="1" applyFill="1" applyBorder="1" applyAlignment="1">
      <alignment horizontal="center"/>
    </xf>
    <xf numFmtId="2" fontId="105" fillId="0" borderId="458" xfId="108" applyNumberFormat="1" applyFont="1" applyFill="1" applyBorder="1" applyAlignment="1">
      <alignment horizontal="center" vertical="center"/>
    </xf>
    <xf numFmtId="0" fontId="88" fillId="0" borderId="461" xfId="0" applyFont="1" applyFill="1" applyBorder="1" applyAlignment="1">
      <alignment horizontal="left"/>
    </xf>
    <xf numFmtId="2" fontId="102" fillId="36" borderId="461" xfId="108" applyNumberFormat="1" applyFont="1" applyFill="1" applyBorder="1" applyAlignment="1">
      <alignment horizontal="center" vertical="center" wrapText="1"/>
    </xf>
    <xf numFmtId="2" fontId="85" fillId="0" borderId="461" xfId="0" applyNumberFormat="1" applyFont="1" applyFill="1" applyBorder="1" applyAlignment="1">
      <alignment horizontal="center"/>
    </xf>
    <xf numFmtId="2" fontId="85" fillId="0" borderId="461" xfId="108" applyNumberFormat="1" applyFont="1" applyFill="1" applyBorder="1" applyAlignment="1">
      <alignment horizontal="center" vertical="center"/>
    </xf>
    <xf numFmtId="0" fontId="0" fillId="0" borderId="461" xfId="0" applyFont="1" applyFill="1" applyBorder="1" applyAlignment="1">
      <alignment horizontal="center"/>
    </xf>
    <xf numFmtId="2" fontId="0" fillId="0" borderId="461" xfId="0" applyNumberFormat="1" applyFont="1" applyFill="1" applyBorder="1" applyAlignment="1">
      <alignment horizontal="center"/>
    </xf>
    <xf numFmtId="2" fontId="0" fillId="0" borderId="461" xfId="0" applyNumberFormat="1" applyFont="1" applyFill="1" applyBorder="1"/>
    <xf numFmtId="0" fontId="121" fillId="0" borderId="426" xfId="0" applyFont="1" applyFill="1" applyBorder="1" applyAlignment="1">
      <alignment vertical="center"/>
    </xf>
    <xf numFmtId="0" fontId="88" fillId="0" borderId="461" xfId="0" applyFont="1" applyFill="1" applyBorder="1" applyAlignment="1">
      <alignment vertical="center"/>
    </xf>
    <xf numFmtId="0" fontId="0" fillId="0" borderId="474" xfId="0" applyFont="1" applyFill="1" applyBorder="1" applyAlignment="1">
      <alignment horizontal="center"/>
    </xf>
    <xf numFmtId="0" fontId="0" fillId="0" borderId="475" xfId="0" applyFont="1" applyFill="1" applyBorder="1"/>
    <xf numFmtId="2" fontId="105" fillId="0" borderId="475" xfId="108" applyNumberFormat="1" applyFont="1" applyFill="1" applyBorder="1" applyAlignment="1">
      <alignment horizontal="center" vertical="center"/>
    </xf>
    <xf numFmtId="4" fontId="105" fillId="0" borderId="475" xfId="108" applyNumberFormat="1" applyFont="1" applyFill="1" applyBorder="1" applyAlignment="1">
      <alignment horizontal="center" vertical="center"/>
    </xf>
    <xf numFmtId="0" fontId="0" fillId="0" borderId="476" xfId="0" applyFont="1" applyFill="1" applyBorder="1"/>
    <xf numFmtId="0" fontId="0" fillId="0" borderId="463" xfId="0" applyFont="1" applyFill="1" applyBorder="1"/>
    <xf numFmtId="0" fontId="0" fillId="0" borderId="463" xfId="0" applyFont="1" applyFill="1" applyBorder="1" applyAlignment="1">
      <alignment horizontal="center"/>
    </xf>
    <xf numFmtId="2" fontId="105" fillId="0" borderId="463" xfId="108" applyNumberFormat="1" applyFont="1" applyFill="1" applyBorder="1" applyAlignment="1">
      <alignment horizontal="center" vertical="center"/>
    </xf>
    <xf numFmtId="4" fontId="105" fillId="0" borderId="463" xfId="108" applyNumberFormat="1" applyFont="1" applyFill="1" applyBorder="1" applyAlignment="1">
      <alignment horizontal="center" vertical="center"/>
    </xf>
    <xf numFmtId="2" fontId="0" fillId="0" borderId="461" xfId="0" applyNumberFormat="1" applyFill="1" applyBorder="1" applyAlignment="1">
      <alignment horizontal="center" vertical="center"/>
    </xf>
    <xf numFmtId="2" fontId="85" fillId="0" borderId="461" xfId="0" applyNumberFormat="1" applyFont="1" applyFill="1" applyBorder="1" applyAlignment="1">
      <alignment horizontal="center" vertical="center"/>
    </xf>
    <xf numFmtId="4" fontId="105" fillId="0" borderId="471" xfId="108" applyNumberFormat="1" applyFont="1" applyFill="1" applyBorder="1" applyAlignment="1">
      <alignment horizontal="center" vertical="center"/>
    </xf>
    <xf numFmtId="0" fontId="0" fillId="0" borderId="461" xfId="0" applyFill="1" applyBorder="1" applyAlignment="1">
      <alignment horizontal="left"/>
    </xf>
    <xf numFmtId="0" fontId="85" fillId="0" borderId="473" xfId="0" applyFont="1" applyFill="1" applyBorder="1"/>
    <xf numFmtId="0" fontId="0" fillId="0" borderId="473" xfId="0" applyFont="1" applyFill="1" applyBorder="1"/>
    <xf numFmtId="0" fontId="0" fillId="0" borderId="0" xfId="0" applyAlignment="1">
      <alignment vertical="center"/>
    </xf>
    <xf numFmtId="0" fontId="0" fillId="0" borderId="0" xfId="0" applyBorder="1" applyAlignment="1">
      <alignment horizontal="center"/>
    </xf>
    <xf numFmtId="0" fontId="3" fillId="24" borderId="461" xfId="0" applyFont="1" applyFill="1" applyBorder="1" applyAlignment="1">
      <alignment horizontal="center" vertical="center"/>
    </xf>
    <xf numFmtId="0" fontId="86" fillId="0" borderId="0" xfId="0" applyFont="1" applyAlignment="1">
      <alignment vertical="center"/>
    </xf>
    <xf numFmtId="0" fontId="85" fillId="0" borderId="461" xfId="0" applyFont="1" applyFill="1" applyBorder="1" applyAlignment="1">
      <alignment horizontal="center" vertical="center"/>
    </xf>
    <xf numFmtId="2" fontId="158" fillId="0" borderId="461" xfId="89" applyNumberFormat="1" applyFont="1" applyFill="1" applyBorder="1" applyAlignment="1">
      <alignment horizontal="center" vertical="center"/>
    </xf>
    <xf numFmtId="0" fontId="213" fillId="0" borderId="461" xfId="93" applyFont="1" applyFill="1" applyBorder="1" applyAlignment="1">
      <alignment horizontal="left" vertical="center" indent="1"/>
    </xf>
    <xf numFmtId="0" fontId="0" fillId="0" borderId="461" xfId="0" applyNumberFormat="1" applyFont="1" applyFill="1" applyBorder="1" applyAlignment="1">
      <alignment horizontal="left" vertical="top" wrapText="1"/>
    </xf>
    <xf numFmtId="49" fontId="0" fillId="0" borderId="461" xfId="0" applyNumberFormat="1" applyFont="1" applyBorder="1" applyAlignment="1">
      <alignment horizontal="left" vertical="top" wrapText="1"/>
    </xf>
    <xf numFmtId="0" fontId="0" fillId="0" borderId="461" xfId="0" applyNumberFormat="1" applyFont="1" applyBorder="1" applyAlignment="1">
      <alignment horizontal="left" vertical="top" wrapText="1"/>
    </xf>
    <xf numFmtId="49" fontId="0" fillId="0" borderId="461" xfId="0" applyNumberFormat="1" applyBorder="1" applyAlignment="1">
      <alignment horizontal="left" vertical="top" wrapText="1"/>
    </xf>
    <xf numFmtId="0" fontId="0" fillId="0" borderId="461" xfId="0" applyNumberFormat="1" applyBorder="1" applyAlignment="1">
      <alignment horizontal="left" vertical="top" wrapText="1"/>
    </xf>
    <xf numFmtId="49" fontId="86" fillId="0" borderId="471" xfId="0" applyNumberFormat="1" applyFont="1" applyBorder="1" applyAlignment="1">
      <alignment vertical="top" wrapText="1"/>
    </xf>
    <xf numFmtId="49" fontId="86" fillId="0" borderId="473" xfId="0" applyNumberFormat="1" applyFont="1" applyBorder="1" applyAlignment="1">
      <alignment vertical="top" wrapText="1"/>
    </xf>
    <xf numFmtId="49" fontId="0" fillId="0" borderId="461" xfId="0" applyNumberFormat="1" applyFont="1" applyFill="1" applyBorder="1" applyAlignment="1">
      <alignment horizontal="left" vertical="top" wrapText="1"/>
    </xf>
    <xf numFmtId="0" fontId="3" fillId="0" borderId="461" xfId="0" applyFont="1" applyFill="1" applyBorder="1" applyAlignment="1">
      <alignment vertical="center"/>
    </xf>
    <xf numFmtId="2" fontId="3" fillId="24" borderId="461" xfId="0" applyNumberFormat="1" applyFont="1" applyFill="1" applyBorder="1" applyAlignment="1">
      <alignment horizontal="center" vertical="center" wrapText="1"/>
    </xf>
    <xf numFmtId="4" fontId="0" fillId="0" borderId="0" xfId="0" applyNumberFormat="1" applyAlignment="1">
      <alignment vertical="center"/>
    </xf>
    <xf numFmtId="0" fontId="0" fillId="0" borderId="177" xfId="0" applyFill="1" applyBorder="1" applyAlignment="1">
      <alignment horizontal="center"/>
    </xf>
    <xf numFmtId="4" fontId="101" fillId="0" borderId="461" xfId="52" applyNumberFormat="1" applyFont="1" applyFill="1" applyBorder="1" applyAlignment="1">
      <alignment vertical="center"/>
    </xf>
    <xf numFmtId="0" fontId="0" fillId="0" borderId="488" xfId="0" applyFont="1" applyFill="1" applyBorder="1" applyAlignment="1">
      <alignment horizontal="center" vertical="center"/>
    </xf>
    <xf numFmtId="49" fontId="101" fillId="38" borderId="154" xfId="52" applyNumberFormat="1" applyFont="1" applyFill="1" applyBorder="1" applyAlignment="1">
      <alignment horizontal="center" vertical="center" wrapText="1"/>
    </xf>
    <xf numFmtId="0" fontId="0" fillId="0" borderId="358" xfId="0" applyFill="1" applyBorder="1" applyAlignment="1">
      <alignment horizontal="center"/>
    </xf>
    <xf numFmtId="0" fontId="0" fillId="0" borderId="488" xfId="0" applyFill="1" applyBorder="1" applyAlignment="1">
      <alignment horizontal="center"/>
    </xf>
    <xf numFmtId="0" fontId="85" fillId="0" borderId="488" xfId="0" applyFont="1" applyFill="1" applyBorder="1" applyAlignment="1">
      <alignment horizontal="center" vertical="center"/>
    </xf>
    <xf numFmtId="49" fontId="101" fillId="0" borderId="488" xfId="52" applyNumberFormat="1" applyFont="1" applyFill="1" applyBorder="1" applyAlignment="1">
      <alignment horizontal="center" vertical="center" wrapText="1"/>
    </xf>
    <xf numFmtId="4" fontId="101" fillId="0" borderId="488" xfId="52" applyNumberFormat="1" applyFont="1" applyFill="1" applyBorder="1" applyAlignment="1">
      <alignment horizontal="center" vertical="center" wrapText="1"/>
    </xf>
    <xf numFmtId="4" fontId="105" fillId="0" borderId="488" xfId="108" applyNumberFormat="1" applyFont="1" applyFill="1" applyBorder="1" applyAlignment="1">
      <alignment horizontal="center" vertical="center"/>
    </xf>
    <xf numFmtId="49" fontId="101" fillId="38" borderId="485" xfId="52" applyNumberFormat="1" applyFont="1" applyFill="1" applyBorder="1" applyAlignment="1">
      <alignment horizontal="center" vertical="center" wrapText="1"/>
    </xf>
    <xf numFmtId="1" fontId="0" fillId="0" borderId="488" xfId="0" applyNumberFormat="1" applyFont="1" applyFill="1" applyBorder="1" applyAlignment="1">
      <alignment horizontal="center" vertical="center"/>
    </xf>
    <xf numFmtId="0" fontId="0" fillId="0" borderId="488" xfId="0" applyFill="1" applyBorder="1"/>
    <xf numFmtId="0" fontId="0" fillId="0" borderId="131" xfId="0" applyFill="1" applyBorder="1" applyAlignment="1">
      <alignment horizontal="center"/>
    </xf>
    <xf numFmtId="0" fontId="0" fillId="0" borderId="488" xfId="0" applyFill="1" applyBorder="1" applyAlignment="1">
      <alignment horizontal="center" vertical="center"/>
    </xf>
    <xf numFmtId="0" fontId="85" fillId="0" borderId="480" xfId="0" applyFont="1" applyFill="1" applyBorder="1" applyAlignment="1">
      <alignment horizontal="center" vertical="center"/>
    </xf>
    <xf numFmtId="0" fontId="85" fillId="0" borderId="480" xfId="0" applyFont="1" applyFill="1" applyBorder="1" applyAlignment="1">
      <alignment horizontal="center" vertical="center" wrapText="1"/>
    </xf>
    <xf numFmtId="0" fontId="5" fillId="0" borderId="461" xfId="24701" applyFill="1" applyBorder="1"/>
    <xf numFmtId="0" fontId="5" fillId="0" borderId="461" xfId="24701" applyFill="1" applyBorder="1" applyAlignment="1">
      <alignment horizontal="center" vertical="center"/>
    </xf>
    <xf numFmtId="2" fontId="5" fillId="0" borderId="461" xfId="24701" applyNumberFormat="1" applyFill="1" applyBorder="1" applyAlignment="1">
      <alignment horizontal="center" vertical="center"/>
    </xf>
    <xf numFmtId="0" fontId="5" fillId="0" borderId="0" xfId="24701" applyFill="1"/>
    <xf numFmtId="0" fontId="0" fillId="0" borderId="0" xfId="0" applyFill="1" applyBorder="1" applyAlignment="1">
      <alignment horizontal="center"/>
    </xf>
    <xf numFmtId="0" fontId="0" fillId="46" borderId="0" xfId="0" applyFont="1" applyFill="1"/>
    <xf numFmtId="0" fontId="105" fillId="46" borderId="0" xfId="0" applyFont="1" applyFill="1" applyBorder="1" applyAlignment="1">
      <alignment horizontal="center" vertical="center"/>
    </xf>
    <xf numFmtId="0" fontId="0" fillId="46" borderId="0" xfId="0" applyFont="1" applyFill="1" applyBorder="1"/>
    <xf numFmtId="0" fontId="11" fillId="35" borderId="0" xfId="49" applyFont="1" applyFill="1" applyBorder="1" applyAlignment="1" applyProtection="1"/>
    <xf numFmtId="0" fontId="0" fillId="0" borderId="481" xfId="0" applyFill="1" applyBorder="1" applyAlignment="1">
      <alignment horizontal="center"/>
    </xf>
    <xf numFmtId="0" fontId="0" fillId="0" borderId="154" xfId="0" applyFont="1" applyFill="1" applyBorder="1" applyAlignment="1">
      <alignment horizontal="center" vertical="center"/>
    </xf>
    <xf numFmtId="0" fontId="0" fillId="0" borderId="136" xfId="0" applyFill="1" applyBorder="1" applyAlignment="1"/>
    <xf numFmtId="4" fontId="102" fillId="0" borderId="0" xfId="108" applyNumberFormat="1" applyFont="1" applyFill="1" applyBorder="1" applyAlignment="1">
      <alignment horizontal="center" vertical="center" wrapText="1"/>
    </xf>
    <xf numFmtId="4" fontId="7" fillId="0" borderId="0" xfId="52" applyNumberFormat="1" applyFont="1" applyFill="1" applyBorder="1" applyAlignment="1">
      <alignment horizontal="center" vertical="center"/>
    </xf>
    <xf numFmtId="188" fontId="1" fillId="0" borderId="449" xfId="0" applyNumberFormat="1" applyFont="1" applyFill="1" applyBorder="1" applyAlignment="1">
      <alignment horizontal="center" vertical="center"/>
    </xf>
    <xf numFmtId="0" fontId="88" fillId="0" borderId="494" xfId="0" applyFont="1" applyFill="1" applyBorder="1" applyAlignment="1">
      <alignment horizontal="left"/>
    </xf>
    <xf numFmtId="0" fontId="105" fillId="0" borderId="481" xfId="0" applyFont="1" applyFill="1" applyBorder="1" applyAlignment="1">
      <alignment horizontal="center"/>
    </xf>
    <xf numFmtId="49" fontId="0" fillId="0" borderId="481" xfId="0" applyNumberFormat="1" applyFill="1" applyBorder="1" applyAlignment="1">
      <alignment horizontal="center"/>
    </xf>
    <xf numFmtId="49" fontId="0" fillId="0" borderId="481" xfId="0" applyNumberFormat="1" applyFont="1" applyFill="1" applyBorder="1" applyAlignment="1">
      <alignment horizontal="center"/>
    </xf>
    <xf numFmtId="2" fontId="0" fillId="35" borderId="0" xfId="167" applyNumberFormat="1" applyFont="1" applyFill="1" applyBorder="1" applyAlignment="1">
      <alignment horizontal="center"/>
    </xf>
    <xf numFmtId="2" fontId="105" fillId="0" borderId="481" xfId="108" applyNumberFormat="1" applyFont="1" applyFill="1" applyBorder="1" applyAlignment="1">
      <alignment horizontal="center" vertical="center"/>
    </xf>
    <xf numFmtId="4" fontId="105" fillId="35" borderId="481" xfId="108" applyNumberFormat="1" applyFont="1" applyFill="1" applyBorder="1" applyAlignment="1">
      <alignment horizontal="center" vertical="center"/>
    </xf>
    <xf numFmtId="2" fontId="105" fillId="0" borderId="501" xfId="108" applyNumberFormat="1" applyFont="1" applyFill="1" applyBorder="1" applyAlignment="1">
      <alignment horizontal="center" vertical="center"/>
    </xf>
    <xf numFmtId="0" fontId="0" fillId="0" borderId="501" xfId="0" applyFill="1" applyBorder="1" applyAlignment="1">
      <alignment wrapText="1"/>
    </xf>
    <xf numFmtId="0" fontId="0" fillId="0" borderId="501" xfId="0" applyFill="1" applyBorder="1"/>
    <xf numFmtId="49" fontId="85" fillId="0" borderId="501" xfId="0" applyNumberFormat="1" applyFont="1" applyFill="1" applyBorder="1" applyAlignment="1">
      <alignment horizontal="center"/>
    </xf>
    <xf numFmtId="0" fontId="0" fillId="0" borderId="502" xfId="0" applyBorder="1" applyAlignment="1">
      <alignment horizontal="center"/>
    </xf>
    <xf numFmtId="0" fontId="112" fillId="0" borderId="502" xfId="0" applyFont="1" applyFill="1" applyBorder="1" applyAlignment="1">
      <alignment horizontal="center" vertical="center"/>
    </xf>
    <xf numFmtId="49" fontId="132" fillId="0" borderId="502" xfId="0" applyNumberFormat="1" applyFont="1" applyFill="1" applyBorder="1" applyAlignment="1">
      <alignment horizontal="left"/>
    </xf>
    <xf numFmtId="4" fontId="0" fillId="0" borderId="502" xfId="0" applyNumberFormat="1" applyFill="1" applyBorder="1" applyAlignment="1">
      <alignment horizontal="center"/>
    </xf>
    <xf numFmtId="4" fontId="105" fillId="0" borderId="502" xfId="108" applyNumberFormat="1" applyFont="1" applyFill="1" applyBorder="1" applyAlignment="1">
      <alignment horizontal="center" vertical="center"/>
    </xf>
    <xf numFmtId="0" fontId="85" fillId="0" borderId="501" xfId="0" applyFont="1" applyFill="1" applyBorder="1"/>
    <xf numFmtId="0" fontId="85" fillId="0" borderId="501" xfId="68" applyNumberFormat="1" applyFont="1" applyFill="1" applyBorder="1" applyAlignment="1">
      <alignment horizontal="left" vertical="top"/>
    </xf>
    <xf numFmtId="4" fontId="105" fillId="0" borderId="501" xfId="108" applyNumberFormat="1" applyFont="1" applyFill="1" applyBorder="1" applyAlignment="1">
      <alignment horizontal="center" vertical="center"/>
    </xf>
    <xf numFmtId="49" fontId="101" fillId="0" borderId="501" xfId="0" applyNumberFormat="1" applyFont="1" applyFill="1" applyBorder="1" applyAlignment="1">
      <alignment horizontal="center"/>
    </xf>
    <xf numFmtId="0" fontId="0" fillId="0" borderId="501" xfId="0" applyFont="1" applyFill="1" applyBorder="1" applyAlignment="1">
      <alignment horizontal="center" vertical="center"/>
    </xf>
    <xf numFmtId="0" fontId="0" fillId="0" borderId="501" xfId="0" applyFill="1" applyBorder="1" applyAlignment="1">
      <alignment horizontal="left" vertical="center"/>
    </xf>
    <xf numFmtId="4" fontId="80" fillId="0" borderId="501" xfId="0" applyNumberFormat="1" applyFont="1" applyFill="1" applyBorder="1" applyAlignment="1">
      <alignment horizontal="center" vertical="center"/>
    </xf>
    <xf numFmtId="0" fontId="0" fillId="0" borderId="501" xfId="0" applyFont="1" applyFill="1" applyBorder="1" applyAlignment="1">
      <alignment vertical="center"/>
    </xf>
    <xf numFmtId="0" fontId="0" fillId="0" borderId="501" xfId="0" applyFont="1" applyFill="1" applyBorder="1"/>
    <xf numFmtId="0" fontId="85" fillId="0" borderId="501" xfId="0" applyFont="1" applyFill="1" applyBorder="1" applyAlignment="1">
      <alignment horizontal="left" vertical="center"/>
    </xf>
    <xf numFmtId="0" fontId="85" fillId="0" borderId="501" xfId="68" applyNumberFormat="1" applyFont="1" applyFill="1" applyBorder="1" applyAlignment="1">
      <alignment horizontal="left" vertical="center"/>
    </xf>
    <xf numFmtId="166" fontId="85" fillId="0" borderId="415" xfId="106" applyFont="1" applyFill="1" applyBorder="1" applyAlignment="1">
      <alignment horizontal="center" vertical="center" wrapText="1"/>
    </xf>
    <xf numFmtId="0" fontId="85" fillId="37" borderId="415" xfId="54" applyFont="1" applyFill="1" applyBorder="1" applyAlignment="1">
      <alignment horizontal="center" vertical="center" wrapText="1"/>
    </xf>
    <xf numFmtId="0" fontId="208" fillId="37" borderId="415" xfId="54" applyFont="1" applyFill="1" applyBorder="1" applyAlignment="1">
      <alignment horizontal="center" vertical="center" wrapText="1"/>
    </xf>
    <xf numFmtId="0" fontId="85" fillId="37" borderId="422" xfId="54" applyFont="1" applyFill="1" applyBorder="1" applyAlignment="1">
      <alignment horizontal="center" vertical="center" wrapText="1"/>
    </xf>
    <xf numFmtId="0" fontId="85" fillId="37" borderId="415" xfId="54" applyFont="1" applyFill="1" applyBorder="1" applyAlignment="1">
      <alignment horizontal="center" vertical="top" wrapText="1"/>
    </xf>
    <xf numFmtId="0" fontId="208" fillId="37" borderId="415" xfId="54" applyFont="1" applyFill="1" applyBorder="1" applyAlignment="1">
      <alignment horizontal="center" vertical="top" wrapText="1"/>
    </xf>
    <xf numFmtId="0" fontId="88" fillId="37" borderId="415" xfId="0" applyFont="1" applyFill="1" applyBorder="1" applyAlignment="1">
      <alignment horizontal="left" vertical="center" wrapText="1"/>
    </xf>
    <xf numFmtId="0" fontId="88" fillId="37" borderId="415" xfId="0" applyFont="1" applyFill="1" applyBorder="1" applyAlignment="1">
      <alignment horizontal="center" vertical="center" wrapText="1"/>
    </xf>
    <xf numFmtId="169" fontId="88" fillId="37" borderId="415" xfId="0" applyNumberFormat="1" applyFont="1" applyFill="1" applyBorder="1" applyAlignment="1">
      <alignment horizontal="center" vertical="center" wrapText="1"/>
    </xf>
    <xf numFmtId="3" fontId="85" fillId="37" borderId="415" xfId="0" applyNumberFormat="1" applyFont="1" applyFill="1" applyBorder="1" applyAlignment="1">
      <alignment horizontal="center" vertical="center" wrapText="1"/>
    </xf>
    <xf numFmtId="0" fontId="88" fillId="37" borderId="437" xfId="0" applyNumberFormat="1" applyFont="1" applyFill="1" applyBorder="1" applyAlignment="1">
      <alignment horizontal="center" vertical="center" wrapText="1"/>
    </xf>
    <xf numFmtId="0" fontId="88" fillId="37" borderId="438" xfId="0" applyNumberFormat="1" applyFont="1" applyFill="1" applyBorder="1" applyAlignment="1">
      <alignment horizontal="center" vertical="center" wrapText="1"/>
    </xf>
    <xf numFmtId="0" fontId="85" fillId="37" borderId="498" xfId="54" applyFont="1" applyFill="1" applyBorder="1" applyAlignment="1">
      <alignment horizontal="center" vertical="center" wrapText="1"/>
    </xf>
    <xf numFmtId="169" fontId="85" fillId="0" borderId="498" xfId="0" applyNumberFormat="1" applyFont="1" applyFill="1" applyBorder="1" applyAlignment="1">
      <alignment horizontal="center" vertical="center" wrapText="1"/>
    </xf>
    <xf numFmtId="0" fontId="0" fillId="0" borderId="426" xfId="0" applyFill="1" applyBorder="1" applyAlignment="1">
      <alignment horizontal="center" vertical="center"/>
    </xf>
    <xf numFmtId="0" fontId="0" fillId="0" borderId="426" xfId="0" applyFont="1" applyFill="1" applyBorder="1" applyAlignment="1">
      <alignment horizontal="center" vertical="center"/>
    </xf>
    <xf numFmtId="43" fontId="88" fillId="0" borderId="415" xfId="13296" applyFont="1" applyFill="1" applyBorder="1" applyAlignment="1">
      <alignment horizontal="center" vertical="center"/>
    </xf>
    <xf numFmtId="0" fontId="0" fillId="0" borderId="501" xfId="0" applyNumberFormat="1" applyFont="1" applyFill="1" applyBorder="1" applyAlignment="1">
      <alignment vertical="top" wrapText="1"/>
    </xf>
    <xf numFmtId="4" fontId="0" fillId="0" borderId="102" xfId="0" applyNumberFormat="1" applyFont="1" applyFill="1" applyBorder="1" applyAlignment="1">
      <alignment horizontal="center" vertical="center" wrapText="1"/>
    </xf>
    <xf numFmtId="0" fontId="175" fillId="0" borderId="479" xfId="0" applyFont="1" applyFill="1" applyBorder="1" applyAlignment="1">
      <alignment horizontal="center" vertical="center" wrapText="1"/>
    </xf>
    <xf numFmtId="0" fontId="175" fillId="0" borderId="479" xfId="0" applyFont="1" applyFill="1" applyBorder="1" applyAlignment="1">
      <alignment horizontal="left" vertical="center" wrapText="1"/>
    </xf>
    <xf numFmtId="0" fontId="132" fillId="0" borderId="420" xfId="0" applyFont="1" applyFill="1" applyBorder="1" applyAlignment="1">
      <alignment horizontal="center" vertical="center"/>
    </xf>
    <xf numFmtId="0" fontId="175" fillId="0" borderId="420" xfId="0" applyFont="1" applyFill="1" applyBorder="1" applyAlignment="1">
      <alignment horizontal="center" vertical="center" wrapText="1"/>
    </xf>
    <xf numFmtId="0" fontId="175" fillId="0" borderId="420" xfId="0" applyFont="1" applyFill="1" applyBorder="1" applyAlignment="1">
      <alignment horizontal="left" vertical="top" wrapText="1"/>
    </xf>
    <xf numFmtId="0" fontId="132" fillId="0" borderId="479" xfId="0" applyFont="1" applyFill="1" applyBorder="1" applyAlignment="1">
      <alignment horizontal="center" vertical="center" wrapText="1"/>
    </xf>
    <xf numFmtId="0" fontId="132" fillId="0" borderId="479" xfId="0" applyFont="1" applyFill="1" applyBorder="1" applyAlignment="1">
      <alignment horizontal="left" vertical="center" wrapText="1"/>
    </xf>
    <xf numFmtId="0" fontId="135" fillId="0" borderId="479" xfId="0" applyFont="1" applyFill="1" applyBorder="1"/>
    <xf numFmtId="0" fontId="132" fillId="0" borderId="420" xfId="0" applyFont="1" applyFill="1" applyBorder="1" applyAlignment="1">
      <alignment horizontal="center" vertical="center" wrapText="1"/>
    </xf>
    <xf numFmtId="0" fontId="132" fillId="0" borderId="420" xfId="0" applyFont="1" applyFill="1" applyBorder="1" applyAlignment="1">
      <alignment horizontal="left" vertical="center" wrapText="1"/>
    </xf>
    <xf numFmtId="0" fontId="135" fillId="0" borderId="420" xfId="0" applyFont="1" applyFill="1" applyBorder="1"/>
    <xf numFmtId="0" fontId="132" fillId="0" borderId="479" xfId="0" applyFont="1" applyFill="1" applyBorder="1" applyAlignment="1">
      <alignment horizontal="center" vertical="center"/>
    </xf>
    <xf numFmtId="0" fontId="175" fillId="0" borderId="479" xfId="0" applyFont="1" applyFill="1" applyBorder="1" applyAlignment="1">
      <alignment horizontal="left" vertical="top" wrapText="1"/>
    </xf>
    <xf numFmtId="0" fontId="132" fillId="0" borderId="501" xfId="0" applyFont="1" applyFill="1" applyBorder="1" applyAlignment="1">
      <alignment horizontal="center" vertical="center"/>
    </xf>
    <xf numFmtId="0" fontId="175" fillId="0" borderId="501" xfId="0" applyFont="1" applyFill="1" applyBorder="1" applyAlignment="1">
      <alignment horizontal="center" vertical="center" wrapText="1"/>
    </xf>
    <xf numFmtId="0" fontId="175" fillId="0" borderId="501" xfId="0" applyFont="1" applyFill="1" applyBorder="1" applyAlignment="1">
      <alignment horizontal="left" vertical="center" wrapText="1"/>
    </xf>
    <xf numFmtId="0" fontId="175" fillId="0" borderId="420" xfId="0" applyFont="1" applyFill="1" applyBorder="1" applyAlignment="1">
      <alignment horizontal="left" vertical="center" wrapText="1"/>
    </xf>
    <xf numFmtId="3" fontId="135" fillId="0" borderId="501" xfId="0" applyNumberFormat="1" applyFont="1" applyFill="1" applyBorder="1" applyAlignment="1">
      <alignment horizontal="center" vertical="center"/>
    </xf>
    <xf numFmtId="3" fontId="135" fillId="0" borderId="420" xfId="0" applyNumberFormat="1" applyFont="1" applyFill="1" applyBorder="1" applyAlignment="1">
      <alignment horizontal="center" vertical="center"/>
    </xf>
    <xf numFmtId="3" fontId="135" fillId="0" borderId="479" xfId="0" applyNumberFormat="1" applyFont="1" applyFill="1" applyBorder="1" applyAlignment="1">
      <alignment horizontal="center" vertical="center"/>
    </xf>
    <xf numFmtId="0" fontId="0" fillId="0" borderId="479" xfId="0" applyFill="1" applyBorder="1"/>
    <xf numFmtId="0" fontId="0" fillId="0" borderId="489" xfId="0" applyFill="1" applyBorder="1"/>
    <xf numFmtId="3" fontId="0" fillId="0" borderId="501" xfId="0" applyNumberFormat="1" applyFill="1" applyBorder="1" applyAlignment="1">
      <alignment horizontal="center" vertical="center"/>
    </xf>
    <xf numFmtId="0" fontId="9" fillId="38" borderId="415" xfId="52" applyFont="1" applyFill="1" applyBorder="1" applyAlignment="1">
      <alignment horizontal="center" vertical="center" wrapText="1"/>
    </xf>
    <xf numFmtId="0" fontId="9" fillId="38" borderId="220" xfId="52" applyFont="1" applyFill="1" applyBorder="1" applyAlignment="1">
      <alignment horizontal="center" vertical="center" wrapText="1"/>
    </xf>
    <xf numFmtId="0" fontId="9" fillId="38" borderId="236" xfId="52" applyFont="1" applyFill="1" applyBorder="1" applyAlignment="1">
      <alignment horizontal="center" vertical="center" wrapText="1"/>
    </xf>
    <xf numFmtId="0" fontId="50" fillId="0" borderId="0" xfId="0" applyFont="1" applyFill="1" applyAlignment="1">
      <alignment vertical="center"/>
    </xf>
    <xf numFmtId="4" fontId="105" fillId="35" borderId="501" xfId="108" applyNumberFormat="1" applyFont="1" applyFill="1" applyBorder="1" applyAlignment="1">
      <alignment horizontal="center" vertical="center"/>
    </xf>
    <xf numFmtId="4" fontId="0" fillId="0" borderId="222" xfId="0" applyNumberFormat="1" applyFill="1" applyBorder="1" applyAlignment="1">
      <alignment horizontal="center"/>
    </xf>
    <xf numFmtId="0" fontId="99" fillId="0" borderId="358" xfId="0" applyFont="1" applyFill="1" applyBorder="1" applyAlignment="1">
      <alignment horizontal="center" vertical="center" wrapText="1"/>
    </xf>
    <xf numFmtId="0" fontId="1" fillId="0" borderId="358" xfId="0" applyFont="1" applyFill="1" applyBorder="1" applyAlignment="1">
      <alignment vertical="center" wrapText="1"/>
    </xf>
    <xf numFmtId="0" fontId="1" fillId="0" borderId="358" xfId="0" applyFont="1" applyFill="1" applyBorder="1" applyAlignment="1">
      <alignment horizontal="center" vertical="center" wrapText="1"/>
    </xf>
    <xf numFmtId="2" fontId="1" fillId="0" borderId="358" xfId="0" applyNumberFormat="1" applyFont="1" applyFill="1" applyBorder="1" applyAlignment="1">
      <alignment horizontal="center" vertical="center" wrapText="1"/>
    </xf>
    <xf numFmtId="49" fontId="1" fillId="0" borderId="358" xfId="0" applyNumberFormat="1" applyFont="1" applyFill="1" applyBorder="1" applyAlignment="1">
      <alignment horizontal="center" vertical="center" wrapText="1"/>
    </xf>
    <xf numFmtId="2" fontId="1" fillId="0" borderId="358" xfId="0" applyNumberFormat="1" applyFont="1" applyFill="1" applyBorder="1" applyAlignment="1">
      <alignment horizontal="right" vertical="center"/>
    </xf>
    <xf numFmtId="0" fontId="95" fillId="0" borderId="0" xfId="0" applyFont="1" applyAlignment="1">
      <alignment vertical="center"/>
    </xf>
    <xf numFmtId="0" fontId="0" fillId="0" borderId="0" xfId="0" applyAlignment="1">
      <alignment vertical="center"/>
    </xf>
    <xf numFmtId="2" fontId="0" fillId="0" borderId="0" xfId="0" applyNumberFormat="1" applyFont="1" applyAlignment="1">
      <alignment horizontal="left" vertical="center"/>
    </xf>
    <xf numFmtId="2" fontId="0" fillId="0" borderId="501" xfId="0" applyNumberFormat="1" applyFont="1" applyFill="1" applyBorder="1" applyAlignment="1">
      <alignment horizontal="center" vertical="center"/>
    </xf>
    <xf numFmtId="0" fontId="0" fillId="0" borderId="501" xfId="0" applyBorder="1" applyAlignment="1">
      <alignment horizontal="left" vertical="center"/>
    </xf>
    <xf numFmtId="0" fontId="86" fillId="36" borderId="501" xfId="0" applyFont="1" applyFill="1" applyBorder="1" applyAlignment="1">
      <alignment horizontal="center" vertical="center" wrapText="1"/>
    </xf>
    <xf numFmtId="0" fontId="0" fillId="0" borderId="420" xfId="0" applyBorder="1" applyAlignment="1">
      <alignment horizontal="left" vertical="center"/>
    </xf>
    <xf numFmtId="4" fontId="0" fillId="0" borderId="501" xfId="0" applyNumberFormat="1" applyFill="1" applyBorder="1" applyAlignment="1">
      <alignment horizontal="center"/>
    </xf>
    <xf numFmtId="4" fontId="0" fillId="0" borderId="501" xfId="0" applyNumberFormat="1" applyFill="1" applyBorder="1" applyAlignment="1">
      <alignment horizontal="center" vertical="center"/>
    </xf>
    <xf numFmtId="49" fontId="9" fillId="37" borderId="110" xfId="52" applyNumberFormat="1" applyFont="1" applyFill="1" applyBorder="1" applyAlignment="1">
      <alignment horizontal="center" vertical="center" wrapText="1"/>
    </xf>
    <xf numFmtId="3" fontId="9" fillId="37" borderId="23" xfId="52" applyNumberFormat="1" applyFont="1" applyFill="1" applyBorder="1" applyAlignment="1">
      <alignment horizontal="center" vertical="center"/>
    </xf>
    <xf numFmtId="0" fontId="0" fillId="0" borderId="0" xfId="0" applyAlignment="1">
      <alignment vertical="center"/>
    </xf>
    <xf numFmtId="0" fontId="121" fillId="0" borderId="501" xfId="0" applyFont="1" applyFill="1" applyBorder="1" applyAlignment="1">
      <alignment vertical="center"/>
    </xf>
    <xf numFmtId="0" fontId="0" fillId="0" borderId="461" xfId="0" applyFont="1" applyFill="1" applyBorder="1" applyAlignment="1">
      <alignment horizontal="center" vertical="center" wrapText="1"/>
    </xf>
    <xf numFmtId="0" fontId="86" fillId="35" borderId="505" xfId="0" applyFont="1" applyFill="1" applyBorder="1" applyAlignment="1"/>
    <xf numFmtId="0" fontId="86" fillId="35" borderId="500" xfId="0" applyFont="1" applyFill="1" applyBorder="1" applyAlignment="1"/>
    <xf numFmtId="0" fontId="86" fillId="36" borderId="489" xfId="0" applyFont="1" applyFill="1" applyBorder="1" applyAlignment="1">
      <alignment horizontal="center" vertical="center" wrapText="1"/>
    </xf>
    <xf numFmtId="4" fontId="102" fillId="36" borderId="489" xfId="108" applyNumberFormat="1" applyFont="1" applyFill="1" applyBorder="1" applyAlignment="1">
      <alignment horizontal="center" vertical="center" wrapText="1"/>
    </xf>
    <xf numFmtId="0" fontId="82" fillId="0" borderId="489" xfId="0" applyFont="1" applyFill="1" applyBorder="1"/>
    <xf numFmtId="0" fontId="82" fillId="0" borderId="489" xfId="0" applyFont="1" applyFill="1" applyBorder="1" applyAlignment="1">
      <alignment horizontal="center"/>
    </xf>
    <xf numFmtId="2" fontId="105" fillId="0" borderId="492" xfId="108" applyNumberFormat="1" applyFont="1" applyFill="1" applyBorder="1" applyAlignment="1">
      <alignment horizontal="center" vertical="center"/>
    </xf>
    <xf numFmtId="4" fontId="105" fillId="35" borderId="489" xfId="108" applyNumberFormat="1" applyFont="1" applyFill="1" applyBorder="1" applyAlignment="1">
      <alignment horizontal="center" vertical="center"/>
    </xf>
    <xf numFmtId="4" fontId="105" fillId="0" borderId="489" xfId="108" applyNumberFormat="1" applyFont="1" applyFill="1" applyBorder="1" applyAlignment="1">
      <alignment horizontal="center" vertical="center"/>
    </xf>
    <xf numFmtId="0" fontId="121" fillId="0" borderId="489" xfId="0" applyFont="1" applyFill="1" applyBorder="1" applyAlignment="1">
      <alignment vertical="center"/>
    </xf>
    <xf numFmtId="0" fontId="128" fillId="0" borderId="489" xfId="0" applyFont="1" applyFill="1" applyBorder="1"/>
    <xf numFmtId="49" fontId="128" fillId="0" borderId="489" xfId="0" applyNumberFormat="1" applyFont="1" applyFill="1" applyBorder="1" applyAlignment="1">
      <alignment horizontal="left" vertical="top" wrapText="1"/>
    </xf>
    <xf numFmtId="0" fontId="82" fillId="35" borderId="489" xfId="0" applyFont="1" applyFill="1" applyBorder="1"/>
    <xf numFmtId="2" fontId="105" fillId="0" borderId="489" xfId="108" applyNumberFormat="1" applyFont="1" applyFill="1" applyBorder="1" applyAlignment="1">
      <alignment horizontal="center" vertical="center"/>
    </xf>
    <xf numFmtId="3" fontId="0" fillId="0" borderId="489" xfId="0" applyNumberFormat="1" applyFont="1" applyFill="1" applyBorder="1" applyAlignment="1">
      <alignment horizontal="center"/>
    </xf>
    <xf numFmtId="0" fontId="126" fillId="0" borderId="489" xfId="0" applyFont="1" applyFill="1" applyBorder="1"/>
    <xf numFmtId="0" fontId="82" fillId="0" borderId="463" xfId="0" applyFont="1" applyFill="1" applyBorder="1"/>
    <xf numFmtId="0" fontId="82" fillId="0" borderId="463" xfId="0" applyFont="1" applyFill="1" applyBorder="1" applyAlignment="1">
      <alignment horizontal="center"/>
    </xf>
    <xf numFmtId="2" fontId="105" fillId="0" borderId="428" xfId="108" applyNumberFormat="1" applyFont="1" applyFill="1" applyBorder="1" applyAlignment="1">
      <alignment horizontal="center" vertical="center"/>
    </xf>
    <xf numFmtId="4" fontId="105" fillId="35" borderId="463" xfId="108" applyNumberFormat="1" applyFont="1" applyFill="1" applyBorder="1" applyAlignment="1">
      <alignment horizontal="center" vertical="center"/>
    </xf>
    <xf numFmtId="49" fontId="128" fillId="0" borderId="463" xfId="0" applyNumberFormat="1" applyFont="1" applyFill="1" applyBorder="1" applyAlignment="1">
      <alignment horizontal="left" vertical="top" wrapText="1"/>
    </xf>
    <xf numFmtId="0" fontId="121" fillId="0" borderId="463" xfId="0" applyFont="1" applyFill="1" applyBorder="1" applyAlignment="1">
      <alignment vertical="center"/>
    </xf>
    <xf numFmtId="0" fontId="0" fillId="0" borderId="463" xfId="0" applyFill="1" applyBorder="1"/>
    <xf numFmtId="0" fontId="82" fillId="35" borderId="463" xfId="0" applyFont="1" applyFill="1" applyBorder="1"/>
    <xf numFmtId="0" fontId="82" fillId="0" borderId="494" xfId="0" applyFont="1" applyFill="1" applyBorder="1"/>
    <xf numFmtId="0" fontId="82" fillId="0" borderId="470" xfId="0" applyFont="1" applyFill="1" applyBorder="1"/>
    <xf numFmtId="0" fontId="82" fillId="0" borderId="470" xfId="0" applyFont="1" applyFill="1" applyBorder="1" applyAlignment="1">
      <alignment horizontal="center"/>
    </xf>
    <xf numFmtId="2" fontId="105" fillId="0" borderId="504" xfId="108" applyNumberFormat="1" applyFont="1" applyFill="1" applyBorder="1" applyAlignment="1">
      <alignment horizontal="center" vertical="center"/>
    </xf>
    <xf numFmtId="4" fontId="105" fillId="35" borderId="470" xfId="108" applyNumberFormat="1" applyFont="1" applyFill="1" applyBorder="1" applyAlignment="1">
      <alignment horizontal="center" vertical="center"/>
    </xf>
    <xf numFmtId="4" fontId="105" fillId="0" borderId="470" xfId="108" applyNumberFormat="1" applyFont="1" applyFill="1" applyBorder="1" applyAlignment="1">
      <alignment horizontal="center" vertical="center"/>
    </xf>
    <xf numFmtId="0" fontId="126" fillId="0" borderId="463" xfId="0" applyFont="1" applyFill="1" applyBorder="1"/>
    <xf numFmtId="0" fontId="86" fillId="35" borderId="493" xfId="0" applyFont="1" applyFill="1" applyBorder="1" applyAlignment="1"/>
    <xf numFmtId="0" fontId="86" fillId="35" borderId="493" xfId="0" applyFont="1" applyFill="1" applyBorder="1" applyAlignment="1">
      <alignment horizontal="center"/>
    </xf>
    <xf numFmtId="4" fontId="105" fillId="35" borderId="493" xfId="108" applyNumberFormat="1" applyFont="1" applyFill="1" applyBorder="1" applyAlignment="1">
      <alignment horizontal="center" vertical="center"/>
    </xf>
    <xf numFmtId="2" fontId="105" fillId="35" borderId="493" xfId="108" applyNumberFormat="1" applyFont="1" applyFill="1" applyBorder="1" applyAlignment="1">
      <alignment horizontal="center" vertical="center"/>
    </xf>
    <xf numFmtId="0" fontId="82" fillId="35" borderId="493" xfId="0" applyFont="1" applyFill="1" applyBorder="1"/>
    <xf numFmtId="0" fontId="82" fillId="35" borderId="493" xfId="0" applyFont="1" applyFill="1" applyBorder="1" applyAlignment="1">
      <alignment horizontal="center"/>
    </xf>
    <xf numFmtId="4" fontId="105" fillId="35" borderId="500" xfId="108" applyNumberFormat="1" applyFont="1" applyFill="1" applyBorder="1" applyAlignment="1">
      <alignment horizontal="center" vertical="center"/>
    </xf>
    <xf numFmtId="0" fontId="86" fillId="35" borderId="505" xfId="0" applyFont="1" applyFill="1" applyBorder="1" applyAlignment="1">
      <alignment horizontal="left"/>
    </xf>
    <xf numFmtId="3" fontId="0" fillId="35" borderId="493" xfId="0" applyNumberFormat="1" applyFont="1" applyFill="1" applyBorder="1" applyAlignment="1">
      <alignment horizontal="center"/>
    </xf>
    <xf numFmtId="0" fontId="0" fillId="0" borderId="501" xfId="0" applyFont="1" applyFill="1" applyBorder="1" applyAlignment="1">
      <alignment horizontal="center"/>
    </xf>
    <xf numFmtId="2" fontId="105" fillId="0" borderId="502" xfId="108" applyNumberFormat="1" applyFont="1" applyFill="1" applyBorder="1" applyAlignment="1">
      <alignment horizontal="center" vertical="center"/>
    </xf>
    <xf numFmtId="4" fontId="105" fillId="35" borderId="502" xfId="108" applyNumberFormat="1" applyFont="1" applyFill="1" applyBorder="1" applyAlignment="1">
      <alignment horizontal="center" vertical="center"/>
    </xf>
    <xf numFmtId="4" fontId="105" fillId="0" borderId="500" xfId="108" applyNumberFormat="1" applyFont="1" applyFill="1" applyBorder="1" applyAlignment="1">
      <alignment horizontal="center" vertical="center"/>
    </xf>
    <xf numFmtId="0" fontId="0" fillId="0" borderId="494" xfId="0" applyFont="1" applyFill="1" applyBorder="1"/>
    <xf numFmtId="0" fontId="0" fillId="0" borderId="481" xfId="0" applyFont="1" applyFill="1" applyBorder="1" applyAlignment="1">
      <alignment horizontal="center"/>
    </xf>
    <xf numFmtId="2" fontId="108" fillId="0" borderId="502" xfId="0" applyNumberFormat="1" applyFont="1" applyFill="1" applyBorder="1" applyAlignment="1">
      <alignment horizontal="center"/>
    </xf>
    <xf numFmtId="0" fontId="0" fillId="0" borderId="494" xfId="0" applyFill="1" applyBorder="1" applyAlignment="1">
      <alignment horizontal="left"/>
    </xf>
    <xf numFmtId="49" fontId="85" fillId="0" borderId="481" xfId="52" applyNumberFormat="1" applyFont="1" applyFill="1" applyBorder="1" applyAlignment="1">
      <alignment horizontal="center" vertical="center"/>
    </xf>
    <xf numFmtId="2" fontId="0" fillId="0" borderId="502" xfId="0" applyNumberFormat="1" applyFill="1" applyBorder="1" applyAlignment="1">
      <alignment horizontal="center"/>
    </xf>
    <xf numFmtId="0" fontId="0" fillId="0" borderId="494" xfId="0" applyFill="1" applyBorder="1"/>
    <xf numFmtId="2" fontId="0" fillId="0" borderId="502" xfId="0" applyNumberFormat="1" applyFont="1" applyFill="1" applyBorder="1"/>
    <xf numFmtId="0" fontId="0" fillId="0" borderId="481" xfId="0" applyFont="1" applyFill="1" applyBorder="1"/>
    <xf numFmtId="1" fontId="85" fillId="0" borderId="505" xfId="52" applyNumberFormat="1" applyFont="1" applyFill="1" applyBorder="1" applyAlignment="1">
      <alignment horizontal="left" vertical="center"/>
    </xf>
    <xf numFmtId="49" fontId="85" fillId="0" borderId="502" xfId="52" applyNumberFormat="1" applyFont="1" applyFill="1" applyBorder="1" applyAlignment="1">
      <alignment horizontal="center" vertical="center" wrapText="1"/>
    </xf>
    <xf numFmtId="49" fontId="85" fillId="0" borderId="502" xfId="52" applyNumberFormat="1" applyFont="1" applyFill="1" applyBorder="1" applyAlignment="1">
      <alignment horizontal="center" vertical="center"/>
    </xf>
    <xf numFmtId="0" fontId="0" fillId="0" borderId="502" xfId="0" applyBorder="1"/>
    <xf numFmtId="2" fontId="85" fillId="0" borderId="502" xfId="0" applyNumberFormat="1" applyFont="1" applyFill="1" applyBorder="1" applyAlignment="1">
      <alignment horizontal="center" vertical="center"/>
    </xf>
    <xf numFmtId="49" fontId="0" fillId="0" borderId="505" xfId="0" applyNumberFormat="1" applyFill="1" applyBorder="1" applyAlignment="1">
      <alignment horizontal="center"/>
    </xf>
    <xf numFmtId="49" fontId="0" fillId="0" borderId="500" xfId="0" applyNumberFormat="1" applyFill="1" applyBorder="1" applyAlignment="1">
      <alignment horizontal="center"/>
    </xf>
    <xf numFmtId="2" fontId="0" fillId="0" borderId="501" xfId="0" applyNumberFormat="1" applyFill="1" applyBorder="1" applyAlignment="1">
      <alignment horizontal="center"/>
    </xf>
    <xf numFmtId="0" fontId="9" fillId="37" borderId="76" xfId="52" applyFont="1" applyFill="1" applyBorder="1" applyAlignment="1">
      <alignment horizontal="center" vertical="center" wrapText="1"/>
    </xf>
    <xf numFmtId="0" fontId="25" fillId="37" borderId="95" xfId="52" applyFont="1" applyFill="1" applyBorder="1" applyAlignment="1">
      <alignment horizontal="center" vertical="center" wrapText="1"/>
    </xf>
    <xf numFmtId="0" fontId="25" fillId="37" borderId="77" xfId="52" applyFont="1" applyFill="1" applyBorder="1" applyAlignment="1">
      <alignment horizontal="center" vertical="center" wrapText="1"/>
    </xf>
    <xf numFmtId="0" fontId="25" fillId="37" borderId="129" xfId="52" applyFont="1" applyFill="1" applyBorder="1" applyAlignment="1">
      <alignment horizontal="center" vertical="center" wrapText="1"/>
    </xf>
    <xf numFmtId="0" fontId="25" fillId="37" borderId="228" xfId="52" applyFont="1" applyFill="1" applyBorder="1" applyAlignment="1">
      <alignment horizontal="center" vertical="center" wrapText="1"/>
    </xf>
    <xf numFmtId="0" fontId="25" fillId="37" borderId="227" xfId="52" applyFont="1" applyFill="1" applyBorder="1" applyAlignment="1">
      <alignment horizontal="center" vertical="center" wrapText="1"/>
    </xf>
    <xf numFmtId="0" fontId="25" fillId="37" borderId="233" xfId="52" applyFont="1" applyFill="1" applyBorder="1" applyAlignment="1">
      <alignment horizontal="center" vertical="center" wrapText="1"/>
    </xf>
    <xf numFmtId="0" fontId="25" fillId="37" borderId="161" xfId="52" applyFont="1" applyFill="1" applyBorder="1" applyAlignment="1">
      <alignment horizontal="center" vertical="center" wrapText="1"/>
    </xf>
    <xf numFmtId="0" fontId="25" fillId="37" borderId="237" xfId="52" applyFont="1" applyFill="1" applyBorder="1" applyAlignment="1">
      <alignment horizontal="center" vertical="center" wrapText="1"/>
    </xf>
    <xf numFmtId="166" fontId="86" fillId="37" borderId="154" xfId="0" applyNumberFormat="1" applyFont="1" applyFill="1" applyBorder="1" applyAlignment="1">
      <alignment horizontal="center" vertical="center" wrapText="1"/>
    </xf>
    <xf numFmtId="0" fontId="3" fillId="36" borderId="415" xfId="0" applyFont="1" applyFill="1" applyBorder="1" applyAlignment="1">
      <alignment horizontal="center" vertical="center" wrapText="1"/>
    </xf>
    <xf numFmtId="0" fontId="3" fillId="36" borderId="24" xfId="0" applyFont="1" applyFill="1" applyBorder="1" applyAlignment="1">
      <alignment horizontal="center" vertical="center" wrapText="1"/>
    </xf>
    <xf numFmtId="10" fontId="3" fillId="36" borderId="448" xfId="0" applyNumberFormat="1" applyFont="1" applyFill="1" applyBorder="1" applyAlignment="1">
      <alignment horizontal="center" vertical="center" wrapText="1"/>
    </xf>
    <xf numFmtId="10" fontId="89" fillId="0" borderId="478" xfId="0" applyNumberFormat="1" applyFont="1" applyFill="1" applyBorder="1" applyAlignment="1">
      <alignment horizontal="center" vertical="center"/>
    </xf>
    <xf numFmtId="0" fontId="0" fillId="0" borderId="478" xfId="0" applyFont="1" applyFill="1" applyBorder="1" applyAlignment="1">
      <alignment horizontal="center"/>
    </xf>
    <xf numFmtId="0" fontId="5" fillId="0" borderId="478" xfId="24701" applyFill="1" applyBorder="1"/>
    <xf numFmtId="2" fontId="0" fillId="0" borderId="504" xfId="0" applyNumberFormat="1" applyFill="1" applyBorder="1" applyAlignment="1">
      <alignment vertical="center"/>
    </xf>
    <xf numFmtId="0" fontId="0" fillId="0" borderId="504" xfId="0" applyFont="1" applyFill="1" applyBorder="1" applyAlignment="1">
      <alignment vertical="center"/>
    </xf>
    <xf numFmtId="0" fontId="0" fillId="0" borderId="504" xfId="0" applyFill="1" applyBorder="1" applyAlignment="1">
      <alignment vertical="center"/>
    </xf>
    <xf numFmtId="0" fontId="86" fillId="0" borderId="504" xfId="0" applyFont="1" applyFill="1" applyBorder="1" applyAlignment="1">
      <alignment vertical="center"/>
    </xf>
    <xf numFmtId="0" fontId="5" fillId="0" borderId="504" xfId="24701" applyFill="1" applyBorder="1"/>
    <xf numFmtId="10" fontId="3" fillId="36" borderId="478" xfId="0" applyNumberFormat="1" applyFont="1" applyFill="1" applyBorder="1" applyAlignment="1">
      <alignment horizontal="center" vertical="center" wrapText="1"/>
    </xf>
    <xf numFmtId="0" fontId="0" fillId="0" borderId="502" xfId="0" applyFont="1" applyFill="1" applyBorder="1" applyAlignment="1">
      <alignment horizontal="center"/>
    </xf>
    <xf numFmtId="0" fontId="0" fillId="0" borderId="504" xfId="0" applyFont="1" applyFill="1" applyBorder="1" applyAlignment="1">
      <alignment horizontal="center"/>
    </xf>
    <xf numFmtId="10" fontId="89" fillId="0" borderId="502" xfId="0" applyNumberFormat="1" applyFont="1" applyFill="1" applyBorder="1" applyAlignment="1">
      <alignment horizontal="center" vertical="center"/>
    </xf>
    <xf numFmtId="0" fontId="0" fillId="0" borderId="504" xfId="0" applyBorder="1" applyAlignment="1">
      <alignment vertical="center"/>
    </xf>
    <xf numFmtId="9" fontId="159" fillId="44" borderId="501" xfId="69" applyFont="1" applyFill="1" applyBorder="1" applyAlignment="1">
      <alignment horizontal="center" vertical="center"/>
    </xf>
    <xf numFmtId="0" fontId="9" fillId="53" borderId="12" xfId="0" applyFont="1" applyFill="1" applyBorder="1" applyAlignment="1">
      <alignment horizontal="center" vertical="center"/>
    </xf>
    <xf numFmtId="2" fontId="0" fillId="0" borderId="501" xfId="0" applyNumberFormat="1" applyBorder="1" applyAlignment="1">
      <alignment horizontal="center" vertical="center"/>
    </xf>
    <xf numFmtId="2" fontId="0" fillId="0" borderId="420" xfId="0" applyNumberFormat="1" applyBorder="1" applyAlignment="1">
      <alignment horizontal="center" vertical="center"/>
    </xf>
    <xf numFmtId="0" fontId="86" fillId="36" borderId="495" xfId="0" applyFont="1" applyFill="1" applyBorder="1" applyAlignment="1">
      <alignment horizontal="center" vertical="center" wrapText="1"/>
    </xf>
    <xf numFmtId="0" fontId="80" fillId="0" borderId="418" xfId="0" applyFont="1" applyFill="1" applyBorder="1" applyAlignment="1">
      <alignment horizontal="left" vertical="center"/>
    </xf>
    <xf numFmtId="0" fontId="0" fillId="0" borderId="410" xfId="0" applyBorder="1" applyAlignment="1">
      <alignment horizontal="left" vertical="center"/>
    </xf>
    <xf numFmtId="2" fontId="0" fillId="0" borderId="410" xfId="0" applyNumberFormat="1" applyBorder="1" applyAlignment="1">
      <alignment horizontal="center" vertical="center"/>
    </xf>
    <xf numFmtId="0" fontId="80" fillId="0" borderId="506" xfId="0" applyFont="1" applyFill="1" applyBorder="1" applyAlignment="1">
      <alignment horizontal="left" vertical="center"/>
    </xf>
    <xf numFmtId="0" fontId="80" fillId="0" borderId="482" xfId="0" applyFont="1" applyFill="1" applyBorder="1" applyAlignment="1">
      <alignment horizontal="left" vertical="center"/>
    </xf>
    <xf numFmtId="2" fontId="0" fillId="0" borderId="410" xfId="0" applyNumberFormat="1" applyFill="1" applyBorder="1" applyAlignment="1">
      <alignment horizontal="center"/>
    </xf>
    <xf numFmtId="2" fontId="0" fillId="0" borderId="419" xfId="0" applyNumberFormat="1" applyFill="1" applyBorder="1" applyAlignment="1">
      <alignment horizontal="center" vertical="center"/>
    </xf>
    <xf numFmtId="2" fontId="0" fillId="0" borderId="503" xfId="0" applyNumberFormat="1" applyFill="1" applyBorder="1" applyAlignment="1">
      <alignment horizontal="center" vertical="center"/>
    </xf>
    <xf numFmtId="2" fontId="0" fillId="0" borderId="420" xfId="0" applyNumberFormat="1" applyFill="1" applyBorder="1" applyAlignment="1">
      <alignment horizontal="center"/>
    </xf>
    <xf numFmtId="2" fontId="0" fillId="0" borderId="421" xfId="0" applyNumberFormat="1" applyFill="1" applyBorder="1" applyAlignment="1">
      <alignment horizontal="center" vertical="center"/>
    </xf>
    <xf numFmtId="188" fontId="1" fillId="44" borderId="449" xfId="0" applyNumberFormat="1" applyFont="1" applyFill="1" applyBorder="1" applyAlignment="1">
      <alignment horizontal="center" vertical="center"/>
    </xf>
    <xf numFmtId="0" fontId="11" fillId="0" borderId="510" xfId="49" applyFont="1" applyFill="1" applyBorder="1" applyAlignment="1" applyProtection="1"/>
    <xf numFmtId="0" fontId="0" fillId="0" borderId="501" xfId="0" applyFill="1" applyBorder="1" applyAlignment="1">
      <alignment vertical="center"/>
    </xf>
    <xf numFmtId="0" fontId="81" fillId="0" borderId="512" xfId="49" applyFill="1" applyBorder="1" applyAlignment="1" applyProtection="1"/>
    <xf numFmtId="0" fontId="11" fillId="39" borderId="0" xfId="49" applyFont="1" applyFill="1" applyBorder="1" applyAlignment="1" applyProtection="1"/>
    <xf numFmtId="0" fontId="81" fillId="39" borderId="512" xfId="49" applyFill="1" applyBorder="1" applyAlignment="1" applyProtection="1"/>
    <xf numFmtId="0" fontId="0" fillId="35" borderId="0" xfId="0" applyFill="1" applyBorder="1"/>
    <xf numFmtId="0" fontId="0" fillId="39" borderId="0" xfId="0" applyFill="1" applyBorder="1"/>
    <xf numFmtId="0" fontId="0" fillId="0" borderId="501" xfId="0" applyBorder="1"/>
    <xf numFmtId="0" fontId="0" fillId="35" borderId="501" xfId="0" applyFill="1" applyBorder="1" applyAlignment="1">
      <alignment vertical="center"/>
    </xf>
    <xf numFmtId="0" fontId="85" fillId="0" borderId="501" xfId="0" applyFont="1" applyFill="1" applyBorder="1" applyAlignment="1">
      <alignment vertical="center"/>
    </xf>
    <xf numFmtId="4" fontId="102" fillId="36" borderId="495" xfId="108" applyNumberFormat="1" applyFont="1" applyFill="1" applyBorder="1" applyAlignment="1">
      <alignment horizontal="center" vertical="center" wrapText="1"/>
    </xf>
    <xf numFmtId="10" fontId="3" fillId="38" borderId="12" xfId="0" applyNumberFormat="1" applyFont="1" applyFill="1" applyBorder="1" applyAlignment="1">
      <alignment horizontal="center" vertical="center" wrapText="1"/>
    </xf>
    <xf numFmtId="0" fontId="3" fillId="38" borderId="12" xfId="0" applyFont="1" applyFill="1" applyBorder="1" applyAlignment="1">
      <alignment horizontal="center" vertical="center" wrapText="1"/>
    </xf>
    <xf numFmtId="0" fontId="0" fillId="0" borderId="463" xfId="0" applyFill="1" applyBorder="1" applyAlignment="1">
      <alignment horizontal="center"/>
    </xf>
    <xf numFmtId="2" fontId="85" fillId="39" borderId="12" xfId="108" applyNumberFormat="1" applyFont="1" applyFill="1" applyBorder="1" applyAlignment="1">
      <alignment horizontal="center" vertical="center"/>
    </xf>
    <xf numFmtId="0" fontId="85" fillId="39" borderId="0" xfId="0" applyFont="1" applyFill="1"/>
    <xf numFmtId="2" fontId="105" fillId="39" borderId="12" xfId="108" applyNumberFormat="1" applyFont="1" applyFill="1" applyBorder="1" applyAlignment="1">
      <alignment horizontal="center" vertical="center"/>
    </xf>
    <xf numFmtId="0" fontId="222" fillId="39" borderId="0" xfId="52" applyFont="1" applyFill="1" applyBorder="1" applyAlignment="1">
      <alignment horizontal="center" vertical="center" wrapText="1"/>
    </xf>
    <xf numFmtId="0" fontId="85" fillId="39" borderId="24" xfId="0" applyFont="1" applyFill="1" applyBorder="1"/>
    <xf numFmtId="0" fontId="117" fillId="39" borderId="0" xfId="52" applyFont="1" applyFill="1" applyBorder="1" applyAlignment="1">
      <alignment horizontal="center" vertical="center" wrapText="1"/>
    </xf>
    <xf numFmtId="0" fontId="95" fillId="46" borderId="0" xfId="0" applyFont="1" applyFill="1" applyAlignment="1">
      <alignment vertical="center"/>
    </xf>
    <xf numFmtId="0" fontId="216" fillId="46" borderId="461" xfId="0" applyFont="1" applyFill="1" applyBorder="1" applyAlignment="1">
      <alignment horizontal="center" vertical="center"/>
    </xf>
    <xf numFmtId="0" fontId="162" fillId="46" borderId="505" xfId="0" applyFont="1" applyFill="1" applyBorder="1" applyAlignment="1">
      <alignment vertical="center"/>
    </xf>
    <xf numFmtId="0" fontId="162" fillId="46" borderId="493" xfId="0" applyFont="1" applyFill="1" applyBorder="1" applyAlignment="1">
      <alignment vertical="center"/>
    </xf>
    <xf numFmtId="0" fontId="162" fillId="46" borderId="491" xfId="0" applyFont="1" applyFill="1" applyBorder="1" applyAlignment="1">
      <alignment vertical="center"/>
    </xf>
    <xf numFmtId="0" fontId="162" fillId="46" borderId="461" xfId="0" applyFont="1" applyFill="1" applyBorder="1" applyAlignment="1">
      <alignment horizontal="left" vertical="center"/>
    </xf>
    <xf numFmtId="0" fontId="95" fillId="46" borderId="461" xfId="0" applyFont="1" applyFill="1" applyBorder="1" applyAlignment="1">
      <alignment vertical="center"/>
    </xf>
    <xf numFmtId="0" fontId="95" fillId="46" borderId="461" xfId="0" applyFont="1" applyFill="1" applyBorder="1" applyAlignment="1">
      <alignment horizontal="right" vertical="center"/>
    </xf>
    <xf numFmtId="0" fontId="95" fillId="46" borderId="461" xfId="0" applyFont="1" applyFill="1" applyBorder="1" applyAlignment="1">
      <alignment horizontal="center" vertical="center"/>
    </xf>
    <xf numFmtId="0" fontId="95" fillId="46" borderId="461" xfId="0" applyFont="1" applyFill="1" applyBorder="1" applyAlignment="1">
      <alignment horizontal="left" vertical="center"/>
    </xf>
    <xf numFmtId="0" fontId="1" fillId="46" borderId="461" xfId="0" applyFont="1" applyFill="1" applyBorder="1" applyAlignment="1">
      <alignment horizontal="center" vertical="center"/>
    </xf>
    <xf numFmtId="4" fontId="95" fillId="46" borderId="461" xfId="0" applyNumberFormat="1" applyFont="1" applyFill="1" applyBorder="1" applyAlignment="1">
      <alignment horizontal="center" vertical="center"/>
    </xf>
    <xf numFmtId="3" fontId="95" fillId="46" borderId="461" xfId="0" applyNumberFormat="1" applyFont="1" applyFill="1" applyBorder="1" applyAlignment="1">
      <alignment horizontal="center" vertical="center"/>
    </xf>
    <xf numFmtId="0" fontId="95" fillId="46" borderId="461" xfId="0" applyNumberFormat="1" applyFont="1" applyFill="1" applyBorder="1" applyAlignment="1">
      <alignment horizontal="center" vertical="center"/>
    </xf>
    <xf numFmtId="4" fontId="162" fillId="46" borderId="461" xfId="0" applyNumberFormat="1" applyFont="1" applyFill="1" applyBorder="1" applyAlignment="1">
      <alignment horizontal="center" vertical="center"/>
    </xf>
    <xf numFmtId="0" fontId="95" fillId="46" borderId="501" xfId="0" applyFont="1" applyFill="1" applyBorder="1" applyAlignment="1">
      <alignment horizontal="center" vertical="center"/>
    </xf>
    <xf numFmtId="0" fontId="1" fillId="46" borderId="501" xfId="0" applyFont="1" applyFill="1" applyBorder="1" applyAlignment="1">
      <alignment horizontal="justify" vertical="center"/>
    </xf>
    <xf numFmtId="0" fontId="0" fillId="46" borderId="501" xfId="0" applyFill="1" applyBorder="1" applyAlignment="1">
      <alignment vertical="center"/>
    </xf>
    <xf numFmtId="0" fontId="95" fillId="46" borderId="501" xfId="0" applyFont="1" applyFill="1" applyBorder="1" applyAlignment="1">
      <alignment vertical="center"/>
    </xf>
    <xf numFmtId="0" fontId="95" fillId="98" borderId="501" xfId="0" applyFont="1" applyFill="1" applyBorder="1" applyAlignment="1">
      <alignment horizontal="center" vertical="center"/>
    </xf>
    <xf numFmtId="0" fontId="95" fillId="98" borderId="461" xfId="0" applyFont="1" applyFill="1" applyBorder="1" applyAlignment="1">
      <alignment horizontal="center" vertical="center"/>
    </xf>
    <xf numFmtId="0" fontId="0" fillId="0" borderId="0" xfId="0" applyAlignment="1">
      <alignment vertical="center"/>
    </xf>
    <xf numFmtId="0" fontId="218" fillId="0" borderId="501" xfId="0" applyFont="1" applyBorder="1" applyAlignment="1">
      <alignment vertical="center"/>
    </xf>
    <xf numFmtId="0" fontId="86" fillId="38" borderId="461" xfId="0" applyFont="1" applyFill="1" applyBorder="1" applyAlignment="1">
      <alignment horizontal="center" vertical="center" wrapText="1"/>
    </xf>
    <xf numFmtId="2" fontId="102" fillId="38" borderId="461" xfId="108" applyNumberFormat="1" applyFont="1" applyFill="1" applyBorder="1" applyAlignment="1">
      <alignment horizontal="center" vertical="center" wrapText="1"/>
    </xf>
    <xf numFmtId="4" fontId="102" fillId="38" borderId="461" xfId="108" applyNumberFormat="1" applyFont="1" applyFill="1" applyBorder="1" applyAlignment="1">
      <alignment horizontal="center" vertical="center" wrapText="1"/>
    </xf>
    <xf numFmtId="0" fontId="0" fillId="0" borderId="0" xfId="0" applyAlignment="1">
      <alignment vertical="center"/>
    </xf>
    <xf numFmtId="0" fontId="85" fillId="0" borderId="461" xfId="0" applyFont="1" applyFill="1" applyBorder="1" applyAlignment="1">
      <alignment horizontal="center"/>
    </xf>
    <xf numFmtId="0" fontId="0" fillId="0" borderId="501" xfId="0" applyFont="1" applyFill="1" applyBorder="1" applyAlignment="1">
      <alignment horizontal="center"/>
    </xf>
    <xf numFmtId="0" fontId="0" fillId="0" borderId="501" xfId="0" applyFill="1" applyBorder="1" applyAlignment="1">
      <alignment horizontal="center"/>
    </xf>
    <xf numFmtId="0" fontId="85" fillId="0" borderId="501" xfId="0" applyFont="1" applyFill="1" applyBorder="1" applyAlignment="1">
      <alignment horizontal="center"/>
    </xf>
    <xf numFmtId="0" fontId="105" fillId="0" borderId="501" xfId="0" applyFont="1" applyFill="1" applyBorder="1" applyAlignment="1">
      <alignment horizontal="center"/>
    </xf>
    <xf numFmtId="2" fontId="0" fillId="0" borderId="501" xfId="0" applyNumberFormat="1" applyFont="1" applyFill="1" applyBorder="1" applyAlignment="1">
      <alignment horizontal="center"/>
    </xf>
    <xf numFmtId="16" fontId="0" fillId="0" borderId="461" xfId="0" applyNumberFormat="1" applyFill="1" applyBorder="1" applyAlignment="1">
      <alignment horizontal="center"/>
    </xf>
    <xf numFmtId="4" fontId="85" fillId="0" borderId="461" xfId="108" applyNumberFormat="1" applyFont="1" applyFill="1" applyBorder="1" applyAlignment="1">
      <alignment horizontal="center" vertical="center"/>
    </xf>
    <xf numFmtId="9" fontId="82" fillId="0" borderId="415" xfId="0" applyNumberFormat="1" applyFont="1" applyFill="1" applyBorder="1" applyAlignment="1">
      <alignment horizontal="center"/>
    </xf>
    <xf numFmtId="10" fontId="3" fillId="38" borderId="154" xfId="0" applyNumberFormat="1" applyFont="1" applyFill="1" applyBorder="1" applyAlignment="1">
      <alignment horizontal="center" vertical="center" wrapText="1"/>
    </xf>
    <xf numFmtId="0" fontId="3" fillId="38" borderId="154" xfId="0" applyFont="1" applyFill="1" applyBorder="1" applyAlignment="1">
      <alignment horizontal="center" vertical="center" wrapText="1"/>
    </xf>
    <xf numFmtId="4" fontId="102" fillId="38" borderId="154" xfId="108" applyNumberFormat="1" applyFont="1" applyFill="1" applyBorder="1" applyAlignment="1">
      <alignment horizontal="center" vertical="center" wrapText="1"/>
    </xf>
    <xf numFmtId="0" fontId="86" fillId="38" borderId="154" xfId="0" applyFont="1" applyFill="1" applyBorder="1" applyAlignment="1">
      <alignment horizontal="center" vertical="center" wrapText="1"/>
    </xf>
    <xf numFmtId="4" fontId="101" fillId="38" borderId="154" xfId="0" applyNumberFormat="1" applyFont="1" applyFill="1" applyBorder="1" applyAlignment="1">
      <alignment horizontal="center" vertical="center" wrapText="1"/>
    </xf>
    <xf numFmtId="0" fontId="101" fillId="38" borderId="188" xfId="0" applyFont="1" applyFill="1" applyBorder="1" applyAlignment="1">
      <alignment horizontal="center" vertical="center"/>
    </xf>
    <xf numFmtId="4" fontId="101" fillId="38" borderId="189" xfId="0" applyNumberFormat="1" applyFont="1" applyFill="1" applyBorder="1" applyAlignment="1">
      <alignment horizontal="center" vertical="center"/>
    </xf>
    <xf numFmtId="0" fontId="137" fillId="43" borderId="0" xfId="0" applyFont="1" applyFill="1" applyAlignment="1">
      <alignment horizontal="center" vertical="center"/>
    </xf>
    <xf numFmtId="0" fontId="101" fillId="0" borderId="0" xfId="0" applyFont="1" applyFill="1" applyAlignment="1">
      <alignment vertical="center"/>
    </xf>
    <xf numFmtId="4" fontId="85" fillId="0" borderId="189" xfId="0" applyNumberFormat="1" applyFont="1" applyFill="1" applyBorder="1" applyAlignment="1">
      <alignment horizontal="center" vertical="center"/>
    </xf>
    <xf numFmtId="0" fontId="85" fillId="0" borderId="154" xfId="0" applyFont="1" applyFill="1" applyBorder="1" applyAlignment="1">
      <alignment vertical="center"/>
    </xf>
    <xf numFmtId="0" fontId="101" fillId="0" borderId="190" xfId="0" applyFont="1" applyFill="1" applyBorder="1" applyAlignment="1">
      <alignment horizontal="center" vertical="center"/>
    </xf>
    <xf numFmtId="0" fontId="85" fillId="0" borderId="135" xfId="0" applyFont="1" applyFill="1" applyBorder="1" applyAlignment="1">
      <alignment vertical="center"/>
    </xf>
    <xf numFmtId="4" fontId="85" fillId="0" borderId="0" xfId="0" applyNumberFormat="1" applyFont="1" applyFill="1" applyAlignment="1">
      <alignment horizontal="center" vertical="center"/>
    </xf>
    <xf numFmtId="2" fontId="0" fillId="0" borderId="501" xfId="0" applyNumberFormat="1" applyFill="1" applyBorder="1" applyAlignment="1">
      <alignment horizontal="center" vertical="center"/>
    </xf>
    <xf numFmtId="170" fontId="19" fillId="90" borderId="12" xfId="52" applyNumberFormat="1" applyFont="1" applyFill="1" applyBorder="1" applyAlignment="1">
      <alignment horizontal="center" vertical="center" wrapText="1"/>
    </xf>
    <xf numFmtId="49" fontId="19" fillId="90" borderId="12" xfId="52" applyNumberFormat="1" applyFont="1" applyFill="1" applyBorder="1" applyAlignment="1">
      <alignment horizontal="center" vertical="center" wrapText="1"/>
    </xf>
    <xf numFmtId="4" fontId="19" fillId="38" borderId="12" xfId="109" applyNumberFormat="1" applyFont="1" applyFill="1" applyBorder="1" applyAlignment="1">
      <alignment horizontal="center" vertical="center" wrapText="1"/>
    </xf>
    <xf numFmtId="4" fontId="9" fillId="38" borderId="422" xfId="108" applyNumberFormat="1" applyFont="1" applyFill="1" applyBorder="1" applyAlignment="1">
      <alignment horizontal="center" vertical="center" wrapText="1"/>
    </xf>
    <xf numFmtId="170" fontId="19" fillId="38" borderId="12" xfId="52" applyNumberFormat="1" applyFont="1" applyFill="1" applyBorder="1" applyAlignment="1">
      <alignment horizontal="center" vertical="center" wrapText="1"/>
    </xf>
    <xf numFmtId="49" fontId="19" fillId="38" borderId="12" xfId="52" applyNumberFormat="1" applyFont="1" applyFill="1" applyBorder="1" applyAlignment="1">
      <alignment horizontal="center" vertical="center" wrapText="1"/>
    </xf>
    <xf numFmtId="4" fontId="9" fillId="38" borderId="433" xfId="108" applyNumberFormat="1" applyFont="1" applyFill="1" applyBorder="1" applyAlignment="1">
      <alignment horizontal="center" vertical="center" wrapText="1"/>
    </xf>
    <xf numFmtId="170" fontId="19" fillId="90" borderId="422" xfId="52" applyNumberFormat="1" applyFont="1" applyFill="1" applyBorder="1" applyAlignment="1">
      <alignment horizontal="center" vertical="center" wrapText="1"/>
    </xf>
    <xf numFmtId="2" fontId="15" fillId="38" borderId="196" xfId="66" applyNumberFormat="1" applyFont="1" applyFill="1" applyBorder="1" applyAlignment="1">
      <alignment horizontal="center" vertical="center" wrapText="1"/>
    </xf>
    <xf numFmtId="4" fontId="15" fillId="38" borderId="196" xfId="66" applyNumberFormat="1" applyFont="1" applyFill="1" applyBorder="1" applyAlignment="1">
      <alignment horizontal="center" vertical="center" wrapText="1"/>
    </xf>
    <xf numFmtId="170" fontId="19" fillId="38" borderId="358" xfId="52" applyNumberFormat="1" applyFont="1" applyFill="1" applyBorder="1" applyAlignment="1">
      <alignment horizontal="center" vertical="center" wrapText="1"/>
    </xf>
    <xf numFmtId="49" fontId="19" fillId="38" borderId="358" xfId="52" applyNumberFormat="1" applyFont="1" applyFill="1" applyBorder="1" applyAlignment="1">
      <alignment horizontal="center" vertical="center" wrapText="1"/>
    </xf>
    <xf numFmtId="4" fontId="19" fillId="38" borderId="358" xfId="109" applyNumberFormat="1" applyFont="1" applyFill="1" applyBorder="1" applyAlignment="1">
      <alignment horizontal="center" vertical="center" wrapText="1"/>
    </xf>
    <xf numFmtId="4" fontId="9" fillId="38" borderId="358" xfId="108" applyNumberFormat="1" applyFont="1" applyFill="1" applyBorder="1" applyAlignment="1">
      <alignment horizontal="center" vertical="center" wrapText="1"/>
    </xf>
    <xf numFmtId="170" fontId="19" fillId="38" borderId="341" xfId="52" applyNumberFormat="1" applyFont="1" applyFill="1" applyBorder="1" applyAlignment="1">
      <alignment horizontal="center" vertical="center" wrapText="1"/>
    </xf>
    <xf numFmtId="49" fontId="19" fillId="38" borderId="341" xfId="52" applyNumberFormat="1" applyFont="1" applyFill="1" applyBorder="1" applyAlignment="1">
      <alignment horizontal="center" vertical="center" wrapText="1"/>
    </xf>
    <xf numFmtId="4" fontId="19" fillId="38" borderId="341" xfId="109" applyNumberFormat="1" applyFont="1" applyFill="1" applyBorder="1" applyAlignment="1">
      <alignment horizontal="center" vertical="center" wrapText="1"/>
    </xf>
    <xf numFmtId="4" fontId="9" fillId="38" borderId="341" xfId="108" applyNumberFormat="1" applyFont="1" applyFill="1" applyBorder="1" applyAlignment="1">
      <alignment horizontal="center" vertical="center" wrapText="1"/>
    </xf>
    <xf numFmtId="0" fontId="169" fillId="38" borderId="222" xfId="0" applyFont="1" applyFill="1" applyBorder="1" applyAlignment="1">
      <alignment horizontal="center" vertical="center" wrapText="1"/>
    </xf>
    <xf numFmtId="3" fontId="101" fillId="38" borderId="222" xfId="65" applyNumberFormat="1" applyFont="1" applyFill="1" applyBorder="1" applyAlignment="1">
      <alignment horizontal="center" vertical="center" wrapText="1"/>
    </xf>
    <xf numFmtId="10" fontId="102" fillId="38" borderId="12" xfId="0" applyNumberFormat="1" applyFont="1" applyFill="1" applyBorder="1" applyAlignment="1">
      <alignment horizontal="center" vertical="center"/>
    </xf>
    <xf numFmtId="0" fontId="102" fillId="38" borderId="12" xfId="0" applyFont="1" applyFill="1" applyBorder="1" applyAlignment="1">
      <alignment horizontal="center" vertical="center"/>
    </xf>
    <xf numFmtId="0" fontId="80" fillId="0" borderId="501" xfId="0" applyFont="1" applyFill="1" applyBorder="1" applyAlignment="1">
      <alignment horizontal="left" vertical="center"/>
    </xf>
    <xf numFmtId="0" fontId="80" fillId="0" borderId="501" xfId="0" applyFont="1" applyFill="1" applyBorder="1" applyAlignment="1">
      <alignment horizontal="center" vertical="center"/>
    </xf>
    <xf numFmtId="0" fontId="85" fillId="0" borderId="188" xfId="0" applyFont="1" applyFill="1" applyBorder="1" applyAlignment="1">
      <alignment horizontal="center" vertical="center"/>
    </xf>
    <xf numFmtId="0" fontId="0" fillId="39" borderId="14" xfId="0" applyFill="1" applyBorder="1" applyAlignment="1"/>
    <xf numFmtId="2" fontId="105" fillId="39" borderId="239" xfId="108" applyNumberFormat="1" applyFont="1" applyFill="1" applyBorder="1" applyAlignment="1">
      <alignment horizontal="center" vertical="center"/>
    </xf>
    <xf numFmtId="4" fontId="105" fillId="39" borderId="12" xfId="108" applyNumberFormat="1" applyFont="1" applyFill="1" applyBorder="1" applyAlignment="1">
      <alignment horizontal="center" vertical="center"/>
    </xf>
    <xf numFmtId="0" fontId="0" fillId="0" borderId="516" xfId="0" applyFont="1" applyFill="1" applyBorder="1" applyAlignment="1">
      <alignment horizontal="left" vertical="top"/>
    </xf>
    <xf numFmtId="0" fontId="0" fillId="0" borderId="509" xfId="0" applyFill="1" applyBorder="1" applyAlignment="1"/>
    <xf numFmtId="2" fontId="105" fillId="0" borderId="479" xfId="108" applyNumberFormat="1" applyFont="1" applyFill="1" applyBorder="1" applyAlignment="1">
      <alignment horizontal="center" vertical="center"/>
    </xf>
    <xf numFmtId="2" fontId="105" fillId="39" borderId="154" xfId="108" applyNumberFormat="1" applyFont="1" applyFill="1" applyBorder="1" applyAlignment="1">
      <alignment horizontal="center" vertical="center"/>
    </xf>
    <xf numFmtId="49" fontId="0" fillId="0" borderId="502" xfId="0" applyNumberFormat="1" applyFont="1" applyFill="1" applyBorder="1" applyAlignment="1">
      <alignment horizontal="left" vertical="top"/>
    </xf>
    <xf numFmtId="4" fontId="105" fillId="0" borderId="511" xfId="108" applyNumberFormat="1" applyFont="1" applyFill="1" applyBorder="1" applyAlignment="1">
      <alignment horizontal="center" vertical="center"/>
    </xf>
    <xf numFmtId="0" fontId="86" fillId="39" borderId="184" xfId="0" applyFont="1" applyFill="1" applyBorder="1" applyAlignment="1">
      <alignment horizontal="left" vertical="top"/>
    </xf>
    <xf numFmtId="0" fontId="86" fillId="39" borderId="176" xfId="0" applyFont="1" applyFill="1" applyBorder="1" applyAlignment="1">
      <alignment horizontal="left" vertical="top"/>
    </xf>
    <xf numFmtId="49" fontId="0" fillId="0" borderId="502" xfId="0" applyNumberFormat="1" applyFill="1" applyBorder="1" applyAlignment="1">
      <alignment horizontal="left" vertical="top"/>
    </xf>
    <xf numFmtId="0" fontId="0" fillId="39" borderId="15" xfId="0" applyFill="1" applyBorder="1" applyAlignment="1"/>
    <xf numFmtId="49" fontId="0" fillId="0" borderId="511" xfId="0" applyNumberFormat="1" applyFont="1" applyFill="1" applyBorder="1" applyAlignment="1">
      <alignment horizontal="left" vertical="top"/>
    </xf>
    <xf numFmtId="49" fontId="86" fillId="39" borderId="169" xfId="0" applyNumberFormat="1" applyFont="1" applyFill="1" applyBorder="1" applyAlignment="1">
      <alignment vertical="top" wrapText="1"/>
    </xf>
    <xf numFmtId="49" fontId="86" fillId="39" borderId="190" xfId="0" applyNumberFormat="1" applyFont="1" applyFill="1" applyBorder="1" applyAlignment="1">
      <alignment vertical="top" wrapText="1"/>
    </xf>
    <xf numFmtId="0" fontId="0" fillId="0" borderId="516" xfId="0" applyFill="1" applyBorder="1" applyAlignment="1">
      <alignment horizontal="left" vertical="top"/>
    </xf>
    <xf numFmtId="0" fontId="86" fillId="39" borderId="136" xfId="0" applyFont="1" applyFill="1" applyBorder="1" applyAlignment="1">
      <alignment vertical="top"/>
    </xf>
    <xf numFmtId="0" fontId="86" fillId="39" borderId="119" xfId="0" applyFont="1" applyFill="1" applyBorder="1" applyAlignment="1">
      <alignment vertical="top"/>
    </xf>
    <xf numFmtId="49" fontId="86" fillId="39" borderId="14" xfId="0" applyNumberFormat="1" applyFont="1" applyFill="1" applyBorder="1" applyAlignment="1">
      <alignment vertical="top" wrapText="1"/>
    </xf>
    <xf numFmtId="49" fontId="86" fillId="39" borderId="15" xfId="0" applyNumberFormat="1" applyFont="1" applyFill="1" applyBorder="1" applyAlignment="1">
      <alignment vertical="top" wrapText="1"/>
    </xf>
    <xf numFmtId="0" fontId="0" fillId="0" borderId="501" xfId="0" applyFill="1" applyBorder="1" applyAlignment="1">
      <alignment horizontal="center"/>
    </xf>
    <xf numFmtId="0" fontId="0" fillId="0" borderId="501" xfId="0" applyFill="1" applyBorder="1" applyAlignment="1">
      <alignment horizontal="left" vertical="center"/>
    </xf>
    <xf numFmtId="49" fontId="134" fillId="0" borderId="501" xfId="0" applyNumberFormat="1" applyFont="1" applyFill="1" applyBorder="1" applyAlignment="1">
      <alignment horizontal="center"/>
    </xf>
    <xf numFmtId="49" fontId="133" fillId="0" borderId="501" xfId="0" applyNumberFormat="1" applyFont="1" applyFill="1" applyBorder="1" applyAlignment="1">
      <alignment horizontal="center"/>
    </xf>
    <xf numFmtId="49" fontId="132" fillId="0" borderId="501" xfId="0" applyNumberFormat="1" applyFont="1" applyFill="1" applyBorder="1" applyAlignment="1">
      <alignment horizontal="left"/>
    </xf>
    <xf numFmtId="49" fontId="88" fillId="0" borderId="501" xfId="0" applyNumberFormat="1" applyFont="1" applyFill="1" applyBorder="1" applyAlignment="1">
      <alignment horizontal="center" vertical="top" wrapText="1"/>
    </xf>
    <xf numFmtId="49" fontId="88" fillId="0" borderId="501" xfId="0" applyNumberFormat="1" applyFont="1" applyFill="1" applyBorder="1" applyAlignment="1">
      <alignment horizontal="left" vertical="top" wrapText="1"/>
    </xf>
    <xf numFmtId="0" fontId="0" fillId="0" borderId="513" xfId="0" applyBorder="1" applyAlignment="1">
      <alignment horizontal="center"/>
    </xf>
    <xf numFmtId="0" fontId="112" fillId="0" borderId="501" xfId="0" applyFont="1" applyFill="1" applyBorder="1" applyAlignment="1">
      <alignment horizontal="center" vertical="center"/>
    </xf>
    <xf numFmtId="0" fontId="0" fillId="0" borderId="501" xfId="0" applyFont="1" applyFill="1" applyBorder="1" applyAlignment="1">
      <alignment horizontal="left"/>
    </xf>
    <xf numFmtId="0" fontId="0" fillId="0" borderId="0" xfId="0" applyAlignment="1">
      <alignment vertical="center"/>
    </xf>
    <xf numFmtId="4" fontId="102" fillId="38" borderId="479" xfId="108" applyNumberFormat="1" applyFont="1" applyFill="1" applyBorder="1" applyAlignment="1">
      <alignment horizontal="center" vertical="center" wrapText="1"/>
    </xf>
    <xf numFmtId="2" fontId="0" fillId="39" borderId="0" xfId="0" applyNumberFormat="1" applyFill="1" applyBorder="1" applyAlignment="1">
      <alignment horizontal="center"/>
    </xf>
    <xf numFmtId="2" fontId="0" fillId="39" borderId="0" xfId="0" applyNumberFormat="1" applyFill="1" applyBorder="1" applyAlignment="1">
      <alignment horizontal="center" vertical="center"/>
    </xf>
    <xf numFmtId="49" fontId="134" fillId="36" borderId="495" xfId="0" applyNumberFormat="1" applyFont="1" applyFill="1" applyBorder="1" applyAlignment="1">
      <alignment horizontal="center" vertical="center"/>
    </xf>
    <xf numFmtId="4" fontId="134" fillId="36" borderId="495" xfId="0" applyNumberFormat="1" applyFont="1" applyFill="1" applyBorder="1" applyAlignment="1">
      <alignment horizontal="center" vertical="center" wrapText="1"/>
    </xf>
    <xf numFmtId="0" fontId="217" fillId="0" borderId="501" xfId="0" applyFont="1" applyBorder="1" applyAlignment="1">
      <alignment vertical="center"/>
    </xf>
    <xf numFmtId="49" fontId="132" fillId="0" borderId="501" xfId="0" applyNumberFormat="1" applyFont="1" applyFill="1" applyBorder="1" applyAlignment="1">
      <alignment horizontal="center" vertical="center"/>
    </xf>
    <xf numFmtId="49" fontId="132" fillId="0" borderId="501" xfId="0" applyNumberFormat="1" applyFont="1" applyFill="1" applyBorder="1" applyAlignment="1">
      <alignment horizontal="left" vertical="center" wrapText="1"/>
    </xf>
    <xf numFmtId="49" fontId="132" fillId="0" borderId="501" xfId="0" applyNumberFormat="1" applyFont="1" applyFill="1" applyBorder="1" applyAlignment="1">
      <alignment horizontal="left" vertical="center"/>
    </xf>
    <xf numFmtId="0" fontId="0" fillId="0" borderId="0" xfId="0" applyFont="1" applyFill="1" applyBorder="1" applyAlignment="1">
      <alignment vertical="center" wrapText="1"/>
    </xf>
    <xf numFmtId="0" fontId="0" fillId="0" borderId="461" xfId="0" applyFont="1" applyFill="1" applyBorder="1" applyAlignment="1">
      <alignment vertical="center" wrapText="1"/>
    </xf>
    <xf numFmtId="0" fontId="0" fillId="0" borderId="501" xfId="0" applyFont="1" applyFill="1" applyBorder="1" applyAlignment="1">
      <alignment horizontal="center" vertical="center"/>
    </xf>
    <xf numFmtId="0" fontId="85" fillId="0" borderId="501" xfId="0" applyFont="1" applyFill="1" applyBorder="1" applyAlignment="1">
      <alignment horizontal="center"/>
    </xf>
    <xf numFmtId="0" fontId="0" fillId="0" borderId="501" xfId="0" applyFill="1" applyBorder="1" applyAlignment="1">
      <alignment horizontal="left" vertical="center"/>
    </xf>
    <xf numFmtId="4" fontId="85" fillId="0" borderId="0" xfId="0" applyNumberFormat="1" applyFont="1" applyFill="1" applyBorder="1" applyAlignment="1">
      <alignment horizontal="center" vertical="center"/>
    </xf>
    <xf numFmtId="0" fontId="85" fillId="0" borderId="0" xfId="68" applyNumberFormat="1" applyFont="1" applyFill="1" applyBorder="1" applyAlignment="1">
      <alignment horizontal="left" vertical="top"/>
    </xf>
    <xf numFmtId="0" fontId="0" fillId="35" borderId="501" xfId="0" applyFont="1" applyFill="1" applyBorder="1"/>
    <xf numFmtId="0" fontId="85" fillId="0" borderId="501" xfId="68" applyNumberFormat="1" applyFont="1" applyFill="1" applyBorder="1" applyAlignment="1">
      <alignment vertical="center"/>
    </xf>
    <xf numFmtId="0" fontId="0" fillId="0" borderId="501" xfId="0" applyFill="1" applyBorder="1" applyAlignment="1">
      <alignment horizontal="center" vertical="center"/>
    </xf>
    <xf numFmtId="4" fontId="105" fillId="0" borderId="501" xfId="108" applyNumberFormat="1" applyFont="1" applyFill="1" applyBorder="1" applyAlignment="1">
      <alignment horizontal="center" vertical="center"/>
    </xf>
    <xf numFmtId="0" fontId="0" fillId="0" borderId="501" xfId="0" applyBorder="1" applyAlignment="1">
      <alignment vertical="center"/>
    </xf>
    <xf numFmtId="49" fontId="9" fillId="37" borderId="519" xfId="52" applyNumberFormat="1" applyFont="1" applyFill="1" applyBorder="1" applyAlignment="1">
      <alignment horizontal="center" vertical="center" wrapText="1"/>
    </xf>
    <xf numFmtId="49" fontId="9" fillId="37" borderId="520" xfId="52" applyNumberFormat="1" applyFont="1" applyFill="1" applyBorder="1" applyAlignment="1">
      <alignment horizontal="center" vertical="center" wrapText="1"/>
    </xf>
    <xf numFmtId="0" fontId="0" fillId="0" borderId="413" xfId="0" applyFill="1" applyBorder="1" applyAlignment="1">
      <alignment horizontal="center"/>
    </xf>
    <xf numFmtId="4" fontId="105" fillId="0" borderId="501" xfId="108" applyNumberFormat="1" applyFont="1" applyFill="1" applyBorder="1" applyAlignment="1">
      <alignment horizontal="center" vertical="center"/>
    </xf>
    <xf numFmtId="0" fontId="0" fillId="0" borderId="0" xfId="0" applyAlignment="1">
      <alignment vertical="center"/>
    </xf>
    <xf numFmtId="0" fontId="85" fillId="0" borderId="12" xfId="0" applyFont="1" applyFill="1" applyBorder="1" applyAlignment="1">
      <alignment vertical="top"/>
    </xf>
    <xf numFmtId="2" fontId="85" fillId="0" borderId="12" xfId="108" applyNumberFormat="1" applyFont="1" applyFill="1" applyBorder="1" applyAlignment="1">
      <alignment horizontal="center" vertical="center"/>
    </xf>
    <xf numFmtId="0" fontId="85" fillId="0" borderId="415" xfId="0" applyFont="1" applyFill="1" applyBorder="1" applyAlignment="1">
      <alignment vertical="top"/>
    </xf>
    <xf numFmtId="2" fontId="85" fillId="0" borderId="119" xfId="108" applyNumberFormat="1" applyFont="1" applyFill="1" applyBorder="1" applyAlignment="1">
      <alignment horizontal="center" vertical="center"/>
    </xf>
    <xf numFmtId="0" fontId="85" fillId="0" borderId="112" xfId="0" applyFont="1" applyFill="1" applyBorder="1" applyAlignment="1">
      <alignment vertical="top"/>
    </xf>
    <xf numFmtId="0" fontId="85" fillId="0" borderId="112" xfId="0" applyFont="1" applyFill="1" applyBorder="1" applyAlignment="1">
      <alignment vertical="top" wrapText="1"/>
    </xf>
    <xf numFmtId="2" fontId="85" fillId="0" borderId="112" xfId="108" applyNumberFormat="1" applyFont="1" applyFill="1" applyBorder="1" applyAlignment="1">
      <alignment horizontal="center" vertical="center"/>
    </xf>
    <xf numFmtId="4" fontId="85" fillId="0" borderId="12" xfId="108" applyNumberFormat="1" applyFont="1" applyFill="1" applyBorder="1" applyAlignment="1">
      <alignment horizontal="center" vertical="center"/>
    </xf>
    <xf numFmtId="0" fontId="85" fillId="0" borderId="115" xfId="0" applyFont="1" applyFill="1" applyBorder="1" applyAlignment="1">
      <alignment vertical="center"/>
    </xf>
    <xf numFmtId="0" fontId="85" fillId="0" borderId="133" xfId="0" applyNumberFormat="1" applyFont="1" applyFill="1" applyBorder="1" applyAlignment="1">
      <alignment horizontal="left" vertical="center" wrapText="1"/>
    </xf>
    <xf numFmtId="0" fontId="85" fillId="0" borderId="131" xfId="0" applyFont="1" applyFill="1" applyBorder="1" applyAlignment="1">
      <alignment vertical="center"/>
    </xf>
    <xf numFmtId="0" fontId="85" fillId="0" borderId="444" xfId="0" applyNumberFormat="1" applyFont="1" applyFill="1" applyBorder="1" applyAlignment="1">
      <alignment horizontal="left" vertical="center" wrapText="1"/>
    </xf>
    <xf numFmtId="4" fontId="85" fillId="0" borderId="112" xfId="108" applyNumberFormat="1" applyFont="1" applyFill="1" applyBorder="1" applyAlignment="1">
      <alignment horizontal="center" vertical="center"/>
    </xf>
    <xf numFmtId="0" fontId="85" fillId="0" borderId="415" xfId="0" applyNumberFormat="1" applyFont="1" applyFill="1" applyBorder="1" applyAlignment="1">
      <alignment horizontal="left" vertical="center" wrapText="1"/>
    </xf>
    <xf numFmtId="0" fontId="0" fillId="0" borderId="415" xfId="0" applyFont="1" applyFill="1" applyBorder="1" applyAlignment="1">
      <alignment vertical="center"/>
    </xf>
    <xf numFmtId="4" fontId="105" fillId="0" borderId="13" xfId="108" applyNumberFormat="1" applyFont="1" applyFill="1" applyBorder="1" applyAlignment="1">
      <alignment horizontal="center" vertical="center"/>
    </xf>
    <xf numFmtId="0" fontId="85" fillId="0" borderId="24" xfId="0" applyFont="1" applyFill="1" applyBorder="1" applyAlignment="1">
      <alignment horizontal="left" vertical="center"/>
    </xf>
    <xf numFmtId="0" fontId="85" fillId="0" borderId="24" xfId="0" applyNumberFormat="1" applyFont="1" applyFill="1" applyBorder="1" applyAlignment="1">
      <alignment horizontal="left" vertical="center" wrapText="1"/>
    </xf>
    <xf numFmtId="0" fontId="101" fillId="0" borderId="131" xfId="0" applyFont="1" applyFill="1" applyBorder="1" applyAlignment="1">
      <alignment vertical="center"/>
    </xf>
    <xf numFmtId="0" fontId="0" fillId="0" borderId="131" xfId="0" applyFont="1" applyFill="1" applyBorder="1" applyAlignment="1">
      <alignment horizontal="left" vertical="center"/>
    </xf>
    <xf numFmtId="0" fontId="0" fillId="0" borderId="35" xfId="0" applyFont="1" applyFill="1" applyBorder="1" applyAlignment="1">
      <alignment vertical="center"/>
    </xf>
    <xf numFmtId="175" fontId="13" fillId="99" borderId="0" xfId="0" applyNumberFormat="1" applyFont="1" applyFill="1" applyAlignment="1">
      <alignment horizontal="center" vertical="center"/>
    </xf>
    <xf numFmtId="0" fontId="13" fillId="99" borderId="0" xfId="0" applyFont="1" applyFill="1" applyAlignment="1">
      <alignment horizontal="right" wrapText="1"/>
    </xf>
    <xf numFmtId="4" fontId="0" fillId="0" borderId="522" xfId="0" applyNumberFormat="1" applyFill="1" applyBorder="1" applyAlignment="1">
      <alignment horizontal="center"/>
    </xf>
    <xf numFmtId="4" fontId="85" fillId="0" borderId="501" xfId="0" applyNumberFormat="1" applyFont="1" applyFill="1" applyBorder="1" applyAlignment="1">
      <alignment horizontal="center" vertical="center"/>
    </xf>
    <xf numFmtId="0" fontId="0" fillId="0" borderId="522" xfId="0" applyFill="1" applyBorder="1" applyAlignment="1">
      <alignment horizontal="center"/>
    </xf>
    <xf numFmtId="2" fontId="224" fillId="37" borderId="162" xfId="66" applyNumberFormat="1" applyFont="1" applyFill="1" applyBorder="1" applyAlignment="1">
      <alignment horizontal="center" vertical="center" wrapText="1"/>
    </xf>
    <xf numFmtId="2" fontId="125" fillId="37" borderId="160" xfId="66" applyNumberFormat="1" applyFont="1" applyFill="1" applyBorder="1" applyAlignment="1">
      <alignment horizontal="center" vertical="center" wrapText="1"/>
    </xf>
    <xf numFmtId="166" fontId="223" fillId="0" borderId="0" xfId="109" applyFont="1" applyFill="1" applyBorder="1" applyAlignment="1">
      <alignment horizontal="center" vertical="center"/>
    </xf>
    <xf numFmtId="2" fontId="224" fillId="37" borderId="483" xfId="66" applyNumberFormat="1" applyFont="1" applyFill="1" applyBorder="1" applyAlignment="1">
      <alignment horizontal="center" vertical="center" wrapText="1"/>
    </xf>
    <xf numFmtId="0" fontId="0" fillId="0" borderId="526" xfId="0" applyFill="1" applyBorder="1" applyAlignment="1">
      <alignment horizontal="center"/>
    </xf>
    <xf numFmtId="4" fontId="85" fillId="0" borderId="0" xfId="0" applyNumberFormat="1" applyFont="1" applyFill="1" applyBorder="1" applyAlignment="1">
      <alignment horizontal="center"/>
    </xf>
    <xf numFmtId="49" fontId="136" fillId="0" borderId="0" xfId="0" applyNumberFormat="1" applyFont="1" applyFill="1" applyBorder="1" applyAlignment="1">
      <alignment vertical="top" wrapText="1"/>
    </xf>
    <xf numFmtId="0" fontId="0" fillId="0" borderId="535" xfId="0" applyFill="1" applyBorder="1"/>
    <xf numFmtId="0" fontId="0" fillId="0" borderId="522" xfId="0" applyFill="1" applyBorder="1" applyAlignment="1">
      <alignment wrapText="1"/>
    </xf>
    <xf numFmtId="0" fontId="0" fillId="0" borderId="557" xfId="0" applyFill="1" applyBorder="1" applyAlignment="1">
      <alignment horizontal="center"/>
    </xf>
    <xf numFmtId="3" fontId="5" fillId="0" borderId="549" xfId="52" applyNumberFormat="1" applyFont="1" applyFill="1" applyBorder="1" applyAlignment="1">
      <alignment horizontal="center" vertical="center"/>
    </xf>
    <xf numFmtId="0" fontId="0" fillId="0" borderId="544" xfId="0" applyFill="1" applyBorder="1"/>
    <xf numFmtId="0" fontId="5" fillId="0" borderId="548" xfId="0" applyFont="1" applyFill="1" applyBorder="1" applyAlignment="1">
      <alignment horizontal="center" wrapText="1"/>
    </xf>
    <xf numFmtId="0" fontId="0" fillId="0" borderId="521" xfId="0" applyFill="1" applyBorder="1" applyAlignment="1">
      <alignment horizontal="center"/>
    </xf>
    <xf numFmtId="0" fontId="0" fillId="0" borderId="525" xfId="0" applyFill="1" applyBorder="1" applyAlignment="1">
      <alignment horizontal="center"/>
    </xf>
    <xf numFmtId="0" fontId="0" fillId="0" borderId="536" xfId="0" applyFill="1" applyBorder="1"/>
    <xf numFmtId="0" fontId="0" fillId="0" borderId="526" xfId="0" applyFill="1" applyBorder="1" applyAlignment="1">
      <alignment wrapText="1"/>
    </xf>
    <xf numFmtId="0" fontId="5" fillId="0" borderId="550" xfId="0" applyFont="1" applyFill="1" applyBorder="1" applyAlignment="1">
      <alignment horizontal="center" wrapText="1"/>
    </xf>
    <xf numFmtId="0" fontId="0" fillId="0" borderId="539" xfId="0" applyFill="1" applyBorder="1" applyAlignment="1">
      <alignment horizontal="center"/>
    </xf>
    <xf numFmtId="3" fontId="5" fillId="0" borderId="538" xfId="52" applyNumberFormat="1" applyFont="1" applyFill="1" applyBorder="1" applyAlignment="1">
      <alignment horizontal="center" vertical="center"/>
    </xf>
    <xf numFmtId="3" fontId="5" fillId="0" borderId="527" xfId="52" applyNumberFormat="1" applyFont="1" applyFill="1" applyBorder="1" applyAlignment="1">
      <alignment horizontal="center" vertical="center"/>
    </xf>
    <xf numFmtId="0" fontId="0" fillId="0" borderId="0" xfId="0" applyAlignment="1">
      <alignment vertical="center"/>
    </xf>
    <xf numFmtId="0" fontId="225" fillId="0" borderId="0" xfId="0" applyFont="1" applyBorder="1" applyAlignment="1">
      <alignment vertical="center" wrapText="1"/>
    </xf>
    <xf numFmtId="0" fontId="226" fillId="0" borderId="0" xfId="0" applyFont="1" applyBorder="1" applyAlignment="1">
      <alignment vertical="center" wrapText="1"/>
    </xf>
    <xf numFmtId="0" fontId="215" fillId="37" borderId="541" xfId="0" applyFont="1" applyFill="1" applyBorder="1" applyAlignment="1">
      <alignment horizontal="center" vertical="center" wrapText="1"/>
    </xf>
    <xf numFmtId="4" fontId="214" fillId="0" borderId="541" xfId="0" applyNumberFormat="1" applyFont="1" applyBorder="1" applyAlignment="1">
      <alignment horizontal="center" vertical="center"/>
    </xf>
    <xf numFmtId="0" fontId="109" fillId="0" borderId="541" xfId="0" applyFont="1" applyBorder="1" applyAlignment="1">
      <alignment vertical="center" wrapText="1"/>
    </xf>
    <xf numFmtId="0" fontId="214" fillId="0" borderId="541" xfId="0" applyFont="1" applyBorder="1" applyAlignment="1">
      <alignment horizontal="center" vertical="center"/>
    </xf>
    <xf numFmtId="16" fontId="214" fillId="0" borderId="541" xfId="0" applyNumberFormat="1" applyFont="1" applyBorder="1" applyAlignment="1">
      <alignment horizontal="center" vertical="center"/>
    </xf>
    <xf numFmtId="0" fontId="214" fillId="0" borderId="541" xfId="0" applyFont="1" applyFill="1" applyBorder="1" applyAlignment="1">
      <alignment horizontal="center" vertical="center"/>
    </xf>
    <xf numFmtId="4" fontId="215" fillId="37" borderId="541" xfId="0" applyNumberFormat="1" applyFont="1" applyFill="1" applyBorder="1" applyAlignment="1">
      <alignment horizontal="center" vertical="center" wrapText="1"/>
    </xf>
    <xf numFmtId="0" fontId="227" fillId="37" borderId="541" xfId="0" applyFont="1" applyFill="1" applyBorder="1" applyAlignment="1">
      <alignment horizontal="center" vertical="center"/>
    </xf>
    <xf numFmtId="0" fontId="107" fillId="0" borderId="0" xfId="0" applyFont="1" applyFill="1" applyAlignment="1">
      <alignment horizontal="center" vertical="center"/>
    </xf>
    <xf numFmtId="0" fontId="215" fillId="37" borderId="541" xfId="0" applyFont="1" applyFill="1" applyBorder="1" applyAlignment="1">
      <alignment horizontal="center" vertical="center" wrapText="1"/>
    </xf>
    <xf numFmtId="0" fontId="0" fillId="0" borderId="541" xfId="0" applyBorder="1" applyAlignment="1">
      <alignment horizontal="center"/>
    </xf>
    <xf numFmtId="0" fontId="109" fillId="0" borderId="541" xfId="0" applyFont="1" applyBorder="1" applyAlignment="1">
      <alignment vertical="center"/>
    </xf>
    <xf numFmtId="0" fontId="221" fillId="39" borderId="512" xfId="49" applyFont="1" applyFill="1" applyBorder="1" applyAlignment="1" applyProtection="1"/>
    <xf numFmtId="0" fontId="93" fillId="37" borderId="534" xfId="0" applyFont="1" applyFill="1" applyBorder="1" applyAlignment="1">
      <alignment horizontal="center" vertical="center"/>
    </xf>
    <xf numFmtId="0" fontId="11" fillId="39" borderId="534" xfId="49" applyFont="1" applyFill="1" applyBorder="1" applyAlignment="1" applyProtection="1"/>
    <xf numFmtId="0" fontId="81" fillId="39" borderId="559" xfId="49" applyFill="1" applyBorder="1" applyAlignment="1" applyProtection="1"/>
    <xf numFmtId="0" fontId="81" fillId="35" borderId="559" xfId="49" applyFill="1" applyBorder="1" applyAlignment="1" applyProtection="1"/>
    <xf numFmtId="0" fontId="93" fillId="37" borderId="510" xfId="0" applyFont="1" applyFill="1" applyBorder="1" applyAlignment="1">
      <alignment horizontal="center" vertical="center"/>
    </xf>
    <xf numFmtId="0" fontId="0" fillId="0" borderId="558" xfId="0" applyBorder="1" applyAlignment="1">
      <alignment horizontal="center" vertical="center"/>
    </xf>
    <xf numFmtId="0" fontId="0" fillId="0" borderId="558" xfId="0" applyFill="1" applyBorder="1" applyAlignment="1">
      <alignment horizontal="center" vertical="center"/>
    </xf>
    <xf numFmtId="1" fontId="103" fillId="0" borderId="0" xfId="52" applyNumberFormat="1" applyFont="1" applyFill="1" applyBorder="1" applyAlignment="1">
      <alignment vertical="center"/>
    </xf>
    <xf numFmtId="0" fontId="0" fillId="0" borderId="0" xfId="0"/>
    <xf numFmtId="49" fontId="0" fillId="0" borderId="558" xfId="0" applyNumberFormat="1" applyBorder="1" applyAlignment="1">
      <alignment vertical="center" wrapText="1"/>
    </xf>
    <xf numFmtId="0" fontId="0" fillId="0" borderId="558" xfId="0" applyFill="1" applyBorder="1" applyAlignment="1">
      <alignment vertical="center"/>
    </xf>
    <xf numFmtId="0" fontId="101" fillId="38" borderId="522" xfId="0" applyFont="1" applyFill="1" applyBorder="1" applyAlignment="1">
      <alignment horizontal="center" vertical="center" wrapText="1"/>
    </xf>
    <xf numFmtId="0" fontId="101" fillId="38" borderId="525" xfId="0" applyFont="1" applyFill="1" applyBorder="1" applyAlignment="1">
      <alignment horizontal="center" vertical="center" wrapText="1"/>
    </xf>
    <xf numFmtId="4" fontId="102" fillId="38" borderId="522" xfId="108" applyNumberFormat="1" applyFont="1" applyFill="1" applyBorder="1" applyAlignment="1">
      <alignment horizontal="center" vertical="center" wrapText="1"/>
    </xf>
    <xf numFmtId="0" fontId="19" fillId="38" borderId="524" xfId="24701" applyFont="1" applyFill="1" applyBorder="1" applyAlignment="1">
      <alignment horizontal="center" vertical="center"/>
    </xf>
    <xf numFmtId="4" fontId="102" fillId="38" borderId="525" xfId="108" applyNumberFormat="1" applyFont="1" applyFill="1" applyBorder="1" applyAlignment="1">
      <alignment horizontal="center" vertical="center" wrapText="1"/>
    </xf>
    <xf numFmtId="0" fontId="5" fillId="0" borderId="0" xfId="24701" applyFill="1" applyBorder="1"/>
    <xf numFmtId="0" fontId="9" fillId="44" borderId="522" xfId="0" applyFont="1" applyFill="1" applyBorder="1" applyAlignment="1">
      <alignment horizontal="center" vertical="center"/>
    </xf>
    <xf numFmtId="2" fontId="9" fillId="44" borderId="525" xfId="0" applyNumberFormat="1" applyFont="1" applyFill="1" applyBorder="1" applyAlignment="1">
      <alignment horizontal="center" vertical="center"/>
    </xf>
    <xf numFmtId="4" fontId="85" fillId="0" borderId="522" xfId="0" applyNumberFormat="1" applyFont="1" applyFill="1" applyBorder="1" applyAlignment="1">
      <alignment horizontal="center"/>
    </xf>
    <xf numFmtId="0" fontId="85" fillId="0" borderId="546" xfId="0" applyFont="1" applyFill="1" applyBorder="1" applyAlignment="1">
      <alignment vertical="center"/>
    </xf>
    <xf numFmtId="4" fontId="0" fillId="0" borderId="298" xfId="0" applyNumberFormat="1" applyFill="1" applyBorder="1" applyAlignment="1">
      <alignment horizontal="center"/>
    </xf>
    <xf numFmtId="4" fontId="85" fillId="0" borderId="298" xfId="0" applyNumberFormat="1" applyFont="1" applyFill="1" applyBorder="1" applyAlignment="1">
      <alignment horizontal="center"/>
    </xf>
    <xf numFmtId="0" fontId="85" fillId="0" borderId="565" xfId="0" applyFont="1" applyFill="1" applyBorder="1" applyAlignment="1"/>
    <xf numFmtId="0" fontId="85" fillId="0" borderId="563" xfId="0" applyFont="1" applyFill="1" applyBorder="1" applyAlignment="1"/>
    <xf numFmtId="49" fontId="136" fillId="0" borderId="525" xfId="0" applyNumberFormat="1" applyFont="1" applyFill="1" applyBorder="1" applyAlignment="1">
      <alignment vertical="top" wrapText="1"/>
    </xf>
    <xf numFmtId="10" fontId="3" fillId="36" borderId="525" xfId="0" applyNumberFormat="1" applyFont="1" applyFill="1" applyBorder="1" applyAlignment="1">
      <alignment horizontal="center" vertical="center" wrapText="1"/>
    </xf>
    <xf numFmtId="10" fontId="3" fillId="36" borderId="524" xfId="0" applyNumberFormat="1" applyFont="1" applyFill="1" applyBorder="1" applyAlignment="1">
      <alignment horizontal="center" vertical="center" wrapText="1"/>
    </xf>
    <xf numFmtId="0" fontId="0" fillId="35" borderId="558" xfId="0" applyFill="1" applyBorder="1"/>
    <xf numFmtId="0" fontId="0" fillId="35" borderId="558" xfId="0" applyFill="1" applyBorder="1" applyAlignment="1">
      <alignment horizontal="center"/>
    </xf>
    <xf numFmtId="2" fontId="88" fillId="35" borderId="558" xfId="190" applyNumberFormat="1" applyFont="1" applyFill="1" applyBorder="1" applyAlignment="1">
      <alignment horizontal="center" vertical="center" wrapText="1"/>
    </xf>
    <xf numFmtId="0" fontId="121" fillId="0" borderId="461" xfId="0" applyFont="1" applyFill="1" applyBorder="1" applyAlignment="1">
      <alignment horizontal="center" vertical="center"/>
    </xf>
    <xf numFmtId="0" fontId="0" fillId="0" borderId="0" xfId="0" applyAlignment="1">
      <alignment vertical="center"/>
    </xf>
    <xf numFmtId="10" fontId="3" fillId="36" borderId="531" xfId="0" applyNumberFormat="1" applyFont="1" applyFill="1" applyBorder="1" applyAlignment="1">
      <alignment horizontal="center" vertical="center" wrapText="1"/>
    </xf>
    <xf numFmtId="0" fontId="221" fillId="39" borderId="509" xfId="49" applyFont="1" applyFill="1" applyBorder="1" applyAlignment="1" applyProtection="1"/>
    <xf numFmtId="0" fontId="81" fillId="35" borderId="560" xfId="49" applyFill="1" applyBorder="1" applyAlignment="1" applyProtection="1"/>
    <xf numFmtId="4" fontId="0" fillId="0" borderId="558" xfId="0" applyNumberFormat="1" applyBorder="1" applyAlignment="1">
      <alignment horizontal="center" vertical="center"/>
    </xf>
    <xf numFmtId="49" fontId="0" fillId="0" borderId="558" xfId="0" applyNumberFormat="1" applyFill="1" applyBorder="1" applyAlignment="1">
      <alignment vertical="center" wrapText="1"/>
    </xf>
    <xf numFmtId="2" fontId="0" fillId="39" borderId="0" xfId="176" applyNumberFormat="1" applyFont="1" applyFill="1" applyBorder="1" applyAlignment="1">
      <alignment horizontal="center" vertical="center"/>
    </xf>
    <xf numFmtId="2" fontId="0" fillId="0" borderId="522" xfId="176" applyNumberFormat="1" applyFont="1" applyFill="1" applyBorder="1" applyAlignment="1">
      <alignment horizontal="center" vertical="center"/>
    </xf>
    <xf numFmtId="2" fontId="0" fillId="0" borderId="522" xfId="0" applyNumberFormat="1" applyBorder="1" applyAlignment="1">
      <alignment horizontal="center" vertical="center"/>
    </xf>
    <xf numFmtId="2" fontId="0" fillId="0" borderId="522" xfId="0" applyNumberFormat="1" applyFill="1" applyBorder="1" applyAlignment="1">
      <alignment horizontal="center"/>
    </xf>
    <xf numFmtId="2" fontId="0" fillId="0" borderId="522" xfId="0" applyNumberFormat="1" applyFill="1" applyBorder="1" applyAlignment="1">
      <alignment horizontal="center" vertical="center"/>
    </xf>
    <xf numFmtId="0" fontId="86" fillId="36" borderId="522" xfId="0" applyFont="1" applyFill="1" applyBorder="1" applyAlignment="1">
      <alignment horizontal="center" vertical="center" wrapText="1"/>
    </xf>
    <xf numFmtId="49" fontId="0" fillId="0" borderId="0" xfId="0" applyNumberFormat="1" applyAlignment="1">
      <alignment vertical="center" wrapText="1"/>
    </xf>
    <xf numFmtId="0" fontId="0" fillId="0" borderId="558" xfId="0" applyFill="1" applyBorder="1" applyAlignment="1">
      <alignment horizontal="left" vertical="center"/>
    </xf>
    <xf numFmtId="1" fontId="0" fillId="0" borderId="570" xfId="0" applyNumberFormat="1" applyFont="1" applyFill="1" applyBorder="1" applyAlignment="1">
      <alignment horizontal="center" vertical="center" wrapText="1"/>
    </xf>
    <xf numFmtId="0" fontId="99" fillId="0" borderId="0" xfId="0" applyFont="1" applyFill="1" applyBorder="1" applyAlignment="1">
      <alignment horizontal="center" vertical="center"/>
    </xf>
    <xf numFmtId="4" fontId="0" fillId="0" borderId="401" xfId="0" applyNumberFormat="1" applyFill="1" applyBorder="1" applyAlignment="1">
      <alignment horizontal="center" vertical="center"/>
    </xf>
    <xf numFmtId="0" fontId="0" fillId="0" borderId="0" xfId="0" applyAlignment="1">
      <alignment vertical="center"/>
    </xf>
    <xf numFmtId="0" fontId="0" fillId="0" borderId="0" xfId="0" applyAlignment="1">
      <alignment vertical="center"/>
    </xf>
    <xf numFmtId="4" fontId="134" fillId="36" borderId="495" xfId="0" applyNumberFormat="1" applyFont="1" applyFill="1" applyBorder="1" applyAlignment="1">
      <alignment horizontal="center" vertical="center"/>
    </xf>
    <xf numFmtId="0" fontId="132" fillId="0" borderId="501" xfId="0" applyFont="1" applyFill="1" applyBorder="1" applyAlignment="1">
      <alignment horizontal="center" vertical="center" wrapText="1"/>
    </xf>
    <xf numFmtId="0" fontId="132" fillId="0" borderId="501" xfId="0" applyFont="1" applyFill="1" applyBorder="1" applyAlignment="1">
      <alignment horizontal="left" vertical="center" wrapText="1"/>
    </xf>
    <xf numFmtId="0" fontId="132" fillId="0" borderId="501" xfId="52" applyFont="1" applyFill="1" applyBorder="1" applyAlignment="1">
      <alignment vertical="center" wrapText="1"/>
    </xf>
    <xf numFmtId="49" fontId="0" fillId="0" borderId="0" xfId="0" applyNumberFormat="1" applyFont="1" applyFill="1" applyBorder="1" applyAlignment="1">
      <alignment horizontal="center" vertical="center" wrapText="1"/>
    </xf>
    <xf numFmtId="2" fontId="0" fillId="0" borderId="0" xfId="0" applyNumberFormat="1" applyFont="1" applyFill="1" applyBorder="1" applyAlignment="1">
      <alignment vertical="center"/>
    </xf>
    <xf numFmtId="10" fontId="0" fillId="0" borderId="0" xfId="0" applyNumberFormat="1" applyFont="1" applyFill="1" applyBorder="1" applyAlignment="1">
      <alignment horizontal="center" vertical="center"/>
    </xf>
    <xf numFmtId="0" fontId="0" fillId="0" borderId="488" xfId="0" applyFill="1" applyBorder="1" applyAlignment="1">
      <alignment horizontal="center"/>
    </xf>
    <xf numFmtId="1" fontId="0" fillId="0" borderId="488" xfId="0" applyNumberFormat="1" applyFont="1" applyFill="1" applyBorder="1" applyAlignment="1">
      <alignment horizontal="center" vertical="center"/>
    </xf>
    <xf numFmtId="49" fontId="101" fillId="38" borderId="154" xfId="52" applyNumberFormat="1" applyFont="1" applyFill="1" applyBorder="1" applyAlignment="1">
      <alignment horizontal="center" vertical="center" wrapText="1"/>
    </xf>
    <xf numFmtId="4" fontId="105" fillId="0" borderId="501" xfId="108" applyNumberFormat="1" applyFont="1" applyFill="1" applyBorder="1" applyAlignment="1">
      <alignment horizontal="center" vertical="center"/>
    </xf>
    <xf numFmtId="0" fontId="0" fillId="0" borderId="415" xfId="0" applyFill="1" applyBorder="1" applyAlignment="1">
      <alignment horizontal="center"/>
    </xf>
    <xf numFmtId="0" fontId="0" fillId="0" borderId="358" xfId="0" applyFill="1" applyBorder="1" applyAlignment="1">
      <alignment horizontal="center"/>
    </xf>
    <xf numFmtId="0" fontId="0" fillId="0" borderId="358" xfId="0" applyFont="1" applyFill="1" applyBorder="1" applyAlignment="1">
      <alignment horizontal="center" vertical="center"/>
    </xf>
    <xf numFmtId="49" fontId="0" fillId="0" borderId="0" xfId="0" applyNumberFormat="1" applyFill="1" applyAlignment="1">
      <alignment vertical="center" wrapText="1"/>
    </xf>
    <xf numFmtId="4" fontId="0" fillId="0" borderId="558" xfId="0" applyNumberFormat="1" applyFill="1" applyBorder="1"/>
    <xf numFmtId="0" fontId="0" fillId="0" borderId="558" xfId="0" applyFill="1" applyBorder="1" applyAlignment="1">
      <alignment vertical="center" wrapText="1"/>
    </xf>
    <xf numFmtId="4" fontId="130" fillId="0" borderId="558" xfId="52" applyNumberFormat="1" applyFont="1" applyFill="1" applyBorder="1" applyAlignment="1">
      <alignment horizontal="center" vertical="center"/>
    </xf>
    <xf numFmtId="4" fontId="0" fillId="0" borderId="558" xfId="0" applyNumberFormat="1" applyFill="1" applyBorder="1" applyAlignment="1">
      <alignment vertical="center"/>
    </xf>
    <xf numFmtId="0" fontId="4" fillId="0" borderId="558" xfId="52" applyFill="1" applyBorder="1" applyAlignment="1">
      <alignment vertical="center" wrapText="1"/>
    </xf>
    <xf numFmtId="3" fontId="130" fillId="0" borderId="558" xfId="52" applyNumberFormat="1" applyFont="1" applyFill="1" applyBorder="1" applyAlignment="1">
      <alignment horizontal="center" vertical="center"/>
    </xf>
    <xf numFmtId="0" fontId="109" fillId="0" borderId="558" xfId="52" applyFont="1" applyFill="1" applyBorder="1" applyAlignment="1">
      <alignment wrapText="1"/>
    </xf>
    <xf numFmtId="49" fontId="101" fillId="38" borderId="558" xfId="52" applyNumberFormat="1" applyFont="1" applyFill="1" applyBorder="1" applyAlignment="1">
      <alignment horizontal="center" vertical="center" wrapText="1"/>
    </xf>
    <xf numFmtId="0" fontId="9" fillId="39" borderId="0" xfId="52" applyFont="1" applyFill="1" applyBorder="1" applyAlignment="1">
      <alignment vertical="center" wrapText="1"/>
    </xf>
    <xf numFmtId="0" fontId="9" fillId="39" borderId="96" xfId="52" applyFont="1" applyFill="1" applyBorder="1" applyAlignment="1">
      <alignment vertical="center" wrapText="1"/>
    </xf>
    <xf numFmtId="166" fontId="223" fillId="39" borderId="96" xfId="109" applyFont="1" applyFill="1" applyBorder="1" applyAlignment="1">
      <alignment horizontal="center" vertical="center"/>
    </xf>
    <xf numFmtId="0" fontId="81" fillId="0" borderId="559" xfId="49" applyFill="1" applyBorder="1" applyAlignment="1" applyProtection="1"/>
    <xf numFmtId="0" fontId="81" fillId="0" borderId="0" xfId="49" applyFill="1" applyAlignment="1" applyProtection="1"/>
    <xf numFmtId="0" fontId="221" fillId="0" borderId="512" xfId="49" applyFont="1" applyFill="1" applyBorder="1" applyAlignment="1" applyProtection="1"/>
    <xf numFmtId="4" fontId="102" fillId="44" borderId="12" xfId="108" applyNumberFormat="1" applyFont="1" applyFill="1" applyBorder="1" applyAlignment="1">
      <alignment horizontal="center" vertical="center" wrapText="1"/>
    </xf>
    <xf numFmtId="10" fontId="3" fillId="0" borderId="458" xfId="0" applyNumberFormat="1" applyFont="1" applyFill="1" applyBorder="1" applyAlignment="1">
      <alignment vertical="center" wrapText="1"/>
    </xf>
    <xf numFmtId="10" fontId="0" fillId="0" borderId="576" xfId="0" applyNumberFormat="1" applyFont="1" applyFill="1" applyBorder="1" applyAlignment="1">
      <alignment horizontal="center" vertical="center"/>
    </xf>
    <xf numFmtId="4" fontId="0" fillId="0" borderId="576" xfId="0" applyNumberFormat="1" applyFill="1" applyBorder="1"/>
    <xf numFmtId="10" fontId="3" fillId="36" borderId="558" xfId="0" applyNumberFormat="1" applyFont="1" applyFill="1" applyBorder="1" applyAlignment="1">
      <alignment horizontal="center" vertical="center" wrapText="1"/>
    </xf>
    <xf numFmtId="4" fontId="0" fillId="0" borderId="558" xfId="0" applyNumberFormat="1" applyFill="1" applyBorder="1" applyAlignment="1">
      <alignment horizontal="center" vertical="center"/>
    </xf>
    <xf numFmtId="0" fontId="11" fillId="39" borderId="0" xfId="201" applyFont="1" applyFill="1" applyBorder="1" applyAlignment="1" applyProtection="1"/>
    <xf numFmtId="0" fontId="81" fillId="39" borderId="559" xfId="201" applyFill="1" applyBorder="1" applyAlignment="1" applyProtection="1"/>
    <xf numFmtId="0" fontId="81" fillId="39" borderId="0" xfId="49" applyFill="1" applyAlignment="1" applyProtection="1"/>
    <xf numFmtId="0" fontId="0" fillId="0" borderId="576" xfId="0" applyFill="1" applyBorder="1" applyAlignment="1">
      <alignment horizontal="center" vertical="center"/>
    </xf>
    <xf numFmtId="0" fontId="85" fillId="0" borderId="488" xfId="0" applyFont="1" applyFill="1" applyBorder="1" applyAlignment="1">
      <alignment horizontal="left" vertical="center"/>
    </xf>
    <xf numFmtId="49" fontId="0" fillId="0" borderId="576" xfId="0" applyNumberFormat="1" applyFill="1" applyBorder="1" applyAlignment="1">
      <alignment vertical="center" wrapText="1"/>
    </xf>
    <xf numFmtId="0" fontId="0" fillId="0" borderId="0" xfId="0" applyAlignment="1">
      <alignment vertical="center"/>
    </xf>
    <xf numFmtId="0" fontId="0" fillId="0" borderId="0" xfId="0" applyAlignment="1">
      <alignment vertical="center"/>
    </xf>
    <xf numFmtId="0" fontId="248" fillId="0" borderId="479" xfId="0" applyFont="1" applyBorder="1" applyAlignment="1">
      <alignment vertical="center" wrapText="1"/>
    </xf>
    <xf numFmtId="0" fontId="248" fillId="0" borderId="576" xfId="0" applyFont="1" applyBorder="1" applyAlignment="1">
      <alignment vertical="center" wrapText="1"/>
    </xf>
    <xf numFmtId="0" fontId="0" fillId="0" borderId="508" xfId="0" applyFont="1" applyBorder="1" applyAlignment="1">
      <alignment vertical="center" wrapText="1"/>
    </xf>
    <xf numFmtId="0" fontId="0" fillId="0" borderId="579" xfId="0" applyFont="1" applyBorder="1" applyAlignment="1">
      <alignment vertical="center" wrapText="1"/>
    </xf>
    <xf numFmtId="0" fontId="91" fillId="36" borderId="576" xfId="0" applyFont="1" applyFill="1" applyBorder="1" applyAlignment="1">
      <alignment horizontal="center" vertical="center"/>
    </xf>
    <xf numFmtId="0" fontId="91" fillId="36" borderId="579" xfId="0" applyFont="1" applyFill="1" applyBorder="1" applyAlignment="1">
      <alignment horizontal="center" vertical="center"/>
    </xf>
    <xf numFmtId="0" fontId="91" fillId="36" borderId="576" xfId="0" applyFont="1" applyFill="1" applyBorder="1" applyAlignment="1">
      <alignment horizontal="center" vertical="center" wrapText="1"/>
    </xf>
    <xf numFmtId="4" fontId="0" fillId="0" borderId="479" xfId="0" applyNumberFormat="1" applyBorder="1" applyAlignment="1">
      <alignment horizontal="center" vertical="center"/>
    </xf>
    <xf numFmtId="4" fontId="0" fillId="0" borderId="576" xfId="0" applyNumberFormat="1" applyFont="1" applyBorder="1" applyAlignment="1">
      <alignment horizontal="center" vertical="center"/>
    </xf>
    <xf numFmtId="0" fontId="0" fillId="0" borderId="579" xfId="0" applyFont="1" applyFill="1" applyBorder="1" applyAlignment="1">
      <alignment horizontal="left" vertical="top"/>
    </xf>
    <xf numFmtId="49" fontId="0" fillId="0" borderId="580" xfId="0" applyNumberFormat="1" applyFill="1" applyBorder="1" applyAlignment="1">
      <alignment horizontal="left" vertical="top"/>
    </xf>
    <xf numFmtId="2" fontId="105" fillId="0" borderId="576" xfId="108" applyNumberFormat="1" applyFont="1" applyFill="1" applyBorder="1" applyAlignment="1">
      <alignment horizontal="center" vertical="center"/>
    </xf>
    <xf numFmtId="4" fontId="105" fillId="0" borderId="576" xfId="108" applyNumberFormat="1" applyFont="1" applyFill="1" applyBorder="1" applyAlignment="1">
      <alignment horizontal="center" vertical="center"/>
    </xf>
    <xf numFmtId="0" fontId="0" fillId="0" borderId="0" xfId="0" applyFill="1" applyAlignment="1">
      <alignment horizontal="center"/>
    </xf>
    <xf numFmtId="0" fontId="0" fillId="39" borderId="14" xfId="0" applyFill="1" applyBorder="1" applyAlignment="1">
      <alignment horizontal="left" vertical="center"/>
    </xf>
    <xf numFmtId="0" fontId="0" fillId="39" borderId="14" xfId="0" applyFill="1" applyBorder="1" applyAlignment="1">
      <alignment vertical="center"/>
    </xf>
    <xf numFmtId="0" fontId="0" fillId="39" borderId="15" xfId="0" applyFill="1" applyBorder="1" applyAlignment="1">
      <alignment vertical="center"/>
    </xf>
    <xf numFmtId="0" fontId="102" fillId="39" borderId="13" xfId="0" applyFont="1" applyFill="1" applyBorder="1" applyAlignment="1">
      <alignment horizontal="left" vertical="center"/>
    </xf>
    <xf numFmtId="0" fontId="86" fillId="39" borderId="13" xfId="0" applyFont="1" applyFill="1" applyBorder="1" applyAlignment="1">
      <alignment vertical="center" wrapText="1"/>
    </xf>
    <xf numFmtId="0" fontId="85" fillId="0" borderId="576" xfId="0" applyFont="1" applyFill="1" applyBorder="1" applyAlignment="1">
      <alignment horizontal="center" vertical="center"/>
    </xf>
    <xf numFmtId="49" fontId="136" fillId="0" borderId="576" xfId="0" applyNumberFormat="1" applyFont="1" applyFill="1" applyBorder="1" applyAlignment="1">
      <alignment vertical="top" wrapText="1"/>
    </xf>
    <xf numFmtId="4" fontId="0" fillId="0" borderId="576" xfId="0" applyNumberFormat="1" applyFill="1" applyBorder="1" applyAlignment="1">
      <alignment horizontal="center"/>
    </xf>
    <xf numFmtId="4" fontId="85" fillId="0" borderId="576" xfId="0" applyNumberFormat="1" applyFont="1" applyFill="1" applyBorder="1" applyAlignment="1">
      <alignment horizontal="center"/>
    </xf>
    <xf numFmtId="0" fontId="0" fillId="0" borderId="577" xfId="0" applyFont="1" applyFill="1" applyBorder="1" applyAlignment="1">
      <alignment horizontal="center" vertical="center" wrapText="1"/>
    </xf>
    <xf numFmtId="0" fontId="0" fillId="0" borderId="576" xfId="0" applyFont="1" applyFill="1" applyBorder="1" applyAlignment="1">
      <alignment horizontal="center" vertical="center" wrapText="1"/>
    </xf>
    <xf numFmtId="49" fontId="0" fillId="0" borderId="576" xfId="0" applyNumberFormat="1" applyFont="1" applyFill="1" applyBorder="1" applyAlignment="1">
      <alignment horizontal="center" vertical="center" wrapText="1"/>
    </xf>
    <xf numFmtId="49" fontId="136" fillId="0" borderId="576" xfId="0" applyNumberFormat="1" applyFont="1" applyBorder="1" applyAlignment="1">
      <alignment vertical="top" wrapText="1"/>
    </xf>
    <xf numFmtId="2" fontId="105" fillId="0" borderId="577" xfId="108" applyNumberFormat="1" applyFont="1" applyFill="1" applyBorder="1" applyAlignment="1">
      <alignment horizontal="center" vertical="center"/>
    </xf>
    <xf numFmtId="49" fontId="0" fillId="0" borderId="577" xfId="0" applyNumberFormat="1" applyFill="1" applyBorder="1" applyAlignment="1">
      <alignment horizontal="center" vertical="center" wrapText="1"/>
    </xf>
    <xf numFmtId="0" fontId="0" fillId="0" borderId="0" xfId="0"/>
    <xf numFmtId="10" fontId="0" fillId="0" borderId="576" xfId="0" applyNumberFormat="1" applyFont="1" applyFill="1" applyBorder="1" applyAlignment="1">
      <alignment horizontal="left" vertical="center"/>
    </xf>
    <xf numFmtId="10" fontId="0" fillId="0" borderId="576" xfId="0" applyNumberFormat="1" applyFont="1" applyFill="1" applyBorder="1" applyAlignment="1">
      <alignment vertical="center"/>
    </xf>
    <xf numFmtId="10" fontId="0" fillId="0" borderId="12" xfId="0" applyNumberFormat="1" applyFont="1" applyFill="1" applyBorder="1" applyAlignment="1">
      <alignment horizontal="left" vertical="center"/>
    </xf>
    <xf numFmtId="10" fontId="0" fillId="0" borderId="154" xfId="0" applyNumberFormat="1" applyFont="1" applyFill="1" applyBorder="1" applyAlignment="1">
      <alignment horizontal="left" vertical="center"/>
    </xf>
    <xf numFmtId="10" fontId="0" fillId="0" borderId="577" xfId="0" applyNumberFormat="1" applyFont="1" applyFill="1" applyBorder="1" applyAlignment="1">
      <alignment horizontal="left" vertical="center"/>
    </xf>
    <xf numFmtId="10" fontId="0" fillId="0" borderId="169" xfId="0" applyNumberFormat="1" applyFont="1" applyFill="1" applyBorder="1" applyAlignment="1">
      <alignment horizontal="left" vertical="center"/>
    </xf>
    <xf numFmtId="0" fontId="0" fillId="0" borderId="0" xfId="0" applyFill="1" applyAlignment="1">
      <alignment horizontal="center"/>
    </xf>
    <xf numFmtId="49" fontId="0" fillId="0" borderId="576" xfId="0" applyNumberFormat="1" applyFill="1" applyBorder="1" applyAlignment="1">
      <alignment horizontal="center" vertical="center" wrapText="1"/>
    </xf>
    <xf numFmtId="49" fontId="0" fillId="0" borderId="576" xfId="0" applyNumberFormat="1" applyFont="1" applyFill="1" applyBorder="1" applyAlignment="1">
      <alignment vertical="top" wrapText="1"/>
    </xf>
    <xf numFmtId="49" fontId="0" fillId="0" borderId="576" xfId="0" applyNumberFormat="1" applyFont="1" applyFill="1" applyBorder="1" applyAlignment="1">
      <alignment horizontal="left" vertical="top" wrapText="1"/>
    </xf>
    <xf numFmtId="0" fontId="0" fillId="0" borderId="576" xfId="0" applyFont="1" applyFill="1" applyBorder="1" applyAlignment="1">
      <alignment vertical="center"/>
    </xf>
    <xf numFmtId="4" fontId="0" fillId="0" borderId="576" xfId="0" applyNumberFormat="1" applyFont="1" applyFill="1" applyBorder="1" applyAlignment="1">
      <alignment horizontal="center" vertical="center"/>
    </xf>
    <xf numFmtId="49" fontId="0" fillId="0" borderId="102" xfId="0" applyNumberFormat="1" applyFont="1" applyFill="1" applyBorder="1" applyAlignment="1">
      <alignment vertical="top" wrapText="1"/>
    </xf>
    <xf numFmtId="49" fontId="0" fillId="0" borderId="102" xfId="0" applyNumberFormat="1" applyFont="1" applyFill="1" applyBorder="1" applyAlignment="1">
      <alignment horizontal="left" vertical="top" wrapText="1"/>
    </xf>
    <xf numFmtId="49" fontId="136" fillId="0" borderId="102" xfId="0" applyNumberFormat="1" applyFont="1" applyFill="1" applyBorder="1" applyAlignment="1">
      <alignment vertical="top" wrapText="1"/>
    </xf>
    <xf numFmtId="49" fontId="136" fillId="0" borderId="430" xfId="0" applyNumberFormat="1" applyFont="1" applyFill="1" applyBorder="1" applyAlignment="1">
      <alignment vertical="top" wrapText="1"/>
    </xf>
    <xf numFmtId="0" fontId="220" fillId="0" borderId="559" xfId="49" applyFont="1" applyFill="1" applyBorder="1" applyAlignment="1" applyProtection="1"/>
    <xf numFmtId="0" fontId="0" fillId="0" borderId="576" xfId="0" applyFill="1" applyBorder="1" applyAlignment="1">
      <alignment horizontal="center" vertical="center" wrapText="1"/>
    </xf>
    <xf numFmtId="0" fontId="0" fillId="0" borderId="571" xfId="0" applyFill="1" applyBorder="1" applyAlignment="1">
      <alignment horizontal="center" vertical="center" wrapText="1"/>
    </xf>
    <xf numFmtId="0" fontId="0" fillId="0" borderId="571" xfId="0" applyFill="1" applyBorder="1" applyAlignment="1">
      <alignment horizontal="center" vertical="center"/>
    </xf>
    <xf numFmtId="0" fontId="0" fillId="0" borderId="542" xfId="0" applyFont="1" applyFill="1" applyBorder="1" applyAlignment="1">
      <alignment horizontal="center" vertical="center"/>
    </xf>
    <xf numFmtId="0" fontId="0" fillId="0" borderId="576" xfId="0" applyFont="1" applyFill="1" applyBorder="1" applyAlignment="1">
      <alignment horizontal="center" vertical="center"/>
    </xf>
    <xf numFmtId="0" fontId="0" fillId="0" borderId="571" xfId="0" applyFont="1" applyFill="1" applyBorder="1" applyAlignment="1">
      <alignment horizontal="center" vertical="center"/>
    </xf>
    <xf numFmtId="1" fontId="0" fillId="0" borderId="589" xfId="0" applyNumberFormat="1" applyFont="1" applyFill="1" applyBorder="1" applyAlignment="1">
      <alignment horizontal="center" vertical="center" wrapText="1"/>
    </xf>
    <xf numFmtId="1" fontId="0" fillId="0" borderId="583" xfId="0" applyNumberFormat="1" applyFont="1" applyFill="1" applyBorder="1" applyAlignment="1">
      <alignment horizontal="center" vertical="center" wrapText="1"/>
    </xf>
    <xf numFmtId="0" fontId="0" fillId="0" borderId="0" xfId="0" applyAlignment="1">
      <alignment vertical="center"/>
    </xf>
    <xf numFmtId="1" fontId="0" fillId="0" borderId="486" xfId="0" applyNumberFormat="1" applyFont="1" applyFill="1" applyBorder="1" applyAlignment="1">
      <alignment vertical="center"/>
    </xf>
    <xf numFmtId="1" fontId="0" fillId="0" borderId="484" xfId="0" applyNumberFormat="1" applyFont="1" applyFill="1" applyBorder="1" applyAlignment="1">
      <alignment vertical="center"/>
    </xf>
    <xf numFmtId="1" fontId="0" fillId="0" borderId="487" xfId="0" applyNumberFormat="1" applyFont="1" applyFill="1" applyBorder="1" applyAlignment="1">
      <alignment vertical="center"/>
    </xf>
    <xf numFmtId="1" fontId="0" fillId="0" borderId="564" xfId="0" applyNumberFormat="1" applyFont="1" applyFill="1" applyBorder="1" applyAlignment="1">
      <alignment vertical="center"/>
    </xf>
    <xf numFmtId="1" fontId="0" fillId="0" borderId="562" xfId="0" applyNumberFormat="1" applyFont="1" applyFill="1" applyBorder="1" applyAlignment="1">
      <alignment vertical="center"/>
    </xf>
    <xf numFmtId="2" fontId="91" fillId="0" borderId="0" xfId="0" applyNumberFormat="1" applyFont="1" applyFill="1" applyAlignment="1">
      <alignment horizontal="center" vertical="center" wrapText="1"/>
    </xf>
    <xf numFmtId="49" fontId="0" fillId="0" borderId="576" xfId="0" applyNumberFormat="1" applyFill="1" applyBorder="1" applyAlignment="1">
      <alignment horizontal="center" vertical="center" wrapText="1"/>
    </xf>
    <xf numFmtId="4" fontId="0" fillId="0" borderId="461" xfId="0" applyNumberFormat="1" applyFill="1" applyBorder="1" applyAlignment="1">
      <alignment horizontal="center" vertical="center"/>
    </xf>
    <xf numFmtId="4" fontId="0" fillId="0" borderId="449" xfId="0" applyNumberFormat="1" applyFill="1" applyBorder="1" applyAlignment="1">
      <alignment horizontal="center" vertical="center"/>
    </xf>
    <xf numFmtId="0" fontId="0" fillId="0" borderId="542" xfId="0" applyFill="1" applyBorder="1" applyAlignment="1">
      <alignment horizontal="center" vertical="center"/>
    </xf>
    <xf numFmtId="2" fontId="105" fillId="0" borderId="542" xfId="108" applyNumberFormat="1" applyFont="1" applyFill="1" applyBorder="1" applyAlignment="1">
      <alignment horizontal="center" vertical="center"/>
    </xf>
    <xf numFmtId="166" fontId="105" fillId="0" borderId="542" xfId="108" applyNumberFormat="1" applyFont="1" applyFill="1" applyBorder="1" applyAlignment="1">
      <alignment horizontal="center" vertical="center"/>
    </xf>
    <xf numFmtId="166" fontId="105" fillId="0" borderId="588" xfId="108" applyNumberFormat="1" applyFont="1" applyFill="1" applyBorder="1" applyAlignment="1">
      <alignment horizontal="center" vertical="center"/>
    </xf>
    <xf numFmtId="166" fontId="105" fillId="0" borderId="576" xfId="108" applyNumberFormat="1" applyFont="1" applyFill="1" applyBorder="1" applyAlignment="1">
      <alignment horizontal="center" vertical="center"/>
    </xf>
    <xf numFmtId="166" fontId="105" fillId="0" borderId="584" xfId="108" applyNumberFormat="1" applyFont="1" applyFill="1" applyBorder="1" applyAlignment="1">
      <alignment horizontal="center" vertical="center"/>
    </xf>
    <xf numFmtId="2" fontId="105" fillId="0" borderId="571" xfId="108" applyNumberFormat="1" applyFont="1" applyFill="1" applyBorder="1" applyAlignment="1">
      <alignment horizontal="center" vertical="center"/>
    </xf>
    <xf numFmtId="166" fontId="105" fillId="0" borderId="571" xfId="108" applyNumberFormat="1" applyFont="1" applyFill="1" applyBorder="1" applyAlignment="1">
      <alignment horizontal="center" vertical="center"/>
    </xf>
    <xf numFmtId="166" fontId="105" fillId="0" borderId="574" xfId="108" applyNumberFormat="1" applyFont="1" applyFill="1" applyBorder="1" applyAlignment="1">
      <alignment horizontal="center" vertical="center"/>
    </xf>
    <xf numFmtId="1" fontId="0" fillId="0" borderId="570" xfId="0" applyNumberFormat="1" applyFill="1" applyBorder="1" applyAlignment="1">
      <alignment horizontal="center" vertical="center" wrapText="1"/>
    </xf>
    <xf numFmtId="1" fontId="0" fillId="0" borderId="589" xfId="0" applyNumberFormat="1" applyFill="1" applyBorder="1" applyAlignment="1">
      <alignment horizontal="center" vertical="center" wrapText="1"/>
    </xf>
    <xf numFmtId="1" fontId="0" fillId="0" borderId="583" xfId="0" applyNumberFormat="1" applyFill="1" applyBorder="1" applyAlignment="1">
      <alignment horizontal="center" vertical="center" wrapText="1"/>
    </xf>
    <xf numFmtId="0" fontId="105" fillId="0" borderId="589" xfId="118" applyFont="1" applyFill="1" applyBorder="1" applyAlignment="1" applyProtection="1">
      <alignment horizontal="center" wrapText="1"/>
    </xf>
    <xf numFmtId="0" fontId="105" fillId="0" borderId="542" xfId="118" applyFont="1" applyFill="1" applyBorder="1" applyAlignment="1" applyProtection="1">
      <alignment horizontal="center" wrapText="1"/>
    </xf>
    <xf numFmtId="0" fontId="105" fillId="0" borderId="583" xfId="118" applyFont="1" applyFill="1" applyBorder="1" applyAlignment="1" applyProtection="1">
      <alignment horizontal="center" wrapText="1"/>
    </xf>
    <xf numFmtId="0" fontId="105" fillId="0" borderId="576" xfId="118" applyFont="1" applyFill="1" applyBorder="1" applyAlignment="1" applyProtection="1">
      <alignment horizontal="center" wrapText="1"/>
    </xf>
    <xf numFmtId="0" fontId="105" fillId="0" borderId="570" xfId="118" applyFont="1" applyFill="1" applyBorder="1" applyAlignment="1" applyProtection="1">
      <alignment horizontal="center" wrapText="1"/>
    </xf>
    <xf numFmtId="0" fontId="105" fillId="0" borderId="571" xfId="118" applyFont="1" applyFill="1" applyBorder="1" applyAlignment="1" applyProtection="1">
      <alignment horizontal="center" wrapText="1"/>
    </xf>
    <xf numFmtId="4" fontId="105" fillId="0" borderId="479" xfId="108" applyNumberFormat="1" applyFont="1" applyFill="1" applyBorder="1" applyAlignment="1">
      <alignment horizontal="center" vertical="center"/>
    </xf>
    <xf numFmtId="0" fontId="85" fillId="0" borderId="479" xfId="52" applyNumberFormat="1" applyFont="1" applyFill="1" applyBorder="1" applyAlignment="1">
      <alignment horizontal="center" vertical="center" wrapText="1"/>
    </xf>
    <xf numFmtId="0" fontId="0" fillId="35" borderId="479" xfId="0" applyFill="1" applyBorder="1" applyAlignment="1">
      <alignment horizontal="center"/>
    </xf>
    <xf numFmtId="0" fontId="85" fillId="35" borderId="576" xfId="52" applyNumberFormat="1" applyFont="1" applyFill="1" applyBorder="1" applyAlignment="1">
      <alignment horizontal="center" vertical="center" wrapText="1"/>
    </xf>
    <xf numFmtId="0" fontId="0" fillId="35" borderId="576" xfId="0" applyFill="1" applyBorder="1" applyAlignment="1">
      <alignment vertical="center" wrapText="1"/>
    </xf>
    <xf numFmtId="4" fontId="105" fillId="35" borderId="576" xfId="108" applyNumberFormat="1" applyFont="1" applyFill="1" applyBorder="1" applyAlignment="1">
      <alignment horizontal="center" vertical="center"/>
    </xf>
    <xf numFmtId="0" fontId="85" fillId="35" borderId="571" xfId="52" applyNumberFormat="1" applyFont="1" applyFill="1" applyBorder="1" applyAlignment="1">
      <alignment horizontal="center" vertical="center" wrapText="1"/>
    </xf>
    <xf numFmtId="0" fontId="0" fillId="35" borderId="571" xfId="0" applyFill="1" applyBorder="1" applyAlignment="1">
      <alignment vertical="center" wrapText="1"/>
    </xf>
    <xf numFmtId="4" fontId="105" fillId="35" borderId="571" xfId="108" applyNumberFormat="1" applyFont="1" applyFill="1" applyBorder="1" applyAlignment="1">
      <alignment horizontal="center" vertical="center"/>
    </xf>
    <xf numFmtId="0" fontId="0" fillId="0" borderId="0" xfId="0" applyFill="1" applyAlignment="1">
      <alignment horizontal="center"/>
    </xf>
    <xf numFmtId="0" fontId="0" fillId="0" borderId="0" xfId="0" applyAlignment="1">
      <alignment vertical="center"/>
    </xf>
    <xf numFmtId="2" fontId="105" fillId="0" borderId="508" xfId="108" applyNumberFormat="1" applyFont="1" applyFill="1" applyBorder="1" applyAlignment="1">
      <alignment horizontal="center" vertical="center"/>
    </xf>
    <xf numFmtId="2" fontId="105" fillId="0" borderId="510" xfId="108" applyNumberFormat="1" applyFont="1" applyFill="1" applyBorder="1" applyAlignment="1">
      <alignment horizontal="center" vertical="center"/>
    </xf>
    <xf numFmtId="2" fontId="105" fillId="0" borderId="509" xfId="108" applyNumberFormat="1" applyFont="1" applyFill="1" applyBorder="1" applyAlignment="1">
      <alignment horizontal="center" vertical="center"/>
    </xf>
    <xf numFmtId="4" fontId="105" fillId="0" borderId="479" xfId="108" applyNumberFormat="1" applyFont="1" applyFill="1" applyBorder="1" applyAlignment="1">
      <alignment horizontal="center" vertical="center"/>
    </xf>
    <xf numFmtId="4" fontId="105" fillId="0" borderId="501" xfId="108" applyNumberFormat="1" applyFont="1" applyFill="1" applyBorder="1" applyAlignment="1">
      <alignment horizontal="center" vertical="center"/>
    </xf>
    <xf numFmtId="0" fontId="0" fillId="0" borderId="479" xfId="0" applyFont="1" applyFill="1" applyBorder="1" applyAlignment="1">
      <alignment horizontal="center" vertical="center"/>
    </xf>
    <xf numFmtId="0" fontId="0" fillId="0" borderId="479" xfId="0" applyFont="1" applyFill="1" applyBorder="1" applyAlignment="1">
      <alignment horizontal="center"/>
    </xf>
    <xf numFmtId="4" fontId="0" fillId="0" borderId="461" xfId="13974" applyNumberFormat="1" applyFont="1" applyFill="1" applyBorder="1" applyAlignment="1">
      <alignment horizontal="center" vertical="center"/>
    </xf>
    <xf numFmtId="0" fontId="137" fillId="0" borderId="0" xfId="0" applyFont="1" applyFill="1" applyAlignment="1">
      <alignment horizontal="center" vertical="center"/>
    </xf>
    <xf numFmtId="4" fontId="109" fillId="0" borderId="558" xfId="52" applyNumberFormat="1" applyFont="1" applyFill="1" applyBorder="1" applyAlignment="1">
      <alignment horizontal="center" vertical="center"/>
    </xf>
    <xf numFmtId="2" fontId="88" fillId="0" borderId="558" xfId="190" applyNumberFormat="1" applyFont="1" applyFill="1" applyBorder="1" applyAlignment="1">
      <alignment horizontal="center" vertical="center" wrapText="1"/>
    </xf>
    <xf numFmtId="2" fontId="0" fillId="0" borderId="461" xfId="0" applyNumberFormat="1" applyFont="1" applyFill="1" applyBorder="1" applyAlignment="1">
      <alignment horizontal="center" vertical="center"/>
    </xf>
    <xf numFmtId="2" fontId="0" fillId="0" borderId="461" xfId="0" applyNumberFormat="1" applyFill="1" applyBorder="1" applyAlignment="1">
      <alignment horizontal="center"/>
    </xf>
    <xf numFmtId="2" fontId="0" fillId="0" borderId="461" xfId="167" applyNumberFormat="1" applyFont="1" applyFill="1" applyBorder="1" applyAlignment="1">
      <alignment horizontal="center"/>
    </xf>
    <xf numFmtId="4" fontId="88" fillId="0" borderId="461" xfId="0" applyNumberFormat="1" applyFont="1" applyFill="1" applyBorder="1" applyAlignment="1">
      <alignment horizontal="center" vertical="center"/>
    </xf>
    <xf numFmtId="2" fontId="85" fillId="0" borderId="154" xfId="0" applyNumberFormat="1" applyFont="1" applyFill="1" applyBorder="1" applyAlignment="1">
      <alignment horizontal="center" wrapText="1"/>
    </xf>
    <xf numFmtId="2" fontId="105" fillId="0" borderId="493" xfId="108" applyNumberFormat="1" applyFont="1" applyFill="1" applyBorder="1" applyAlignment="1">
      <alignment horizontal="center" vertical="center"/>
    </xf>
    <xf numFmtId="2" fontId="105" fillId="0" borderId="470" xfId="108" applyNumberFormat="1" applyFont="1" applyFill="1" applyBorder="1" applyAlignment="1">
      <alignment horizontal="center" vertical="center"/>
    </xf>
    <xf numFmtId="2" fontId="0" fillId="0" borderId="542" xfId="0" applyNumberFormat="1" applyFill="1" applyBorder="1" applyAlignment="1">
      <alignment horizontal="center"/>
    </xf>
    <xf numFmtId="2" fontId="0" fillId="0" borderId="576" xfId="0" applyNumberFormat="1" applyFill="1" applyBorder="1" applyAlignment="1">
      <alignment horizontal="center"/>
    </xf>
    <xf numFmtId="2" fontId="0" fillId="0" borderId="571" xfId="0" applyNumberFormat="1" applyFill="1" applyBorder="1" applyAlignment="1">
      <alignment horizontal="center"/>
    </xf>
    <xf numFmtId="2" fontId="0" fillId="0" borderId="325" xfId="0" applyNumberFormat="1" applyFill="1" applyBorder="1" applyAlignment="1">
      <alignment horizontal="center"/>
    </xf>
    <xf numFmtId="2" fontId="85" fillId="0" borderId="169" xfId="0" applyNumberFormat="1" applyFont="1" applyFill="1" applyBorder="1" applyAlignment="1">
      <alignment horizontal="center"/>
    </xf>
    <xf numFmtId="4" fontId="85" fillId="0" borderId="169" xfId="0" applyNumberFormat="1" applyFont="1" applyFill="1" applyBorder="1" applyAlignment="1">
      <alignment horizontal="center"/>
    </xf>
    <xf numFmtId="4" fontId="0" fillId="0" borderId="209" xfId="0" applyNumberFormat="1" applyFill="1" applyBorder="1" applyAlignment="1">
      <alignment horizontal="center"/>
    </xf>
    <xf numFmtId="2" fontId="203" fillId="0" borderId="358" xfId="0" applyNumberFormat="1" applyFont="1" applyFill="1" applyBorder="1" applyAlignment="1">
      <alignment vertical="center"/>
    </xf>
    <xf numFmtId="2" fontId="203" fillId="0" borderId="358" xfId="0" applyNumberFormat="1" applyFont="1" applyFill="1" applyBorder="1" applyAlignment="1">
      <alignment horizontal="right" vertical="center"/>
    </xf>
    <xf numFmtId="2" fontId="203" fillId="0" borderId="415" xfId="0" applyNumberFormat="1" applyFont="1" applyFill="1" applyBorder="1" applyAlignment="1">
      <alignment horizontal="center" vertical="center"/>
    </xf>
    <xf numFmtId="2" fontId="203" fillId="0" borderId="449" xfId="0" applyNumberFormat="1" applyFont="1" applyFill="1" applyBorder="1" applyAlignment="1">
      <alignment horizontal="center" vertical="center"/>
    </xf>
    <xf numFmtId="183" fontId="88" fillId="0" borderId="415" xfId="0" applyNumberFormat="1" applyFont="1" applyFill="1" applyBorder="1" applyAlignment="1">
      <alignment horizontal="center" vertical="center" wrapText="1"/>
    </xf>
    <xf numFmtId="4" fontId="3" fillId="0" borderId="455" xfId="0" applyNumberFormat="1" applyFont="1" applyFill="1" applyBorder="1" applyAlignment="1">
      <alignment horizontal="center" vertical="center" wrapText="1"/>
    </xf>
    <xf numFmtId="4" fontId="80" fillId="0" borderId="112" xfId="0" applyNumberFormat="1" applyFont="1" applyFill="1" applyBorder="1" applyAlignment="1">
      <alignment horizontal="center" vertical="center"/>
    </xf>
    <xf numFmtId="2" fontId="88" fillId="0" borderId="230" xfId="0" applyNumberFormat="1" applyFont="1" applyFill="1" applyBorder="1" applyAlignment="1">
      <alignment horizontal="center" vertical="center" wrapText="1"/>
    </xf>
    <xf numFmtId="2" fontId="0" fillId="0" borderId="358" xfId="0" applyNumberFormat="1" applyFill="1" applyBorder="1" applyAlignment="1">
      <alignment horizontal="center" vertical="center"/>
    </xf>
    <xf numFmtId="49" fontId="0" fillId="0" borderId="585" xfId="0" applyNumberFormat="1" applyFill="1" applyBorder="1" applyAlignment="1">
      <alignment vertical="center" wrapText="1"/>
    </xf>
    <xf numFmtId="49" fontId="0" fillId="0" borderId="580" xfId="0" applyNumberFormat="1" applyFill="1" applyBorder="1" applyAlignment="1">
      <alignment vertical="center" wrapText="1"/>
    </xf>
    <xf numFmtId="2" fontId="0" fillId="0" borderId="410" xfId="176" applyNumberFormat="1" applyFont="1" applyFill="1" applyBorder="1" applyAlignment="1">
      <alignment horizontal="center" vertical="center"/>
    </xf>
    <xf numFmtId="2" fontId="0" fillId="0" borderId="501" xfId="176" applyNumberFormat="1" applyFont="1" applyFill="1" applyBorder="1" applyAlignment="1">
      <alignment horizontal="center" vertical="center"/>
    </xf>
    <xf numFmtId="2" fontId="0" fillId="0" borderId="420" xfId="176" applyNumberFormat="1" applyFont="1" applyFill="1" applyBorder="1" applyAlignment="1">
      <alignment horizontal="center" vertical="center"/>
    </xf>
    <xf numFmtId="2" fontId="0" fillId="0" borderId="154" xfId="0" applyNumberFormat="1" applyFill="1" applyBorder="1" applyAlignment="1">
      <alignment horizontal="center"/>
    </xf>
    <xf numFmtId="4" fontId="85" fillId="0" borderId="230" xfId="0" applyNumberFormat="1" applyFont="1" applyFill="1" applyBorder="1" applyAlignment="1">
      <alignment horizontal="center" vertical="center"/>
    </xf>
    <xf numFmtId="4" fontId="0" fillId="0" borderId="341" xfId="0" applyNumberFormat="1" applyFill="1" applyBorder="1" applyAlignment="1">
      <alignment horizontal="center" vertical="center"/>
    </xf>
    <xf numFmtId="2" fontId="85" fillId="0" borderId="341" xfId="52" applyNumberFormat="1" applyFont="1" applyFill="1" applyBorder="1" applyAlignment="1">
      <alignment horizontal="center" vertical="center"/>
    </xf>
    <xf numFmtId="4" fontId="85" fillId="35" borderId="479" xfId="52" applyNumberFormat="1" applyFont="1" applyFill="1" applyBorder="1" applyAlignment="1">
      <alignment horizontal="center" vertical="center"/>
    </xf>
    <xf numFmtId="49" fontId="85" fillId="35" borderId="479" xfId="52" applyNumberFormat="1" applyFont="1" applyFill="1" applyBorder="1" applyAlignment="1">
      <alignment horizontal="center" vertical="center"/>
    </xf>
    <xf numFmtId="2" fontId="80" fillId="0" borderId="479" xfId="52" applyNumberFormat="1" applyFont="1" applyFill="1" applyBorder="1" applyAlignment="1">
      <alignment horizontal="center" vertical="center"/>
    </xf>
    <xf numFmtId="0" fontId="0" fillId="0" borderId="592" xfId="0" applyFont="1" applyFill="1" applyBorder="1" applyAlignment="1">
      <alignment horizontal="center" vertical="center"/>
    </xf>
    <xf numFmtId="4" fontId="85" fillId="35" borderId="592" xfId="52" applyNumberFormat="1" applyFont="1" applyFill="1" applyBorder="1" applyAlignment="1">
      <alignment horizontal="center" vertical="center"/>
    </xf>
    <xf numFmtId="0" fontId="0" fillId="0" borderId="592" xfId="0" applyBorder="1" applyAlignment="1">
      <alignment horizontal="center"/>
    </xf>
    <xf numFmtId="49" fontId="85" fillId="35" borderId="592" xfId="52" applyNumberFormat="1" applyFont="1" applyFill="1" applyBorder="1" applyAlignment="1">
      <alignment horizontal="center" vertical="center"/>
    </xf>
    <xf numFmtId="2" fontId="80" fillId="0" borderId="592" xfId="52" applyNumberFormat="1" applyFont="1" applyFill="1" applyBorder="1" applyAlignment="1">
      <alignment horizontal="center" vertical="center"/>
    </xf>
    <xf numFmtId="4" fontId="105" fillId="0" borderId="592" xfId="108" applyNumberFormat="1" applyFont="1" applyFill="1" applyBorder="1" applyAlignment="1">
      <alignment horizontal="center" vertical="center"/>
    </xf>
    <xf numFmtId="4" fontId="0" fillId="0" borderId="592" xfId="0" applyNumberFormat="1" applyFont="1" applyFill="1" applyBorder="1" applyAlignment="1">
      <alignment horizontal="center"/>
    </xf>
    <xf numFmtId="0" fontId="0" fillId="0" borderId="593" xfId="0" applyFont="1" applyFill="1" applyBorder="1" applyAlignment="1">
      <alignment horizontal="center" vertical="center"/>
    </xf>
    <xf numFmtId="4" fontId="85" fillId="35" borderId="593" xfId="52" applyNumberFormat="1" applyFont="1" applyFill="1" applyBorder="1" applyAlignment="1">
      <alignment horizontal="center" vertical="center"/>
    </xf>
    <xf numFmtId="0" fontId="0" fillId="0" borderId="593" xfId="0" applyBorder="1" applyAlignment="1">
      <alignment horizontal="center"/>
    </xf>
    <xf numFmtId="49" fontId="85" fillId="35" borderId="593" xfId="52" applyNumberFormat="1" applyFont="1" applyFill="1" applyBorder="1" applyAlignment="1">
      <alignment horizontal="center" vertical="center"/>
    </xf>
    <xf numFmtId="2" fontId="80" fillId="0" borderId="81" xfId="52" applyNumberFormat="1" applyFont="1" applyFill="1" applyBorder="1" applyAlignment="1">
      <alignment horizontal="center" vertical="center"/>
    </xf>
    <xf numFmtId="4" fontId="105" fillId="0" borderId="593" xfId="108" applyNumberFormat="1" applyFont="1" applyFill="1" applyBorder="1" applyAlignment="1">
      <alignment horizontal="center" vertical="center"/>
    </xf>
    <xf numFmtId="0" fontId="0" fillId="35" borderId="479" xfId="0" applyFont="1" applyFill="1" applyBorder="1" applyAlignment="1">
      <alignment horizontal="center" vertical="center"/>
    </xf>
    <xf numFmtId="2" fontId="85" fillId="0" borderId="479" xfId="52" applyNumberFormat="1" applyFont="1" applyFill="1" applyBorder="1" applyAlignment="1">
      <alignment horizontal="center" vertical="center"/>
    </xf>
    <xf numFmtId="4" fontId="85" fillId="35" borderId="542" xfId="52" applyNumberFormat="1" applyFont="1" applyFill="1" applyBorder="1" applyAlignment="1">
      <alignment horizontal="center" vertical="center"/>
    </xf>
    <xf numFmtId="0" fontId="0" fillId="0" borderId="542" xfId="0" applyBorder="1" applyAlignment="1">
      <alignment horizontal="center"/>
    </xf>
    <xf numFmtId="49" fontId="85" fillId="35" borderId="542" xfId="52" applyNumberFormat="1" applyFont="1" applyFill="1" applyBorder="1" applyAlignment="1">
      <alignment horizontal="center" vertical="center"/>
    </xf>
    <xf numFmtId="2" fontId="80" fillId="0" borderId="542" xfId="52" applyNumberFormat="1" applyFont="1" applyFill="1" applyBorder="1" applyAlignment="1">
      <alignment horizontal="center" vertical="center"/>
    </xf>
    <xf numFmtId="4" fontId="105" fillId="0" borderId="542" xfId="108" applyNumberFormat="1" applyFont="1" applyFill="1" applyBorder="1" applyAlignment="1">
      <alignment horizontal="center" vertical="center"/>
    </xf>
    <xf numFmtId="49" fontId="85" fillId="35" borderId="592" xfId="52" applyNumberFormat="1" applyFont="1" applyFill="1" applyBorder="1" applyAlignment="1" applyProtection="1">
      <alignment horizontal="center" vertical="center"/>
    </xf>
    <xf numFmtId="0" fontId="0" fillId="35" borderId="592" xfId="0" applyFont="1" applyFill="1" applyBorder="1" applyAlignment="1">
      <alignment horizontal="center" vertical="center"/>
    </xf>
    <xf numFmtId="0" fontId="0" fillId="35" borderId="593" xfId="0" applyFont="1" applyFill="1" applyBorder="1" applyAlignment="1">
      <alignment horizontal="center" vertical="center"/>
    </xf>
    <xf numFmtId="49" fontId="85" fillId="35" borderId="593" xfId="52" applyNumberFormat="1" applyFont="1" applyFill="1" applyBorder="1" applyAlignment="1" applyProtection="1">
      <alignment horizontal="center" vertical="center"/>
    </xf>
    <xf numFmtId="49" fontId="5" fillId="0" borderId="479" xfId="52" applyNumberFormat="1" applyFont="1" applyFill="1" applyBorder="1" applyAlignment="1" applyProtection="1">
      <alignment horizontal="center" vertical="center"/>
    </xf>
    <xf numFmtId="0" fontId="0" fillId="0" borderId="592" xfId="0" applyFont="1" applyFill="1" applyBorder="1" applyAlignment="1">
      <alignment horizontal="center"/>
    </xf>
    <xf numFmtId="2" fontId="85" fillId="0" borderId="592" xfId="52" applyNumberFormat="1" applyFont="1" applyFill="1" applyBorder="1" applyAlignment="1">
      <alignment horizontal="center" vertical="center"/>
    </xf>
    <xf numFmtId="0" fontId="0" fillId="0" borderId="593" xfId="0" applyFont="1" applyFill="1" applyBorder="1" applyAlignment="1">
      <alignment horizontal="center"/>
    </xf>
    <xf numFmtId="2" fontId="85" fillId="0" borderId="593" xfId="52" applyNumberFormat="1" applyFont="1" applyFill="1" applyBorder="1" applyAlignment="1">
      <alignment horizontal="center" vertical="center"/>
    </xf>
    <xf numFmtId="4" fontId="85" fillId="0" borderId="542" xfId="52" applyNumberFormat="1" applyFont="1" applyFill="1" applyBorder="1" applyAlignment="1">
      <alignment horizontal="center" vertical="center"/>
    </xf>
    <xf numFmtId="0" fontId="0" fillId="0" borderId="542" xfId="0" applyFont="1" applyFill="1" applyBorder="1" applyAlignment="1">
      <alignment horizontal="center"/>
    </xf>
    <xf numFmtId="49" fontId="85" fillId="0" borderId="542" xfId="52" applyNumberFormat="1" applyFont="1" applyFill="1" applyBorder="1" applyAlignment="1">
      <alignment horizontal="center" vertical="center"/>
    </xf>
    <xf numFmtId="2" fontId="85" fillId="0" borderId="542" xfId="52" applyNumberFormat="1" applyFont="1" applyFill="1" applyBorder="1" applyAlignment="1">
      <alignment horizontal="center" vertical="center"/>
    </xf>
    <xf numFmtId="4" fontId="85" fillId="0" borderId="592" xfId="52" applyNumberFormat="1" applyFont="1" applyFill="1" applyBorder="1" applyAlignment="1">
      <alignment horizontal="center" vertical="center"/>
    </xf>
    <xf numFmtId="49" fontId="85" fillId="0" borderId="592" xfId="52" applyNumberFormat="1" applyFont="1" applyFill="1" applyBorder="1" applyAlignment="1">
      <alignment horizontal="center" vertical="center"/>
    </xf>
    <xf numFmtId="4" fontId="85" fillId="0" borderId="593" xfId="52" applyNumberFormat="1" applyFont="1" applyFill="1" applyBorder="1" applyAlignment="1">
      <alignment horizontal="center" vertical="center"/>
    </xf>
    <xf numFmtId="49" fontId="85" fillId="0" borderId="593" xfId="52" applyNumberFormat="1" applyFont="1" applyFill="1" applyBorder="1" applyAlignment="1">
      <alignment horizontal="center" vertical="center"/>
    </xf>
    <xf numFmtId="4" fontId="214" fillId="0" borderId="541" xfId="0" applyNumberFormat="1" applyFont="1" applyFill="1" applyBorder="1" applyAlignment="1">
      <alignment horizontal="center" vertical="center"/>
    </xf>
    <xf numFmtId="2" fontId="214" fillId="0" borderId="541" xfId="0" applyNumberFormat="1" applyFont="1" applyFill="1" applyBorder="1" applyAlignment="1">
      <alignment horizontal="center" vertical="center"/>
    </xf>
    <xf numFmtId="4" fontId="0" fillId="0" borderId="12" xfId="0" applyNumberFormat="1" applyFont="1" applyFill="1" applyBorder="1" applyAlignment="1">
      <alignment horizontal="center"/>
    </xf>
    <xf numFmtId="3" fontId="5" fillId="0" borderId="463" xfId="52" applyNumberFormat="1" applyFont="1" applyFill="1" applyBorder="1" applyAlignment="1">
      <alignment horizontal="center" vertical="center"/>
    </xf>
    <xf numFmtId="3" fontId="5" fillId="0" borderId="81" xfId="52" applyNumberFormat="1" applyFont="1" applyFill="1" applyBorder="1" applyAlignment="1">
      <alignment horizontal="center" vertical="center"/>
    </xf>
    <xf numFmtId="4" fontId="85" fillId="0" borderId="154" xfId="52" applyNumberFormat="1" applyFont="1" applyFill="1" applyBorder="1" applyAlignment="1">
      <alignment horizontal="center" vertical="center" wrapText="1"/>
    </xf>
    <xf numFmtId="2" fontId="0" fillId="0" borderId="576" xfId="69" applyNumberFormat="1" applyFont="1" applyFill="1" applyBorder="1" applyAlignment="1">
      <alignment horizontal="center"/>
    </xf>
    <xf numFmtId="2" fontId="0" fillId="0" borderId="571" xfId="69" applyNumberFormat="1" applyFont="1" applyFill="1" applyBorder="1" applyAlignment="1">
      <alignment horizontal="center"/>
    </xf>
    <xf numFmtId="2" fontId="0" fillId="0" borderId="479" xfId="69" applyNumberFormat="1" applyFont="1" applyFill="1" applyBorder="1" applyAlignment="1">
      <alignment horizontal="center"/>
    </xf>
    <xf numFmtId="2" fontId="0" fillId="0" borderId="154" xfId="69" applyNumberFormat="1" applyFont="1" applyFill="1" applyBorder="1" applyAlignment="1">
      <alignment horizontal="center"/>
    </xf>
    <xf numFmtId="0" fontId="9" fillId="25" borderId="586" xfId="0" applyFont="1" applyFill="1" applyBorder="1" applyAlignment="1">
      <alignment horizontal="center" vertical="center"/>
    </xf>
    <xf numFmtId="2" fontId="9" fillId="26" borderId="586" xfId="0" applyNumberFormat="1" applyFont="1" applyFill="1" applyBorder="1" applyAlignment="1">
      <alignment horizontal="center" vertical="center"/>
    </xf>
    <xf numFmtId="166" fontId="130" fillId="0" borderId="528" xfId="109" applyFont="1" applyFill="1" applyBorder="1" applyAlignment="1">
      <alignment horizontal="center" vertical="center"/>
    </xf>
    <xf numFmtId="166" fontId="130" fillId="0" borderId="569" xfId="109" applyFont="1" applyFill="1" applyBorder="1" applyAlignment="1">
      <alignment horizontal="center" vertical="center"/>
    </xf>
    <xf numFmtId="166" fontId="130" fillId="0" borderId="572" xfId="109" applyFont="1" applyFill="1" applyBorder="1" applyAlignment="1">
      <alignment horizontal="center" vertical="center"/>
    </xf>
    <xf numFmtId="0" fontId="25" fillId="37" borderId="529" xfId="52" applyFont="1" applyFill="1" applyBorder="1" applyAlignment="1">
      <alignment horizontal="center" vertical="center" wrapText="1"/>
    </xf>
    <xf numFmtId="0" fontId="25" fillId="37" borderId="537" xfId="52" applyFont="1" applyFill="1" applyBorder="1" applyAlignment="1">
      <alignment horizontal="center" vertical="center" wrapText="1"/>
    </xf>
    <xf numFmtId="2" fontId="125" fillId="37" borderId="530" xfId="66" applyNumberFormat="1" applyFont="1" applyFill="1" applyBorder="1" applyAlignment="1">
      <alignment horizontal="center" vertical="center" wrapText="1"/>
    </xf>
    <xf numFmtId="166" fontId="130" fillId="0" borderId="596" xfId="109" applyFont="1" applyFill="1" applyBorder="1" applyAlignment="1">
      <alignment horizontal="center" vertical="center"/>
    </xf>
    <xf numFmtId="0" fontId="130" fillId="0" borderId="569" xfId="0" applyFont="1" applyFill="1" applyBorder="1" applyAlignment="1">
      <alignment vertical="center"/>
    </xf>
    <xf numFmtId="2" fontId="224" fillId="37" borderId="586" xfId="66" applyNumberFormat="1" applyFont="1" applyFill="1" applyBorder="1" applyAlignment="1">
      <alignment horizontal="center" vertical="center" wrapText="1"/>
    </xf>
    <xf numFmtId="0" fontId="136" fillId="0" borderId="0" xfId="0" applyFont="1" applyFill="1" applyBorder="1" applyAlignment="1">
      <alignment vertical="center" wrapText="1"/>
    </xf>
    <xf numFmtId="0" fontId="9" fillId="38" borderId="583" xfId="52" applyFont="1" applyFill="1" applyBorder="1" applyAlignment="1">
      <alignment horizontal="center" vertical="center" wrapText="1"/>
    </xf>
    <xf numFmtId="2" fontId="224" fillId="38" borderId="592" xfId="66" applyNumberFormat="1" applyFont="1" applyFill="1" applyBorder="1" applyAlignment="1">
      <alignment horizontal="center" vertical="center" wrapText="1"/>
    </xf>
    <xf numFmtId="2" fontId="125" fillId="38" borderId="584" xfId="66" applyNumberFormat="1" applyFont="1" applyFill="1" applyBorder="1" applyAlignment="1">
      <alignment horizontal="center" vertical="center" wrapText="1"/>
    </xf>
    <xf numFmtId="0" fontId="9" fillId="39" borderId="79" xfId="52" applyFont="1" applyFill="1" applyBorder="1" applyAlignment="1">
      <alignment vertical="center" wrapText="1"/>
    </xf>
    <xf numFmtId="166" fontId="130" fillId="0" borderId="584" xfId="109" applyFont="1" applyFill="1" applyBorder="1" applyAlignment="1">
      <alignment horizontal="center" vertical="center"/>
    </xf>
    <xf numFmtId="0" fontId="130" fillId="0" borderId="592" xfId="0" applyFont="1" applyFill="1" applyBorder="1" applyAlignment="1">
      <alignment vertical="center"/>
    </xf>
    <xf numFmtId="166" fontId="130" fillId="0" borderId="574" xfId="109" applyFont="1" applyFill="1" applyBorder="1" applyAlignment="1">
      <alignment horizontal="center" vertical="center"/>
    </xf>
    <xf numFmtId="0" fontId="9" fillId="37" borderId="545" xfId="52" applyFont="1" applyFill="1" applyBorder="1" applyAlignment="1">
      <alignment horizontal="center" vertical="center" wrapText="1"/>
    </xf>
    <xf numFmtId="2" fontId="125" fillId="37" borderId="547" xfId="66" applyNumberFormat="1" applyFont="1" applyFill="1" applyBorder="1" applyAlignment="1">
      <alignment horizontal="center" vertical="center" wrapText="1"/>
    </xf>
    <xf numFmtId="0" fontId="0" fillId="0" borderId="0" xfId="0" applyAlignment="1">
      <alignment vertical="center"/>
    </xf>
    <xf numFmtId="0" fontId="25" fillId="38" borderId="592" xfId="52" applyFont="1" applyFill="1" applyBorder="1" applyAlignment="1">
      <alignment horizontal="center" vertical="center" wrapText="1"/>
    </xf>
    <xf numFmtId="0" fontId="25" fillId="37" borderId="586" xfId="52" applyFont="1" applyFill="1" applyBorder="1" applyAlignment="1">
      <alignment horizontal="center" vertical="center" wrapText="1"/>
    </xf>
    <xf numFmtId="0" fontId="9" fillId="37" borderId="227" xfId="52" applyFont="1" applyFill="1" applyBorder="1" applyAlignment="1">
      <alignment horizontal="center" vertical="center" wrapText="1"/>
    </xf>
    <xf numFmtId="166" fontId="130" fillId="0" borderId="411" xfId="109" applyFont="1" applyFill="1" applyBorder="1" applyAlignment="1">
      <alignment horizontal="center" vertical="center"/>
    </xf>
    <xf numFmtId="166" fontId="130" fillId="0" borderId="578" xfId="109" applyFont="1" applyFill="1" applyBorder="1" applyAlignment="1">
      <alignment horizontal="center" vertical="center"/>
    </xf>
    <xf numFmtId="166" fontId="130" fillId="0" borderId="566" xfId="109" applyFont="1" applyFill="1" applyBorder="1" applyAlignment="1">
      <alignment horizontal="center" vertical="center"/>
    </xf>
    <xf numFmtId="0" fontId="155" fillId="0" borderId="542" xfId="0" applyFont="1" applyFill="1" applyBorder="1" applyAlignment="1">
      <alignment vertical="center"/>
    </xf>
    <xf numFmtId="0" fontId="155" fillId="0" borderId="592" xfId="0" applyFont="1" applyFill="1" applyBorder="1" applyAlignment="1">
      <alignment vertical="center"/>
    </xf>
    <xf numFmtId="0" fontId="155" fillId="0" borderId="592" xfId="0" applyFont="1" applyFill="1" applyBorder="1" applyAlignment="1">
      <alignment vertical="center" wrapText="1"/>
    </xf>
    <xf numFmtId="0" fontId="155" fillId="0" borderId="477" xfId="0" applyFont="1" applyFill="1" applyBorder="1" applyAlignment="1">
      <alignment vertical="center"/>
    </xf>
    <xf numFmtId="0" fontId="155" fillId="0" borderId="593" xfId="0" applyFont="1" applyFill="1" applyBorder="1" applyAlignment="1">
      <alignment vertical="center"/>
    </xf>
    <xf numFmtId="166" fontId="130" fillId="0" borderId="82" xfId="109" applyFont="1" applyFill="1" applyBorder="1" applyAlignment="1">
      <alignment horizontal="center" vertical="center"/>
    </xf>
    <xf numFmtId="166" fontId="130" fillId="0" borderId="601" xfId="109" applyFont="1" applyFill="1" applyBorder="1" applyAlignment="1">
      <alignment horizontal="center" vertical="center"/>
    </xf>
    <xf numFmtId="166" fontId="130" fillId="0" borderId="605" xfId="109" applyFont="1" applyFill="1" applyBorder="1" applyAlignment="1">
      <alignment horizontal="center" vertical="center"/>
    </xf>
    <xf numFmtId="166" fontId="130" fillId="0" borderId="602" xfId="109" applyFont="1" applyFill="1" applyBorder="1" applyAlignment="1">
      <alignment horizontal="center" vertical="center"/>
    </xf>
    <xf numFmtId="0" fontId="130" fillId="0" borderId="572" xfId="0" applyFont="1" applyFill="1" applyBorder="1" applyAlignment="1">
      <alignment vertical="center"/>
    </xf>
    <xf numFmtId="166" fontId="130" fillId="0" borderId="80" xfId="109" applyFont="1" applyFill="1" applyBorder="1" applyAlignment="1">
      <alignment horizontal="center" vertical="center"/>
    </xf>
    <xf numFmtId="0" fontId="155" fillId="0" borderId="542" xfId="0" applyFont="1" applyFill="1" applyBorder="1" applyAlignment="1">
      <alignment vertical="center" wrapText="1"/>
    </xf>
    <xf numFmtId="0" fontId="155" fillId="0" borderId="593" xfId="0" applyFont="1" applyFill="1" applyBorder="1" applyAlignment="1">
      <alignment vertical="center" wrapText="1"/>
    </xf>
    <xf numFmtId="1" fontId="0" fillId="0" borderId="0" xfId="0" applyNumberFormat="1" applyAlignment="1">
      <alignment vertical="center"/>
    </xf>
    <xf numFmtId="0" fontId="0" fillId="39" borderId="227" xfId="0" applyFill="1" applyBorder="1" applyAlignment="1">
      <alignment vertical="center" wrapText="1"/>
    </xf>
    <xf numFmtId="0" fontId="155" fillId="0" borderId="589" xfId="0" applyFont="1" applyFill="1" applyBorder="1" applyAlignment="1">
      <alignment horizontal="left" vertical="center"/>
    </xf>
    <xf numFmtId="0" fontId="130" fillId="0" borderId="542" xfId="52" applyFont="1" applyFill="1" applyBorder="1" applyAlignment="1">
      <alignment horizontal="center" vertical="center"/>
    </xf>
    <xf numFmtId="1" fontId="130" fillId="0" borderId="543" xfId="52" applyNumberFormat="1" applyFont="1" applyFill="1" applyBorder="1" applyAlignment="1">
      <alignment horizontal="center" vertical="center"/>
    </xf>
    <xf numFmtId="0" fontId="155" fillId="0" borderId="583" xfId="0" applyFont="1" applyFill="1" applyBorder="1" applyAlignment="1">
      <alignment horizontal="left" vertical="center"/>
    </xf>
    <xf numFmtId="0" fontId="130" fillId="0" borderId="592" xfId="52" applyFont="1" applyFill="1" applyBorder="1" applyAlignment="1">
      <alignment horizontal="center" vertical="center"/>
    </xf>
    <xf numFmtId="1" fontId="130" fillId="0" borderId="585" xfId="52" applyNumberFormat="1" applyFont="1" applyFill="1" applyBorder="1" applyAlignment="1">
      <alignment horizontal="center" vertical="center"/>
    </xf>
    <xf numFmtId="0" fontId="155" fillId="0" borderId="595" xfId="0" applyFont="1" applyFill="1" applyBorder="1" applyAlignment="1">
      <alignment vertical="center"/>
    </xf>
    <xf numFmtId="0" fontId="155" fillId="0" borderId="477" xfId="0" applyFont="1" applyFill="1" applyBorder="1" applyAlignment="1">
      <alignment horizontal="center" vertical="center"/>
    </xf>
    <xf numFmtId="0" fontId="130" fillId="0" borderId="477" xfId="52" applyFont="1" applyFill="1" applyBorder="1" applyAlignment="1">
      <alignment horizontal="center" vertical="center"/>
    </xf>
    <xf numFmtId="0" fontId="155" fillId="0" borderId="185" xfId="0" applyFont="1" applyFill="1" applyBorder="1" applyAlignment="1">
      <alignment horizontal="center" vertical="center"/>
    </xf>
    <xf numFmtId="0" fontId="155" fillId="0" borderId="583" xfId="0" applyFont="1" applyFill="1" applyBorder="1" applyAlignment="1">
      <alignment vertical="center"/>
    </xf>
    <xf numFmtId="0" fontId="155" fillId="0" borderId="592" xfId="0" applyFont="1" applyFill="1" applyBorder="1" applyAlignment="1">
      <alignment horizontal="center" vertical="center"/>
    </xf>
    <xf numFmtId="0" fontId="155" fillId="0" borderId="585" xfId="0" applyFont="1" applyFill="1" applyBorder="1" applyAlignment="1">
      <alignment horizontal="center" vertical="center"/>
    </xf>
    <xf numFmtId="0" fontId="155" fillId="0" borderId="570" xfId="0" applyFont="1" applyFill="1" applyBorder="1" applyAlignment="1">
      <alignment vertical="center"/>
    </xf>
    <xf numFmtId="0" fontId="155" fillId="0" borderId="593" xfId="0" applyFont="1" applyFill="1" applyBorder="1" applyAlignment="1">
      <alignment horizontal="center" vertical="center"/>
    </xf>
    <xf numFmtId="0" fontId="130" fillId="0" borderId="593" xfId="52" applyFont="1" applyFill="1" applyBorder="1" applyAlignment="1">
      <alignment horizontal="center" vertical="center"/>
    </xf>
    <xf numFmtId="0" fontId="155" fillId="0" borderId="587" xfId="0" applyFont="1" applyFill="1" applyBorder="1" applyAlignment="1">
      <alignment horizontal="center" vertical="center"/>
    </xf>
    <xf numFmtId="1" fontId="0" fillId="0" borderId="111" xfId="0" applyNumberFormat="1" applyFill="1" applyBorder="1" applyAlignment="1">
      <alignment vertical="center"/>
    </xf>
    <xf numFmtId="0" fontId="155" fillId="0" borderId="605" xfId="0" applyFont="1" applyFill="1" applyBorder="1" applyAlignment="1">
      <alignment vertical="center"/>
    </xf>
    <xf numFmtId="0" fontId="130" fillId="0" borderId="604" xfId="157" applyFont="1" applyFill="1" applyBorder="1" applyAlignment="1">
      <alignment horizontal="left" vertical="center"/>
    </xf>
    <xf numFmtId="0" fontId="130" fillId="0" borderId="589" xfId="52" applyFont="1" applyFill="1" applyBorder="1" applyAlignment="1">
      <alignment horizontal="center" vertical="center"/>
    </xf>
    <xf numFmtId="0" fontId="130" fillId="0" borderId="606" xfId="52" applyFont="1" applyFill="1" applyBorder="1" applyAlignment="1">
      <alignment horizontal="center" vertical="center"/>
    </xf>
    <xf numFmtId="1" fontId="130" fillId="0" borderId="603" xfId="52" applyNumberFormat="1" applyFont="1" applyFill="1" applyBorder="1" applyAlignment="1">
      <alignment horizontal="center" vertical="center"/>
    </xf>
    <xf numFmtId="0" fontId="155" fillId="0" borderId="569" xfId="0" applyFont="1" applyFill="1" applyBorder="1" applyAlignment="1">
      <alignment vertical="center"/>
    </xf>
    <xf numFmtId="0" fontId="130" fillId="0" borderId="580" xfId="157" applyFont="1" applyFill="1" applyBorder="1" applyAlignment="1">
      <alignment horizontal="left" vertical="center"/>
    </xf>
    <xf numFmtId="0" fontId="130" fillId="0" borderId="583" xfId="52" applyFont="1" applyFill="1" applyBorder="1" applyAlignment="1">
      <alignment horizontal="center" vertical="center"/>
    </xf>
    <xf numFmtId="0" fontId="130" fillId="0" borderId="573" xfId="157" applyFont="1" applyFill="1" applyBorder="1" applyAlignment="1">
      <alignment horizontal="left" vertical="center"/>
    </xf>
    <xf numFmtId="0" fontId="130" fillId="0" borderId="570" xfId="52" applyFont="1" applyFill="1" applyBorder="1" applyAlignment="1">
      <alignment horizontal="center" vertical="center"/>
    </xf>
    <xf numFmtId="1" fontId="130" fillId="0" borderId="587" xfId="52" applyNumberFormat="1" applyFont="1" applyFill="1" applyBorder="1" applyAlignment="1">
      <alignment horizontal="center" vertical="center"/>
    </xf>
    <xf numFmtId="0" fontId="155" fillId="0" borderId="596" xfId="0" applyFont="1" applyFill="1" applyBorder="1" applyAlignment="1">
      <alignment vertical="center"/>
    </xf>
    <xf numFmtId="0" fontId="155" fillId="0" borderId="82" xfId="0" applyFont="1" applyFill="1" applyBorder="1" applyAlignment="1">
      <alignment vertical="center"/>
    </xf>
    <xf numFmtId="0" fontId="155" fillId="0" borderId="599" xfId="0" applyFont="1" applyFill="1" applyBorder="1" applyAlignment="1">
      <alignment horizontal="center" vertical="center"/>
    </xf>
    <xf numFmtId="0" fontId="155" fillId="0" borderId="598" xfId="0" applyFont="1" applyFill="1" applyBorder="1" applyAlignment="1">
      <alignment horizontal="center" vertical="center"/>
    </xf>
    <xf numFmtId="0" fontId="155" fillId="0" borderId="597" xfId="0" applyFont="1" applyFill="1" applyBorder="1" applyAlignment="1">
      <alignment horizontal="center" vertical="center"/>
    </xf>
    <xf numFmtId="0" fontId="130" fillId="0" borderId="597" xfId="52" applyFont="1" applyFill="1" applyBorder="1" applyAlignment="1">
      <alignment horizontal="center" vertical="center"/>
    </xf>
    <xf numFmtId="0" fontId="155" fillId="0" borderId="177" xfId="0" applyFont="1" applyFill="1" applyBorder="1" applyAlignment="1">
      <alignment horizontal="center" vertical="center"/>
    </xf>
    <xf numFmtId="0" fontId="155" fillId="0" borderId="578" xfId="0" applyFont="1" applyFill="1" applyBorder="1" applyAlignment="1">
      <alignment vertical="center"/>
    </xf>
    <xf numFmtId="0" fontId="155" fillId="0" borderId="568" xfId="0" applyFont="1" applyFill="1" applyBorder="1" applyAlignment="1">
      <alignment horizontal="center" vertical="center"/>
    </xf>
    <xf numFmtId="0" fontId="155" fillId="0" borderId="580" xfId="0" applyFont="1" applyFill="1" applyBorder="1" applyAlignment="1">
      <alignment horizontal="center" vertical="center"/>
    </xf>
    <xf numFmtId="0" fontId="155" fillId="0" borderId="572" xfId="0" applyFont="1" applyFill="1" applyBorder="1" applyAlignment="1">
      <alignment vertical="center"/>
    </xf>
    <xf numFmtId="0" fontId="155" fillId="0" borderId="566" xfId="0" applyFont="1" applyFill="1" applyBorder="1" applyAlignment="1">
      <alignment vertical="center"/>
    </xf>
    <xf numFmtId="0" fontId="155" fillId="0" borderId="600" xfId="0" applyFont="1" applyFill="1" applyBorder="1" applyAlignment="1">
      <alignment horizontal="center" vertical="center"/>
    </xf>
    <xf numFmtId="0" fontId="155" fillId="0" borderId="573" xfId="0" applyFont="1" applyFill="1" applyBorder="1" applyAlignment="1">
      <alignment horizontal="center" vertical="center"/>
    </xf>
    <xf numFmtId="0" fontId="155" fillId="0" borderId="601" xfId="0" applyFont="1" applyFill="1" applyBorder="1" applyAlignment="1">
      <alignment vertical="center"/>
    </xf>
    <xf numFmtId="0" fontId="155" fillId="0" borderId="594" xfId="0" applyFont="1" applyFill="1" applyBorder="1" applyAlignment="1">
      <alignment horizontal="center" vertical="center"/>
    </xf>
    <xf numFmtId="0" fontId="155" fillId="0" borderId="603" xfId="0" applyFont="1" applyFill="1" applyBorder="1" applyAlignment="1">
      <alignment horizontal="center" vertical="center"/>
    </xf>
    <xf numFmtId="0" fontId="155" fillId="0" borderId="606" xfId="0" applyFont="1" applyFill="1" applyBorder="1" applyAlignment="1">
      <alignment horizontal="center" vertical="center"/>
    </xf>
    <xf numFmtId="0" fontId="130" fillId="0" borderId="603" xfId="52" applyFont="1" applyFill="1" applyBorder="1" applyAlignment="1">
      <alignment horizontal="center" vertical="center"/>
    </xf>
    <xf numFmtId="0" fontId="159" fillId="0" borderId="0" xfId="0" applyFont="1" applyFill="1" applyAlignment="1">
      <alignment horizontal="center" vertical="center"/>
    </xf>
    <xf numFmtId="0" fontId="130" fillId="0" borderId="585" xfId="52" applyFont="1" applyFill="1" applyBorder="1" applyAlignment="1">
      <alignment horizontal="center" vertical="center"/>
    </xf>
    <xf numFmtId="0" fontId="155" fillId="0" borderId="602" xfId="0" applyFont="1" applyFill="1" applyBorder="1" applyAlignment="1">
      <alignment vertical="center"/>
    </xf>
    <xf numFmtId="0" fontId="130" fillId="0" borderId="587" xfId="52" applyFont="1" applyFill="1" applyBorder="1" applyAlignment="1">
      <alignment horizontal="center" vertical="center"/>
    </xf>
    <xf numFmtId="0" fontId="130" fillId="0" borderId="598" xfId="52" applyFont="1" applyFill="1" applyBorder="1" applyAlignment="1">
      <alignment horizontal="center" vertical="center"/>
    </xf>
    <xf numFmtId="1" fontId="0" fillId="0" borderId="0" xfId="0" applyNumberFormat="1" applyFill="1" applyBorder="1" applyAlignment="1">
      <alignment vertical="center"/>
    </xf>
    <xf numFmtId="0" fontId="0" fillId="0" borderId="589" xfId="0" applyBorder="1" applyAlignment="1">
      <alignment vertical="center"/>
    </xf>
    <xf numFmtId="0" fontId="155" fillId="0" borderId="542" xfId="0" applyFont="1" applyFill="1" applyBorder="1" applyAlignment="1">
      <alignment horizontal="left" vertical="center"/>
    </xf>
    <xf numFmtId="0" fontId="0" fillId="0" borderId="583" xfId="0" applyBorder="1" applyAlignment="1">
      <alignment vertical="center"/>
    </xf>
    <xf numFmtId="0" fontId="155" fillId="0" borderId="592" xfId="0" applyFont="1" applyFill="1" applyBorder="1" applyAlignment="1">
      <alignment horizontal="left" vertical="center"/>
    </xf>
    <xf numFmtId="43" fontId="0" fillId="0" borderId="0" xfId="0" applyNumberFormat="1" applyAlignment="1">
      <alignment vertical="center"/>
    </xf>
    <xf numFmtId="0" fontId="0" fillId="0" borderId="570" xfId="0" applyBorder="1" applyAlignment="1">
      <alignment vertical="center"/>
    </xf>
    <xf numFmtId="0" fontId="155" fillId="0" borderId="593" xfId="0" applyFont="1" applyFill="1" applyBorder="1" applyAlignment="1">
      <alignment horizontal="left" vertical="center"/>
    </xf>
    <xf numFmtId="2" fontId="27" fillId="0" borderId="0" xfId="52" applyNumberFormat="1" applyFont="1" applyFill="1" applyBorder="1" applyAlignment="1">
      <alignment horizontal="center" vertical="center"/>
    </xf>
    <xf numFmtId="0" fontId="159" fillId="0" borderId="0" xfId="0" applyFont="1" applyAlignment="1">
      <alignment vertical="center"/>
    </xf>
    <xf numFmtId="0" fontId="155" fillId="0" borderId="543" xfId="0" applyFont="1" applyFill="1" applyBorder="1" applyAlignment="1">
      <alignment vertical="center"/>
    </xf>
    <xf numFmtId="0" fontId="155" fillId="0" borderId="589" xfId="0" applyFont="1" applyFill="1" applyBorder="1" applyAlignment="1">
      <alignment vertical="center"/>
    </xf>
    <xf numFmtId="0" fontId="155" fillId="0" borderId="542" xfId="0" applyFont="1" applyFill="1" applyBorder="1" applyAlignment="1">
      <alignment horizontal="center" vertical="center"/>
    </xf>
    <xf numFmtId="0" fontId="155" fillId="0" borderId="543" xfId="0" applyFont="1" applyFill="1" applyBorder="1" applyAlignment="1">
      <alignment horizontal="center" vertical="center"/>
    </xf>
    <xf numFmtId="2" fontId="155" fillId="0" borderId="411" xfId="0" applyNumberFormat="1" applyFont="1" applyFill="1" applyBorder="1" applyAlignment="1">
      <alignment horizontal="center" vertical="center"/>
    </xf>
    <xf numFmtId="0" fontId="155" fillId="0" borderId="585" xfId="0" applyFont="1" applyFill="1" applyBorder="1" applyAlignment="1">
      <alignment vertical="center"/>
    </xf>
    <xf numFmtId="2" fontId="155" fillId="0" borderId="578" xfId="0" applyNumberFormat="1" applyFont="1" applyFill="1" applyBorder="1" applyAlignment="1">
      <alignment horizontal="center" vertical="center"/>
    </xf>
    <xf numFmtId="0" fontId="155" fillId="0" borderId="587" xfId="0" applyFont="1" applyFill="1" applyBorder="1" applyAlignment="1">
      <alignment vertical="center"/>
    </xf>
    <xf numFmtId="2" fontId="155" fillId="0" borderId="566" xfId="0" applyNumberFormat="1" applyFont="1" applyFill="1" applyBorder="1" applyAlignment="1">
      <alignment horizontal="center" vertical="center"/>
    </xf>
    <xf numFmtId="0" fontId="130" fillId="0" borderId="592" xfId="157" applyFont="1" applyFill="1" applyBorder="1" applyAlignment="1">
      <alignment horizontal="left" vertical="center"/>
    </xf>
    <xf numFmtId="2" fontId="155" fillId="0" borderId="592" xfId="0" applyNumberFormat="1" applyFont="1" applyFill="1" applyBorder="1" applyAlignment="1">
      <alignment horizontal="center" vertical="center"/>
    </xf>
    <xf numFmtId="0" fontId="81" fillId="0" borderId="521" xfId="49" applyFill="1" applyBorder="1" applyAlignment="1" applyProtection="1"/>
    <xf numFmtId="2" fontId="105" fillId="0" borderId="592" xfId="108" applyNumberFormat="1" applyFont="1" applyFill="1" applyBorder="1" applyAlignment="1">
      <alignment vertical="center"/>
    </xf>
    <xf numFmtId="4" fontId="105" fillId="0" borderId="592" xfId="108" applyNumberFormat="1" applyFont="1" applyFill="1" applyBorder="1" applyAlignment="1">
      <alignment vertical="center"/>
    </xf>
    <xf numFmtId="0" fontId="209" fillId="0" borderId="0" xfId="0" applyFont="1"/>
    <xf numFmtId="4" fontId="121" fillId="0" borderId="576" xfId="69" applyNumberFormat="1" applyFont="1" applyFill="1" applyBorder="1" applyAlignment="1">
      <alignment horizontal="center" vertical="center"/>
    </xf>
    <xf numFmtId="0" fontId="127" fillId="50" borderId="533" xfId="0" applyFont="1" applyFill="1" applyBorder="1" applyAlignment="1">
      <alignment horizontal="center" vertical="center"/>
    </xf>
    <xf numFmtId="0" fontId="127" fillId="50" borderId="532" xfId="0" applyFont="1" applyFill="1" applyBorder="1" applyAlignment="1">
      <alignment horizontal="center" vertical="center"/>
    </xf>
    <xf numFmtId="0" fontId="127" fillId="50" borderId="508" xfId="0" applyFont="1" applyFill="1" applyBorder="1" applyAlignment="1">
      <alignment horizontal="center" vertical="center"/>
    </xf>
    <xf numFmtId="0" fontId="14" fillId="0" borderId="0" xfId="0" applyFont="1" applyAlignment="1">
      <alignment horizontal="center"/>
    </xf>
    <xf numFmtId="3" fontId="130" fillId="0" borderId="558" xfId="52" applyNumberFormat="1" applyFont="1" applyFill="1" applyBorder="1" applyAlignment="1">
      <alignment horizontal="center" vertical="center"/>
    </xf>
    <xf numFmtId="49" fontId="101" fillId="0" borderId="558" xfId="52" applyNumberFormat="1" applyFont="1" applyFill="1" applyBorder="1" applyAlignment="1">
      <alignment horizontal="left" vertical="center" wrapText="1"/>
    </xf>
    <xf numFmtId="0" fontId="0" fillId="0" borderId="558" xfId="0" applyFill="1" applyBorder="1" applyAlignment="1">
      <alignment horizontal="center" vertical="center"/>
    </xf>
    <xf numFmtId="0" fontId="0" fillId="0" borderId="565" xfId="0" applyFill="1" applyBorder="1" applyAlignment="1">
      <alignment horizontal="center"/>
    </xf>
    <xf numFmtId="0" fontId="0" fillId="0" borderId="0" xfId="0" applyFill="1" applyBorder="1" applyAlignment="1">
      <alignment horizontal="center"/>
    </xf>
    <xf numFmtId="0" fontId="0" fillId="0" borderId="558" xfId="0" applyFill="1" applyBorder="1" applyAlignment="1">
      <alignment horizontal="center"/>
    </xf>
    <xf numFmtId="0" fontId="0" fillId="0" borderId="575" xfId="0" applyFill="1" applyBorder="1" applyAlignment="1">
      <alignment horizontal="center"/>
    </xf>
    <xf numFmtId="49" fontId="101" fillId="38" borderId="558" xfId="52" applyNumberFormat="1" applyFont="1" applyFill="1" applyBorder="1" applyAlignment="1">
      <alignment horizontal="center" vertical="center" wrapText="1"/>
    </xf>
    <xf numFmtId="4" fontId="101" fillId="38" borderId="558" xfId="52" applyNumberFormat="1" applyFont="1" applyFill="1" applyBorder="1" applyAlignment="1">
      <alignment horizontal="center" vertical="center" wrapText="1"/>
    </xf>
    <xf numFmtId="49" fontId="101" fillId="0" borderId="561" xfId="52" applyNumberFormat="1" applyFont="1" applyFill="1" applyBorder="1" applyAlignment="1">
      <alignment horizontal="left" vertical="center" wrapText="1"/>
    </xf>
    <xf numFmtId="49" fontId="101" fillId="0" borderId="562" xfId="52" applyNumberFormat="1" applyFont="1" applyFill="1" applyBorder="1" applyAlignment="1">
      <alignment horizontal="left" vertical="center" wrapText="1"/>
    </xf>
    <xf numFmtId="0" fontId="0" fillId="0" borderId="523" xfId="0" applyFill="1" applyBorder="1" applyAlignment="1">
      <alignment horizontal="center" vertical="center"/>
    </xf>
    <xf numFmtId="0" fontId="0" fillId="0" borderId="247" xfId="0" applyFill="1" applyBorder="1" applyAlignment="1">
      <alignment horizontal="center" vertical="center"/>
    </xf>
    <xf numFmtId="0" fontId="0" fillId="0" borderId="479" xfId="0" applyFill="1" applyBorder="1" applyAlignment="1">
      <alignment horizontal="center" vertical="center"/>
    </xf>
    <xf numFmtId="3" fontId="130" fillId="0" borderId="523" xfId="52" applyNumberFormat="1" applyFont="1" applyFill="1" applyBorder="1" applyAlignment="1">
      <alignment horizontal="center" vertical="center"/>
    </xf>
    <xf numFmtId="3" fontId="130" fillId="0" borderId="479" xfId="52" applyNumberFormat="1" applyFont="1" applyFill="1" applyBorder="1" applyAlignment="1">
      <alignment horizontal="center" vertical="center"/>
    </xf>
    <xf numFmtId="0" fontId="0" fillId="0" borderId="0" xfId="0" applyFill="1" applyAlignment="1">
      <alignment horizontal="center"/>
    </xf>
    <xf numFmtId="0" fontId="85" fillId="0" borderId="486" xfId="170" applyFont="1" applyFill="1" applyBorder="1" applyAlignment="1">
      <alignment horizontal="left" vertical="center" wrapText="1"/>
    </xf>
    <xf numFmtId="0" fontId="85" fillId="0" borderId="490" xfId="170" applyFont="1" applyFill="1" applyBorder="1" applyAlignment="1">
      <alignment horizontal="left" vertical="center" wrapText="1"/>
    </xf>
    <xf numFmtId="0" fontId="85" fillId="0" borderId="491" xfId="170" applyFont="1" applyFill="1" applyBorder="1" applyAlignment="1">
      <alignment horizontal="left" vertical="center" wrapText="1"/>
    </xf>
    <xf numFmtId="49" fontId="132" fillId="0" borderId="401" xfId="170" applyNumberFormat="1" applyFont="1" applyFill="1" applyBorder="1" applyAlignment="1">
      <alignment horizontal="center" vertical="center"/>
    </xf>
    <xf numFmtId="0" fontId="102" fillId="36" borderId="486" xfId="0" applyFont="1" applyFill="1" applyBorder="1" applyAlignment="1">
      <alignment horizontal="center" vertical="center"/>
    </xf>
    <xf numFmtId="0" fontId="102" fillId="36" borderId="490" xfId="0" applyFont="1" applyFill="1" applyBorder="1" applyAlignment="1">
      <alignment horizontal="center" vertical="center"/>
    </xf>
    <xf numFmtId="0" fontId="102" fillId="36" borderId="491" xfId="0" applyFont="1" applyFill="1" applyBorder="1" applyAlignment="1">
      <alignment horizontal="center" vertical="center"/>
    </xf>
    <xf numFmtId="49" fontId="101" fillId="0" borderId="486" xfId="52" applyNumberFormat="1" applyFont="1" applyFill="1" applyBorder="1" applyAlignment="1">
      <alignment horizontal="center" vertical="center" wrapText="1"/>
    </xf>
    <xf numFmtId="49" fontId="101" fillId="0" borderId="490" xfId="52" applyNumberFormat="1" applyFont="1" applyFill="1" applyBorder="1" applyAlignment="1">
      <alignment horizontal="center" vertical="center" wrapText="1"/>
    </xf>
    <xf numFmtId="49" fontId="101" fillId="0" borderId="491" xfId="52" applyNumberFormat="1" applyFont="1" applyFill="1" applyBorder="1" applyAlignment="1">
      <alignment horizontal="center" vertical="center" wrapText="1"/>
    </xf>
    <xf numFmtId="0" fontId="0" fillId="0" borderId="488" xfId="0" applyFill="1" applyBorder="1" applyAlignment="1">
      <alignment horizontal="center"/>
    </xf>
    <xf numFmtId="49" fontId="101" fillId="38" borderId="195" xfId="52" applyNumberFormat="1" applyFont="1" applyFill="1" applyBorder="1" applyAlignment="1">
      <alignment horizontal="center" vertical="center" wrapText="1"/>
    </xf>
    <xf numFmtId="49" fontId="101" fillId="38" borderId="247" xfId="52" applyNumberFormat="1" applyFont="1" applyFill="1" applyBorder="1" applyAlignment="1">
      <alignment horizontal="center" vertical="center" wrapText="1"/>
    </xf>
    <xf numFmtId="0" fontId="0" fillId="0" borderId="486" xfId="0" applyFill="1" applyBorder="1" applyAlignment="1">
      <alignment horizontal="left"/>
    </xf>
    <xf numFmtId="0" fontId="0" fillId="0" borderId="490" xfId="0" applyFill="1" applyBorder="1" applyAlignment="1">
      <alignment horizontal="left"/>
    </xf>
    <xf numFmtId="0" fontId="0" fillId="0" borderId="491" xfId="0" applyFill="1" applyBorder="1" applyAlignment="1">
      <alignment horizontal="left"/>
    </xf>
    <xf numFmtId="49" fontId="101" fillId="38" borderId="197" xfId="52" applyNumberFormat="1" applyFont="1" applyFill="1" applyBorder="1" applyAlignment="1">
      <alignment horizontal="center" vertical="center" wrapText="1"/>
    </xf>
    <xf numFmtId="49" fontId="101" fillId="38" borderId="198" xfId="52" applyNumberFormat="1" applyFont="1" applyFill="1" applyBorder="1" applyAlignment="1">
      <alignment horizontal="center" vertical="center" wrapText="1"/>
    </xf>
    <xf numFmtId="49" fontId="101" fillId="38" borderId="199" xfId="52" applyNumberFormat="1" applyFont="1" applyFill="1" applyBorder="1" applyAlignment="1">
      <alignment horizontal="center" vertical="center" wrapText="1"/>
    </xf>
    <xf numFmtId="4" fontId="101" fillId="38" borderId="195" xfId="52" applyNumberFormat="1" applyFont="1" applyFill="1" applyBorder="1" applyAlignment="1">
      <alignment horizontal="center" vertical="center" wrapText="1"/>
    </xf>
    <xf numFmtId="4" fontId="101" fillId="38" borderId="247" xfId="52" applyNumberFormat="1" applyFont="1" applyFill="1" applyBorder="1" applyAlignment="1">
      <alignment horizontal="center" vertical="center" wrapText="1"/>
    </xf>
    <xf numFmtId="1" fontId="0" fillId="0" borderId="485" xfId="0" applyNumberFormat="1" applyFont="1" applyFill="1" applyBorder="1" applyAlignment="1">
      <alignment horizontal="center" vertical="center"/>
    </xf>
    <xf numFmtId="1" fontId="0" fillId="0" borderId="247" xfId="0" applyNumberFormat="1" applyFont="1" applyFill="1" applyBorder="1" applyAlignment="1">
      <alignment horizontal="center" vertical="center"/>
    </xf>
    <xf numFmtId="1" fontId="0" fillId="0" borderId="463" xfId="0" applyNumberFormat="1" applyFont="1" applyFill="1" applyBorder="1" applyAlignment="1">
      <alignment horizontal="center" vertical="center"/>
    </xf>
    <xf numFmtId="0" fontId="0" fillId="0" borderId="485" xfId="0" applyFont="1" applyFill="1" applyBorder="1" applyAlignment="1">
      <alignment horizontal="center" vertical="center"/>
    </xf>
    <xf numFmtId="0" fontId="0" fillId="0" borderId="247" xfId="0" applyFont="1" applyFill="1" applyBorder="1" applyAlignment="1">
      <alignment horizontal="center" vertical="center"/>
    </xf>
    <xf numFmtId="0" fontId="0" fillId="0" borderId="463" xfId="0" applyFont="1" applyFill="1" applyBorder="1" applyAlignment="1">
      <alignment horizontal="center" vertical="center"/>
    </xf>
    <xf numFmtId="0" fontId="0" fillId="0" borderId="398" xfId="0" applyFont="1" applyFill="1" applyBorder="1" applyAlignment="1">
      <alignment horizontal="center" vertical="center"/>
    </xf>
    <xf numFmtId="1" fontId="0" fillId="0" borderId="398" xfId="0" applyNumberFormat="1" applyFont="1" applyFill="1" applyBorder="1" applyAlignment="1">
      <alignment horizontal="center" vertical="center"/>
    </xf>
    <xf numFmtId="49" fontId="101" fillId="37" borderId="415" xfId="52" applyNumberFormat="1" applyFont="1" applyFill="1" applyBorder="1" applyAlignment="1">
      <alignment horizontal="center" vertical="center" wrapText="1"/>
    </xf>
    <xf numFmtId="49" fontId="101" fillId="38" borderId="470" xfId="52" applyNumberFormat="1" applyFont="1" applyFill="1" applyBorder="1" applyAlignment="1">
      <alignment horizontal="center" vertical="center" wrapText="1"/>
    </xf>
    <xf numFmtId="4" fontId="101" fillId="38" borderId="192" xfId="52" applyNumberFormat="1" applyFont="1" applyFill="1" applyBorder="1" applyAlignment="1">
      <alignment horizontal="center" vertical="center" wrapText="1"/>
    </xf>
    <xf numFmtId="0" fontId="0" fillId="0" borderId="488" xfId="0" applyFont="1" applyFill="1" applyBorder="1" applyAlignment="1">
      <alignment horizontal="center" vertical="center"/>
    </xf>
    <xf numFmtId="1" fontId="0" fillId="0" borderId="488" xfId="0" applyNumberFormat="1" applyFont="1" applyFill="1" applyBorder="1" applyAlignment="1">
      <alignment horizontal="center" vertical="center"/>
    </xf>
    <xf numFmtId="49" fontId="101" fillId="38" borderId="192" xfId="52" applyNumberFormat="1" applyFont="1" applyFill="1" applyBorder="1" applyAlignment="1">
      <alignment horizontal="center" vertical="center" wrapText="1"/>
    </xf>
    <xf numFmtId="0" fontId="0" fillId="0" borderId="398" xfId="0" applyFill="1" applyBorder="1" applyAlignment="1">
      <alignment horizontal="center"/>
    </xf>
    <xf numFmtId="0" fontId="0" fillId="0" borderId="247" xfId="0" applyFill="1" applyBorder="1" applyAlignment="1">
      <alignment horizontal="center"/>
    </xf>
    <xf numFmtId="49" fontId="101" fillId="36" borderId="195" xfId="52" applyNumberFormat="1" applyFont="1" applyFill="1" applyBorder="1" applyAlignment="1">
      <alignment horizontal="center" vertical="center" wrapText="1"/>
    </xf>
    <xf numFmtId="49" fontId="101" fillId="36" borderId="192" xfId="52" applyNumberFormat="1" applyFont="1" applyFill="1" applyBorder="1" applyAlignment="1">
      <alignment horizontal="center" vertical="center" wrapText="1"/>
    </xf>
    <xf numFmtId="0" fontId="0" fillId="0" borderId="195" xfId="0" applyFont="1" applyFill="1" applyBorder="1" applyAlignment="1">
      <alignment horizontal="center" vertical="center"/>
    </xf>
    <xf numFmtId="0" fontId="0" fillId="0" borderId="128" xfId="0" applyFont="1" applyFill="1" applyBorder="1" applyAlignment="1">
      <alignment horizontal="center" vertical="center"/>
    </xf>
    <xf numFmtId="0" fontId="0" fillId="0" borderId="192" xfId="0" applyFont="1" applyFill="1" applyBorder="1" applyAlignment="1">
      <alignment horizontal="center" vertical="center"/>
    </xf>
    <xf numFmtId="1" fontId="0" fillId="0" borderId="195" xfId="0" applyNumberFormat="1" applyFont="1" applyFill="1" applyBorder="1" applyAlignment="1">
      <alignment horizontal="center" vertical="center"/>
    </xf>
    <xf numFmtId="1" fontId="0" fillId="0" borderId="128" xfId="0" applyNumberFormat="1" applyFont="1" applyFill="1" applyBorder="1" applyAlignment="1">
      <alignment horizontal="center" vertical="center"/>
    </xf>
    <xf numFmtId="1" fontId="0" fillId="0" borderId="192" xfId="0" applyNumberFormat="1" applyFont="1" applyFill="1" applyBorder="1" applyAlignment="1">
      <alignment horizontal="center" vertical="center"/>
    </xf>
    <xf numFmtId="0" fontId="85" fillId="0" borderId="401" xfId="170" applyFont="1" applyFill="1" applyBorder="1" applyAlignment="1">
      <alignment horizontal="left" vertical="center" wrapText="1"/>
    </xf>
    <xf numFmtId="4" fontId="0" fillId="0" borderId="402" xfId="0" applyNumberFormat="1" applyFill="1" applyBorder="1" applyAlignment="1">
      <alignment horizontal="center" vertical="center"/>
    </xf>
    <xf numFmtId="4" fontId="0" fillId="0" borderId="400" xfId="0" applyNumberFormat="1" applyFill="1" applyBorder="1" applyAlignment="1">
      <alignment horizontal="center" vertical="center"/>
    </xf>
    <xf numFmtId="0" fontId="0" fillId="0" borderId="239" xfId="0" applyFont="1" applyFill="1" applyBorder="1" applyAlignment="1">
      <alignment horizontal="center" vertical="center"/>
    </xf>
    <xf numFmtId="1" fontId="0" fillId="0" borderId="239" xfId="0" applyNumberFormat="1" applyFont="1" applyFill="1" applyBorder="1" applyAlignment="1">
      <alignment horizontal="center" vertical="center"/>
    </xf>
    <xf numFmtId="1" fontId="0" fillId="0" borderId="415" xfId="0" applyNumberFormat="1" applyFont="1" applyFill="1" applyBorder="1" applyAlignment="1">
      <alignment horizontal="center" vertical="center"/>
    </xf>
    <xf numFmtId="0" fontId="0" fillId="0" borderId="103" xfId="0" applyFont="1" applyFill="1" applyBorder="1" applyAlignment="1">
      <alignment horizontal="center"/>
    </xf>
    <xf numFmtId="0" fontId="0" fillId="0" borderId="238" xfId="0" applyFont="1" applyFill="1" applyBorder="1" applyAlignment="1">
      <alignment horizontal="center"/>
    </xf>
    <xf numFmtId="0" fontId="0" fillId="0" borderId="415" xfId="0" applyFont="1" applyFill="1" applyBorder="1" applyAlignment="1">
      <alignment horizontal="center" vertical="center"/>
    </xf>
    <xf numFmtId="49" fontId="101" fillId="36" borderId="197" xfId="52" applyNumberFormat="1" applyFont="1" applyFill="1" applyBorder="1" applyAlignment="1">
      <alignment horizontal="center" vertical="center" wrapText="1"/>
    </xf>
    <xf numFmtId="49" fontId="101" fillId="36" borderId="198" xfId="52" applyNumberFormat="1" applyFont="1" applyFill="1" applyBorder="1" applyAlignment="1">
      <alignment horizontal="center" vertical="center" wrapText="1"/>
    </xf>
    <xf numFmtId="49" fontId="101" fillId="36" borderId="199" xfId="52" applyNumberFormat="1" applyFont="1" applyFill="1" applyBorder="1" applyAlignment="1">
      <alignment horizontal="center" vertical="center" wrapText="1"/>
    </xf>
    <xf numFmtId="0" fontId="118" fillId="43" borderId="0" xfId="0" applyFont="1" applyFill="1" applyAlignment="1">
      <alignment horizontal="center"/>
    </xf>
    <xf numFmtId="49" fontId="101" fillId="36" borderId="415" xfId="52" applyNumberFormat="1" applyFont="1" applyFill="1" applyBorder="1" applyAlignment="1">
      <alignment horizontal="center" vertical="center" wrapText="1"/>
    </xf>
    <xf numFmtId="4" fontId="101" fillId="36" borderId="415" xfId="52" applyNumberFormat="1" applyFont="1" applyFill="1" applyBorder="1" applyAlignment="1">
      <alignment horizontal="center" vertical="center" wrapText="1"/>
    </xf>
    <xf numFmtId="4" fontId="101" fillId="36" borderId="195" xfId="52" applyNumberFormat="1" applyFont="1" applyFill="1" applyBorder="1" applyAlignment="1">
      <alignment horizontal="center" vertical="center" wrapText="1"/>
    </xf>
    <xf numFmtId="4" fontId="101" fillId="36" borderId="192" xfId="52" applyNumberFormat="1" applyFont="1" applyFill="1" applyBorder="1" applyAlignment="1">
      <alignment horizontal="center" vertical="center" wrapText="1"/>
    </xf>
    <xf numFmtId="4" fontId="101" fillId="37" borderId="415" xfId="52" applyNumberFormat="1" applyFont="1" applyFill="1" applyBorder="1" applyAlignment="1">
      <alignment horizontal="center" vertical="center" wrapText="1"/>
    </xf>
    <xf numFmtId="0" fontId="99" fillId="0" borderId="415" xfId="0" applyFont="1" applyFill="1" applyBorder="1" applyAlignment="1">
      <alignment horizontal="center" vertical="center"/>
    </xf>
    <xf numFmtId="0" fontId="0" fillId="0" borderId="195" xfId="0" applyFill="1" applyBorder="1" applyAlignment="1">
      <alignment horizontal="center"/>
    </xf>
    <xf numFmtId="0" fontId="0" fillId="0" borderId="128" xfId="0" applyFill="1" applyBorder="1" applyAlignment="1">
      <alignment horizontal="center"/>
    </xf>
    <xf numFmtId="0" fontId="0" fillId="0" borderId="192" xfId="0" applyFill="1" applyBorder="1" applyAlignment="1">
      <alignment horizontal="center"/>
    </xf>
    <xf numFmtId="0" fontId="0" fillId="0" borderId="443" xfId="0" applyFont="1" applyFill="1" applyBorder="1" applyAlignment="1">
      <alignment horizontal="center" vertical="center"/>
    </xf>
    <xf numFmtId="0" fontId="0" fillId="0" borderId="298" xfId="0" applyFont="1" applyFill="1" applyBorder="1" applyAlignment="1">
      <alignment horizontal="center" vertical="center"/>
    </xf>
    <xf numFmtId="1" fontId="0" fillId="0" borderId="443" xfId="0" applyNumberFormat="1" applyFont="1" applyFill="1" applyBorder="1" applyAlignment="1">
      <alignment horizontal="center" vertical="center"/>
    </xf>
    <xf numFmtId="1" fontId="0" fillId="0" borderId="298" xfId="0" applyNumberFormat="1" applyFont="1" applyFill="1" applyBorder="1" applyAlignment="1">
      <alignment horizontal="center" vertical="center"/>
    </xf>
    <xf numFmtId="0" fontId="102" fillId="36" borderId="402" xfId="0" applyFont="1" applyFill="1" applyBorder="1" applyAlignment="1">
      <alignment horizontal="center" vertical="center" wrapText="1"/>
    </xf>
    <xf numFmtId="0" fontId="102" fillId="36" borderId="400" xfId="0" applyFont="1" applyFill="1" applyBorder="1" applyAlignment="1">
      <alignment horizontal="center" vertical="center" wrapText="1"/>
    </xf>
    <xf numFmtId="0" fontId="102" fillId="36" borderId="397" xfId="0" applyFont="1" applyFill="1" applyBorder="1" applyAlignment="1">
      <alignment horizontal="center" vertical="center"/>
    </xf>
    <xf numFmtId="0" fontId="102" fillId="36" borderId="399" xfId="0" applyFont="1" applyFill="1" applyBorder="1" applyAlignment="1">
      <alignment horizontal="center" vertical="center"/>
    </xf>
    <xf numFmtId="0" fontId="102" fillId="36" borderId="401" xfId="0" applyFont="1" applyFill="1" applyBorder="1" applyAlignment="1">
      <alignment horizontal="center" vertical="center" wrapText="1"/>
    </xf>
    <xf numFmtId="1" fontId="0" fillId="0" borderId="486" xfId="0" applyNumberFormat="1" applyFont="1" applyFill="1" applyBorder="1" applyAlignment="1">
      <alignment horizontal="center" vertical="center"/>
    </xf>
    <xf numFmtId="1" fontId="0" fillId="0" borderId="484" xfId="0" applyNumberFormat="1" applyFont="1" applyFill="1" applyBorder="1" applyAlignment="1">
      <alignment horizontal="center" vertical="center"/>
    </xf>
    <xf numFmtId="1" fontId="0" fillId="0" borderId="487" xfId="0" applyNumberFormat="1" applyFont="1" applyFill="1" applyBorder="1" applyAlignment="1">
      <alignment horizontal="center" vertical="center"/>
    </xf>
    <xf numFmtId="0" fontId="87" fillId="0" borderId="228" xfId="0" applyFont="1" applyBorder="1" applyAlignment="1">
      <alignment horizontal="center" vertical="center"/>
    </xf>
    <xf numFmtId="0" fontId="87" fillId="0" borderId="235" xfId="0" applyFont="1" applyBorder="1" applyAlignment="1">
      <alignment horizontal="center" vertical="center"/>
    </xf>
    <xf numFmtId="0" fontId="87" fillId="0" borderId="236" xfId="0" applyFont="1" applyBorder="1" applyAlignment="1">
      <alignment horizontal="center" vertical="center"/>
    </xf>
    <xf numFmtId="0" fontId="92" fillId="0" borderId="357" xfId="0" applyFont="1" applyFill="1" applyBorder="1" applyAlignment="1">
      <alignment horizontal="center" vertical="center"/>
    </xf>
    <xf numFmtId="0" fontId="92" fillId="0" borderId="461" xfId="0" applyFont="1" applyFill="1" applyBorder="1" applyAlignment="1">
      <alignment horizontal="center" vertical="center"/>
    </xf>
    <xf numFmtId="0" fontId="92" fillId="0" borderId="420" xfId="0" applyFont="1" applyFill="1" applyBorder="1" applyAlignment="1">
      <alignment horizontal="center" vertical="center"/>
    </xf>
    <xf numFmtId="0" fontId="92" fillId="0" borderId="161" xfId="0" applyFont="1" applyFill="1" applyBorder="1" applyAlignment="1">
      <alignment horizontal="center" vertical="center"/>
    </xf>
    <xf numFmtId="0" fontId="92" fillId="0" borderId="247" xfId="0" applyFont="1" applyFill="1" applyBorder="1" applyAlignment="1">
      <alignment horizontal="center" vertical="center"/>
    </xf>
    <xf numFmtId="0" fontId="92" fillId="0" borderId="81" xfId="0" applyFont="1" applyFill="1" applyBorder="1" applyAlignment="1">
      <alignment horizontal="center" vertical="center"/>
    </xf>
    <xf numFmtId="49" fontId="101" fillId="36" borderId="112" xfId="52" applyNumberFormat="1" applyFont="1" applyFill="1" applyBorder="1" applyAlignment="1">
      <alignment horizontal="center" vertical="center" wrapText="1"/>
    </xf>
    <xf numFmtId="49" fontId="101" fillId="36" borderId="114" xfId="52" applyNumberFormat="1" applyFont="1" applyFill="1" applyBorder="1" applyAlignment="1">
      <alignment horizontal="center" vertical="center" wrapText="1"/>
    </xf>
    <xf numFmtId="49" fontId="101" fillId="38" borderId="154" xfId="52" applyNumberFormat="1" applyFont="1" applyFill="1" applyBorder="1" applyAlignment="1">
      <alignment horizontal="center" vertical="center" wrapText="1"/>
    </xf>
    <xf numFmtId="0" fontId="87" fillId="0" borderId="233" xfId="0" applyFont="1" applyFill="1" applyBorder="1" applyAlignment="1">
      <alignment horizontal="center" vertical="top" wrapText="1"/>
    </xf>
    <xf numFmtId="0" fontId="0" fillId="0" borderId="103" xfId="0" applyFill="1" applyBorder="1" applyAlignment="1">
      <alignment horizontal="center" vertical="top"/>
    </xf>
    <xf numFmtId="0" fontId="0" fillId="0" borderId="104" xfId="0" applyFill="1" applyBorder="1" applyAlignment="1">
      <alignment horizontal="center" vertical="top"/>
    </xf>
    <xf numFmtId="0" fontId="0" fillId="0" borderId="233" xfId="0" applyFont="1" applyFill="1" applyBorder="1" applyAlignment="1">
      <alignment horizontal="center" vertical="top" wrapText="1"/>
    </xf>
    <xf numFmtId="0" fontId="0" fillId="0" borderId="103" xfId="0" applyFont="1" applyFill="1" applyBorder="1" applyAlignment="1">
      <alignment horizontal="center" vertical="top" wrapText="1"/>
    </xf>
    <xf numFmtId="0" fontId="0" fillId="0" borderId="104" xfId="0" applyFont="1" applyFill="1" applyBorder="1" applyAlignment="1">
      <alignment horizontal="center" vertical="top" wrapText="1"/>
    </xf>
    <xf numFmtId="0" fontId="92" fillId="0" borderId="116" xfId="0" applyFont="1" applyFill="1" applyBorder="1" applyAlignment="1">
      <alignment horizontal="left" vertical="top" wrapText="1"/>
    </xf>
    <xf numFmtId="0" fontId="0" fillId="0" borderId="118" xfId="0" applyFill="1" applyBorder="1" applyAlignment="1">
      <alignment horizontal="left" vertical="top" wrapText="1"/>
    </xf>
    <xf numFmtId="0" fontId="92" fillId="0" borderId="116" xfId="0" applyFont="1" applyBorder="1" applyAlignment="1">
      <alignment horizontal="left" vertical="top" wrapText="1"/>
    </xf>
    <xf numFmtId="0" fontId="92" fillId="0" borderId="118" xfId="0" applyFont="1" applyBorder="1" applyAlignment="1">
      <alignment horizontal="left" vertical="top" wrapText="1"/>
    </xf>
    <xf numFmtId="0" fontId="92" fillId="0" borderId="113" xfId="0" applyFont="1" applyBorder="1" applyAlignment="1">
      <alignment horizontal="left" vertical="top" wrapText="1"/>
    </xf>
    <xf numFmtId="49" fontId="101" fillId="36" borderId="116" xfId="52" applyNumberFormat="1" applyFont="1" applyFill="1" applyBorder="1" applyAlignment="1">
      <alignment horizontal="center" vertical="center" wrapText="1"/>
    </xf>
    <xf numFmtId="49" fontId="101" fillId="36" borderId="118" xfId="52" applyNumberFormat="1" applyFont="1" applyFill="1" applyBorder="1" applyAlignment="1">
      <alignment horizontal="center" vertical="center" wrapText="1"/>
    </xf>
    <xf numFmtId="49" fontId="101" fillId="36" borderId="113" xfId="52" applyNumberFormat="1" applyFont="1" applyFill="1" applyBorder="1" applyAlignment="1">
      <alignment horizontal="center" vertical="center" wrapText="1"/>
    </xf>
    <xf numFmtId="0" fontId="0" fillId="0" borderId="233" xfId="0" applyFill="1" applyBorder="1" applyAlignment="1">
      <alignment horizontal="center" vertical="top" wrapText="1"/>
    </xf>
    <xf numFmtId="0" fontId="0" fillId="0" borderId="228" xfId="0" applyFill="1" applyBorder="1" applyAlignment="1">
      <alignment horizontal="center" vertical="top" wrapText="1"/>
    </xf>
    <xf numFmtId="0" fontId="0" fillId="0" borderId="19" xfId="0" applyFill="1" applyBorder="1" applyAlignment="1">
      <alignment horizontal="center" vertical="top"/>
    </xf>
    <xf numFmtId="0" fontId="0" fillId="0" borderId="22" xfId="0" applyFill="1" applyBorder="1" applyAlignment="1">
      <alignment horizontal="center" vertical="top"/>
    </xf>
    <xf numFmtId="0" fontId="119" fillId="0" borderId="233" xfId="0" applyFont="1" applyFill="1" applyBorder="1" applyAlignment="1">
      <alignment horizontal="center" vertical="top" wrapText="1"/>
    </xf>
    <xf numFmtId="0" fontId="119" fillId="0" borderId="103" xfId="0" applyFont="1" applyFill="1" applyBorder="1" applyAlignment="1">
      <alignment horizontal="center" vertical="top" wrapText="1"/>
    </xf>
    <xf numFmtId="0" fontId="119" fillId="0" borderId="104" xfId="0" applyFont="1" applyFill="1" applyBorder="1" applyAlignment="1">
      <alignment horizontal="center" vertical="top" wrapText="1"/>
    </xf>
    <xf numFmtId="0" fontId="87" fillId="0" borderId="19" xfId="0" applyFont="1" applyFill="1" applyBorder="1" applyAlignment="1">
      <alignment horizontal="center" vertical="center"/>
    </xf>
    <xf numFmtId="0" fontId="87" fillId="0" borderId="0" xfId="0" applyFont="1" applyFill="1" applyBorder="1" applyAlignment="1">
      <alignment horizontal="center" vertical="center"/>
    </xf>
    <xf numFmtId="0" fontId="87" fillId="0" borderId="96" xfId="0" applyFont="1" applyFill="1" applyBorder="1" applyAlignment="1">
      <alignment horizontal="center" vertical="center"/>
    </xf>
    <xf numFmtId="0" fontId="0" fillId="0" borderId="467" xfId="0" applyFont="1" applyFill="1" applyBorder="1" applyAlignment="1">
      <alignment horizontal="center"/>
    </xf>
    <xf numFmtId="0" fontId="0" fillId="0" borderId="458" xfId="0" applyFont="1" applyFill="1" applyBorder="1" applyAlignment="1">
      <alignment horizontal="center"/>
    </xf>
    <xf numFmtId="0" fontId="86" fillId="39" borderId="467" xfId="0" applyFont="1" applyFill="1" applyBorder="1" applyAlignment="1">
      <alignment wrapText="1"/>
    </xf>
    <xf numFmtId="0" fontId="86" fillId="39" borderId="474" xfId="0" applyFont="1" applyFill="1" applyBorder="1" applyAlignment="1">
      <alignment wrapText="1"/>
    </xf>
    <xf numFmtId="0" fontId="86" fillId="39" borderId="458" xfId="0" applyFont="1" applyFill="1" applyBorder="1" applyAlignment="1">
      <alignment wrapText="1"/>
    </xf>
    <xf numFmtId="49" fontId="0" fillId="0" borderId="501" xfId="0" applyNumberFormat="1" applyFont="1" applyFill="1" applyBorder="1" applyAlignment="1">
      <alignment horizontal="center"/>
    </xf>
    <xf numFmtId="0" fontId="127" fillId="45" borderId="467" xfId="0" applyFont="1" applyFill="1" applyBorder="1" applyAlignment="1">
      <alignment horizontal="center"/>
    </xf>
    <xf numFmtId="0" fontId="127" fillId="45" borderId="474" xfId="0" applyFont="1" applyFill="1" applyBorder="1" applyAlignment="1">
      <alignment horizontal="center"/>
    </xf>
    <xf numFmtId="0" fontId="127" fillId="45" borderId="458" xfId="0" applyFont="1" applyFill="1" applyBorder="1" applyAlignment="1">
      <alignment horizontal="center"/>
    </xf>
    <xf numFmtId="49" fontId="0" fillId="0" borderId="467" xfId="0" applyNumberFormat="1" applyFont="1" applyFill="1" applyBorder="1" applyAlignment="1">
      <alignment horizontal="center"/>
    </xf>
    <xf numFmtId="49" fontId="0" fillId="0" borderId="458" xfId="0" applyNumberFormat="1" applyFont="1" applyFill="1" applyBorder="1" applyAlignment="1">
      <alignment horizontal="center"/>
    </xf>
    <xf numFmtId="49" fontId="101" fillId="36" borderId="467" xfId="52" applyNumberFormat="1" applyFont="1" applyFill="1" applyBorder="1" applyAlignment="1">
      <alignment horizontal="center" vertical="center" wrapText="1"/>
    </xf>
    <xf numFmtId="49" fontId="101" fillId="36" borderId="458" xfId="52" applyNumberFormat="1" applyFont="1" applyFill="1" applyBorder="1" applyAlignment="1">
      <alignment horizontal="center" vertical="center" wrapText="1"/>
    </xf>
    <xf numFmtId="49" fontId="0" fillId="0" borderId="473" xfId="0" applyNumberFormat="1" applyFont="1" applyFill="1" applyBorder="1" applyAlignment="1">
      <alignment horizontal="center"/>
    </xf>
    <xf numFmtId="49" fontId="0" fillId="0" borderId="471" xfId="0" applyNumberFormat="1" applyFont="1" applyFill="1" applyBorder="1" applyAlignment="1">
      <alignment horizontal="center"/>
    </xf>
    <xf numFmtId="49" fontId="0" fillId="0" borderId="467" xfId="0" applyNumberFormat="1" applyFill="1" applyBorder="1" applyAlignment="1">
      <alignment horizontal="center"/>
    </xf>
    <xf numFmtId="49" fontId="0" fillId="0" borderId="505" xfId="0" applyNumberFormat="1" applyFont="1" applyFill="1" applyBorder="1" applyAlignment="1">
      <alignment horizontal="center"/>
    </xf>
    <xf numFmtId="49" fontId="0" fillId="0" borderId="511" xfId="0" applyNumberFormat="1" applyFont="1" applyFill="1" applyBorder="1" applyAlignment="1">
      <alignment horizontal="center"/>
    </xf>
    <xf numFmtId="0" fontId="0" fillId="0" borderId="501" xfId="0" applyFont="1" applyFill="1" applyBorder="1" applyAlignment="1">
      <alignment horizontal="center"/>
    </xf>
    <xf numFmtId="0" fontId="86" fillId="37" borderId="505" xfId="0" applyFont="1" applyFill="1" applyBorder="1" applyAlignment="1">
      <alignment wrapText="1"/>
    </xf>
    <xf numFmtId="0" fontId="86" fillId="37" borderId="502" xfId="0" applyFont="1" applyFill="1" applyBorder="1" applyAlignment="1">
      <alignment wrapText="1"/>
    </xf>
    <xf numFmtId="0" fontId="86" fillId="39" borderId="505" xfId="0" applyFont="1" applyFill="1" applyBorder="1" applyAlignment="1">
      <alignment horizontal="left"/>
    </xf>
    <xf numFmtId="0" fontId="86" fillId="39" borderId="502" xfId="0" applyFont="1" applyFill="1" applyBorder="1" applyAlignment="1">
      <alignment horizontal="left"/>
    </xf>
    <xf numFmtId="0" fontId="86" fillId="39" borderId="511" xfId="0" applyFont="1" applyFill="1" applyBorder="1" applyAlignment="1">
      <alignment horizontal="left"/>
    </xf>
    <xf numFmtId="49" fontId="85" fillId="0" borderId="473" xfId="52" applyNumberFormat="1" applyFont="1" applyFill="1" applyBorder="1" applyAlignment="1">
      <alignment horizontal="center" vertical="center"/>
    </xf>
    <xf numFmtId="0" fontId="0" fillId="0" borderId="471" xfId="0" applyBorder="1"/>
    <xf numFmtId="49" fontId="0" fillId="0" borderId="473" xfId="0" applyNumberFormat="1" applyFill="1" applyBorder="1" applyAlignment="1">
      <alignment horizontal="center"/>
    </xf>
    <xf numFmtId="0" fontId="86" fillId="39" borderId="473" xfId="0" applyFont="1" applyFill="1" applyBorder="1" applyAlignment="1">
      <alignment horizontal="left"/>
    </xf>
    <xf numFmtId="0" fontId="86" fillId="39" borderId="472" xfId="0" applyFont="1" applyFill="1" applyBorder="1" applyAlignment="1">
      <alignment horizontal="left"/>
    </xf>
    <xf numFmtId="0" fontId="86" fillId="39" borderId="471" xfId="0" applyFont="1" applyFill="1" applyBorder="1" applyAlignment="1">
      <alignment horizontal="left"/>
    </xf>
    <xf numFmtId="0" fontId="127" fillId="43" borderId="516" xfId="0" applyFont="1" applyFill="1" applyBorder="1" applyAlignment="1">
      <alignment horizontal="center"/>
    </xf>
    <xf numFmtId="0" fontId="127" fillId="43" borderId="502" xfId="0" applyFont="1" applyFill="1" applyBorder="1" applyAlignment="1">
      <alignment horizontal="center"/>
    </xf>
    <xf numFmtId="0" fontId="86" fillId="38" borderId="516" xfId="0" applyFont="1" applyFill="1" applyBorder="1" applyAlignment="1">
      <alignment horizontal="center" vertical="center" wrapText="1"/>
    </xf>
    <xf numFmtId="0" fontId="86" fillId="38" borderId="500" xfId="0" applyFont="1" applyFill="1" applyBorder="1" applyAlignment="1">
      <alignment horizontal="center" vertical="center" wrapText="1"/>
    </xf>
    <xf numFmtId="49" fontId="85" fillId="0" borderId="471" xfId="52" applyNumberFormat="1" applyFont="1" applyFill="1" applyBorder="1" applyAlignment="1">
      <alignment horizontal="center" vertical="center"/>
    </xf>
    <xf numFmtId="0" fontId="101" fillId="37" borderId="516" xfId="0" applyFont="1" applyFill="1" applyBorder="1" applyAlignment="1">
      <alignment horizontal="center"/>
    </xf>
    <xf numFmtId="0" fontId="101" fillId="37" borderId="502" xfId="0" applyFont="1" applyFill="1" applyBorder="1" applyAlignment="1">
      <alignment horizontal="center"/>
    </xf>
    <xf numFmtId="49" fontId="85" fillId="0" borderId="461" xfId="0" applyNumberFormat="1" applyFont="1" applyFill="1" applyBorder="1" applyAlignment="1">
      <alignment horizontal="center"/>
    </xf>
    <xf numFmtId="49" fontId="85" fillId="35" borderId="467" xfId="52" applyNumberFormat="1" applyFont="1" applyFill="1" applyBorder="1" applyAlignment="1">
      <alignment horizontal="center" vertical="center"/>
    </xf>
    <xf numFmtId="0" fontId="0" fillId="35" borderId="458" xfId="0" applyFont="1" applyFill="1" applyBorder="1" applyAlignment="1"/>
    <xf numFmtId="49" fontId="85" fillId="0" borderId="467" xfId="52" applyNumberFormat="1" applyFont="1" applyFill="1" applyBorder="1" applyAlignment="1">
      <alignment horizontal="center" vertical="center"/>
    </xf>
    <xf numFmtId="0" fontId="0" fillId="0" borderId="458" xfId="0" applyFont="1" applyFill="1" applyBorder="1" applyAlignment="1"/>
    <xf numFmtId="0" fontId="127" fillId="43" borderId="473" xfId="0" applyFont="1" applyFill="1" applyBorder="1" applyAlignment="1">
      <alignment horizontal="center" vertical="center"/>
    </xf>
    <xf numFmtId="0" fontId="127" fillId="43" borderId="472" xfId="0" applyFont="1" applyFill="1" applyBorder="1" applyAlignment="1">
      <alignment horizontal="center" vertical="center"/>
    </xf>
    <xf numFmtId="0" fontId="127" fillId="43" borderId="471" xfId="0" applyFont="1" applyFill="1" applyBorder="1" applyAlignment="1">
      <alignment horizontal="center" vertical="center"/>
    </xf>
    <xf numFmtId="49" fontId="101" fillId="36" borderId="473" xfId="52" applyNumberFormat="1" applyFont="1" applyFill="1" applyBorder="1" applyAlignment="1">
      <alignment horizontal="center" vertical="center" wrapText="1"/>
    </xf>
    <xf numFmtId="0" fontId="0" fillId="36" borderId="471" xfId="0" applyFont="1" applyFill="1" applyBorder="1" applyAlignment="1"/>
    <xf numFmtId="49" fontId="0" fillId="0" borderId="461" xfId="0" applyNumberFormat="1" applyFill="1" applyBorder="1" applyAlignment="1">
      <alignment horizontal="center"/>
    </xf>
    <xf numFmtId="0" fontId="86" fillId="39" borderId="461" xfId="0" applyFont="1" applyFill="1" applyBorder="1" applyAlignment="1">
      <alignment horizontal="left"/>
    </xf>
    <xf numFmtId="49" fontId="0" fillId="0" borderId="516" xfId="0" applyNumberFormat="1" applyFont="1" applyFill="1" applyBorder="1" applyAlignment="1">
      <alignment horizontal="center"/>
    </xf>
    <xf numFmtId="49" fontId="0" fillId="0" borderId="500" xfId="0" applyNumberFormat="1" applyFont="1" applyFill="1" applyBorder="1" applyAlignment="1">
      <alignment horizontal="center"/>
    </xf>
    <xf numFmtId="0" fontId="86" fillId="39" borderId="467" xfId="0" applyFont="1" applyFill="1" applyBorder="1" applyAlignment="1">
      <alignment horizontal="left"/>
    </xf>
    <xf numFmtId="0" fontId="0" fillId="39" borderId="474" xfId="0" applyFill="1" applyBorder="1"/>
    <xf numFmtId="0" fontId="0" fillId="39" borderId="458" xfId="0" applyFill="1" applyBorder="1"/>
    <xf numFmtId="0" fontId="86" fillId="39" borderId="474" xfId="0" applyFont="1" applyFill="1" applyBorder="1" applyAlignment="1">
      <alignment horizontal="left"/>
    </xf>
    <xf numFmtId="0" fontId="86" fillId="39" borderId="458" xfId="0" applyFont="1" applyFill="1" applyBorder="1" applyAlignment="1">
      <alignment horizontal="left"/>
    </xf>
    <xf numFmtId="0" fontId="86" fillId="36" borderId="467" xfId="0" applyFont="1" applyFill="1" applyBorder="1" applyAlignment="1">
      <alignment horizontal="center" vertical="center" wrapText="1"/>
    </xf>
    <xf numFmtId="0" fontId="0" fillId="36" borderId="458" xfId="0" applyFont="1" applyFill="1" applyBorder="1" applyAlignment="1">
      <alignment horizontal="center"/>
    </xf>
    <xf numFmtId="0" fontId="127" fillId="45" borderId="467" xfId="0" applyFont="1" applyFill="1" applyBorder="1" applyAlignment="1">
      <alignment horizontal="center" vertical="center"/>
    </xf>
    <xf numFmtId="0" fontId="127" fillId="45" borderId="474" xfId="0" applyFont="1" applyFill="1" applyBorder="1" applyAlignment="1">
      <alignment horizontal="center" vertical="center"/>
    </xf>
    <xf numFmtId="0" fontId="127" fillId="45" borderId="458" xfId="0" applyFont="1" applyFill="1" applyBorder="1" applyAlignment="1">
      <alignment horizontal="center" vertical="center"/>
    </xf>
    <xf numFmtId="0" fontId="0" fillId="0" borderId="467" xfId="0" applyFill="1" applyBorder="1" applyAlignment="1">
      <alignment horizontal="center"/>
    </xf>
    <xf numFmtId="49" fontId="0" fillId="0" borderId="463" xfId="0" applyNumberFormat="1" applyFont="1" applyFill="1" applyBorder="1" applyAlignment="1">
      <alignment horizontal="center"/>
    </xf>
    <xf numFmtId="49" fontId="0" fillId="0" borderId="434" xfId="0" applyNumberFormat="1" applyFont="1" applyFill="1" applyBorder="1" applyAlignment="1">
      <alignment horizontal="center"/>
    </xf>
    <xf numFmtId="49" fontId="0" fillId="0" borderId="440" xfId="0" applyNumberFormat="1" applyFont="1" applyFill="1" applyBorder="1" applyAlignment="1">
      <alignment horizontal="center"/>
    </xf>
    <xf numFmtId="0" fontId="0" fillId="36" borderId="458" xfId="0" applyFont="1" applyFill="1" applyBorder="1" applyAlignment="1"/>
    <xf numFmtId="0" fontId="101" fillId="39" borderId="505" xfId="0" applyFont="1" applyFill="1" applyBorder="1" applyAlignment="1">
      <alignment horizontal="left"/>
    </xf>
    <xf numFmtId="0" fontId="101" fillId="39" borderId="502" xfId="0" applyFont="1" applyFill="1" applyBorder="1" applyAlignment="1">
      <alignment horizontal="left"/>
    </xf>
    <xf numFmtId="0" fontId="101" fillId="39" borderId="511" xfId="0" applyFont="1" applyFill="1" applyBorder="1" applyAlignment="1">
      <alignment horizontal="left"/>
    </xf>
    <xf numFmtId="0" fontId="101" fillId="39" borderId="473" xfId="52" applyFont="1" applyFill="1" applyBorder="1" applyAlignment="1">
      <alignment horizontal="left" vertical="center"/>
    </xf>
    <xf numFmtId="0" fontId="86" fillId="39" borderId="472" xfId="0" applyFont="1" applyFill="1" applyBorder="1" applyAlignment="1">
      <alignment horizontal="left" vertical="center"/>
    </xf>
    <xf numFmtId="0" fontId="86" fillId="39" borderId="471" xfId="0" applyFont="1" applyFill="1" applyBorder="1" applyAlignment="1">
      <alignment horizontal="left" vertical="center"/>
    </xf>
    <xf numFmtId="0" fontId="101" fillId="39" borderId="472" xfId="52" applyFont="1" applyFill="1" applyBorder="1" applyAlignment="1">
      <alignment horizontal="left" vertical="center"/>
    </xf>
    <xf numFmtId="0" fontId="101" fillId="39" borderId="471" xfId="52" applyFont="1" applyFill="1" applyBorder="1" applyAlignment="1">
      <alignment horizontal="left" vertical="center"/>
    </xf>
    <xf numFmtId="0" fontId="101" fillId="39" borderId="467" xfId="52" applyFont="1" applyFill="1" applyBorder="1" applyAlignment="1">
      <alignment horizontal="left" vertical="center"/>
    </xf>
    <xf numFmtId="0" fontId="86" fillId="39" borderId="474" xfId="0" applyFont="1" applyFill="1" applyBorder="1" applyAlignment="1">
      <alignment horizontal="left" vertical="center"/>
    </xf>
    <xf numFmtId="0" fontId="86" fillId="39" borderId="458" xfId="0" applyFont="1" applyFill="1" applyBorder="1" applyAlignment="1">
      <alignment horizontal="left" vertical="center"/>
    </xf>
    <xf numFmtId="0" fontId="127" fillId="43" borderId="473" xfId="0" applyFont="1" applyFill="1" applyBorder="1" applyAlignment="1">
      <alignment horizontal="center"/>
    </xf>
    <xf numFmtId="0" fontId="127" fillId="43" borderId="472" xfId="0" applyFont="1" applyFill="1" applyBorder="1" applyAlignment="1">
      <alignment horizontal="center"/>
    </xf>
    <xf numFmtId="0" fontId="127" fillId="43" borderId="471" xfId="0" applyFont="1" applyFill="1" applyBorder="1" applyAlignment="1">
      <alignment horizontal="center"/>
    </xf>
    <xf numFmtId="0" fontId="0" fillId="0" borderId="471" xfId="0" applyFont="1" applyFill="1" applyBorder="1" applyAlignment="1"/>
    <xf numFmtId="0" fontId="0" fillId="0" borderId="471" xfId="0" applyFill="1" applyBorder="1"/>
    <xf numFmtId="0" fontId="127" fillId="43" borderId="467" xfId="0" applyFont="1" applyFill="1" applyBorder="1" applyAlignment="1">
      <alignment horizontal="center"/>
    </xf>
    <xf numFmtId="0" fontId="127" fillId="43" borderId="474" xfId="0" applyFont="1" applyFill="1" applyBorder="1" applyAlignment="1">
      <alignment horizontal="center"/>
    </xf>
    <xf numFmtId="0" fontId="127" fillId="43" borderId="458" xfId="0" applyFont="1" applyFill="1" applyBorder="1" applyAlignment="1">
      <alignment horizontal="center"/>
    </xf>
    <xf numFmtId="1" fontId="103" fillId="30" borderId="0" xfId="52" applyNumberFormat="1" applyFont="1" applyFill="1" applyBorder="1" applyAlignment="1">
      <alignment horizontal="center" vertical="center"/>
    </xf>
    <xf numFmtId="0" fontId="86" fillId="36" borderId="461" xfId="0" applyFont="1" applyFill="1" applyBorder="1" applyAlignment="1">
      <alignment horizontal="center" vertical="center" wrapText="1"/>
    </xf>
    <xf numFmtId="0" fontId="0" fillId="36" borderId="461" xfId="0" applyFont="1" applyFill="1" applyBorder="1" applyAlignment="1">
      <alignment horizontal="center"/>
    </xf>
    <xf numFmtId="0" fontId="0" fillId="0" borderId="505" xfId="0" applyFont="1" applyFill="1" applyBorder="1" applyAlignment="1">
      <alignment horizontal="center"/>
    </xf>
    <xf numFmtId="0" fontId="0" fillId="0" borderId="511" xfId="0" applyFont="1" applyFill="1" applyBorder="1" applyAlignment="1">
      <alignment horizontal="center"/>
    </xf>
    <xf numFmtId="49" fontId="0" fillId="0" borderId="471" xfId="0" applyNumberFormat="1" applyFill="1" applyBorder="1" applyAlignment="1">
      <alignment horizontal="center"/>
    </xf>
    <xf numFmtId="0" fontId="86" fillId="36" borderId="473" xfId="0" applyFont="1" applyFill="1" applyBorder="1" applyAlignment="1">
      <alignment horizontal="center" vertical="center" wrapText="1"/>
    </xf>
    <xf numFmtId="0" fontId="0" fillId="36" borderId="471" xfId="0" applyFont="1" applyFill="1" applyBorder="1" applyAlignment="1">
      <alignment horizontal="center"/>
    </xf>
    <xf numFmtId="0" fontId="0" fillId="0" borderId="467" xfId="0" applyFont="1" applyFill="1" applyBorder="1" applyAlignment="1">
      <alignment horizontal="center" vertical="center"/>
    </xf>
    <xf numFmtId="0" fontId="0" fillId="0" borderId="458" xfId="0" applyFont="1" applyFill="1" applyBorder="1" applyAlignment="1">
      <alignment horizontal="center" vertical="center"/>
    </xf>
    <xf numFmtId="0" fontId="101" fillId="39" borderId="501" xfId="0" applyFont="1" applyFill="1" applyBorder="1" applyAlignment="1">
      <alignment horizontal="left" wrapText="1"/>
    </xf>
    <xf numFmtId="0" fontId="0" fillId="35" borderId="564" xfId="0" applyFont="1" applyFill="1" applyBorder="1" applyAlignment="1">
      <alignment horizontal="center" vertical="center" wrapText="1"/>
    </xf>
    <xf numFmtId="0" fontId="0" fillId="35" borderId="562" xfId="0" applyFont="1" applyFill="1" applyBorder="1" applyAlignment="1">
      <alignment horizontal="center" vertical="center" wrapText="1"/>
    </xf>
    <xf numFmtId="1" fontId="103" fillId="52" borderId="0" xfId="52" applyNumberFormat="1" applyFont="1" applyFill="1" applyBorder="1" applyAlignment="1">
      <alignment horizontal="center" vertical="center"/>
    </xf>
    <xf numFmtId="1" fontId="0" fillId="0" borderId="154" xfId="0" applyNumberFormat="1" applyFont="1" applyFill="1" applyBorder="1" applyAlignment="1">
      <alignment horizontal="center" vertical="center" wrapText="1"/>
    </xf>
    <xf numFmtId="1" fontId="127" fillId="43" borderId="0" xfId="0" applyNumberFormat="1" applyFont="1" applyFill="1" applyAlignment="1">
      <alignment horizontal="center" vertical="center" wrapText="1"/>
    </xf>
    <xf numFmtId="1" fontId="141" fillId="0" borderId="0" xfId="52" applyNumberFormat="1" applyFont="1" applyFill="1" applyBorder="1" applyAlignment="1">
      <alignment horizontal="center" vertical="center"/>
    </xf>
    <xf numFmtId="0" fontId="137" fillId="0" borderId="0" xfId="0" applyFont="1" applyFill="1" applyAlignment="1"/>
    <xf numFmtId="1" fontId="118" fillId="43" borderId="157" xfId="0" applyNumberFormat="1" applyFont="1" applyFill="1" applyBorder="1" applyAlignment="1">
      <alignment horizontal="center" vertical="center" wrapText="1"/>
    </xf>
    <xf numFmtId="0" fontId="118" fillId="43" borderId="136" xfId="0" applyFont="1" applyFill="1" applyBorder="1" applyAlignment="1">
      <alignment horizontal="center" vertical="center"/>
    </xf>
    <xf numFmtId="0" fontId="118" fillId="43" borderId="136" xfId="0" applyFont="1" applyFill="1" applyBorder="1" applyAlignment="1">
      <alignment horizontal="center"/>
    </xf>
    <xf numFmtId="0" fontId="118" fillId="43" borderId="137" xfId="0" applyFont="1" applyFill="1" applyBorder="1" applyAlignment="1">
      <alignment horizontal="center"/>
    </xf>
    <xf numFmtId="1" fontId="86" fillId="0" borderId="581" xfId="0" applyNumberFormat="1" applyFont="1" applyFill="1" applyBorder="1" applyAlignment="1">
      <alignment horizontal="center" vertical="center" wrapText="1"/>
    </xf>
    <xf numFmtId="0" fontId="0" fillId="0" borderId="582" xfId="0" applyFill="1" applyBorder="1" applyAlignment="1">
      <alignment horizontal="center" vertical="center"/>
    </xf>
    <xf numFmtId="0" fontId="0" fillId="0" borderId="567" xfId="0" applyFill="1" applyBorder="1" applyAlignment="1">
      <alignment horizontal="center" vertical="center"/>
    </xf>
    <xf numFmtId="1" fontId="0" fillId="0" borderId="161" xfId="0" applyNumberFormat="1" applyFont="1" applyFill="1" applyBorder="1" applyAlignment="1">
      <alignment horizontal="left" vertical="center" wrapText="1"/>
    </xf>
    <xf numFmtId="1" fontId="0" fillId="0" borderId="247" xfId="0" applyNumberFormat="1" applyFont="1" applyFill="1" applyBorder="1" applyAlignment="1">
      <alignment horizontal="left" vertical="center" wrapText="1"/>
    </xf>
    <xf numFmtId="1" fontId="0" fillId="0" borderId="81" xfId="0" applyNumberFormat="1" applyFont="1" applyFill="1" applyBorder="1" applyAlignment="1">
      <alignment horizontal="left" vertical="center" wrapText="1"/>
    </xf>
    <xf numFmtId="1" fontId="141" fillId="43" borderId="0" xfId="52" applyNumberFormat="1" applyFont="1" applyFill="1" applyBorder="1" applyAlignment="1">
      <alignment horizontal="center" vertical="center"/>
    </xf>
    <xf numFmtId="0" fontId="137" fillId="43" borderId="0" xfId="0" applyFont="1" applyFill="1" applyAlignment="1"/>
    <xf numFmtId="1" fontId="0" fillId="0" borderId="542" xfId="0" applyNumberFormat="1" applyFill="1" applyBorder="1" applyAlignment="1">
      <alignment horizontal="left" vertical="center" wrapText="1"/>
    </xf>
    <xf numFmtId="1" fontId="0" fillId="0" borderId="576" xfId="0" applyNumberFormat="1" applyFont="1" applyFill="1" applyBorder="1" applyAlignment="1">
      <alignment horizontal="left" vertical="center" wrapText="1"/>
    </xf>
    <xf numFmtId="1" fontId="0" fillId="0" borderId="571" xfId="0" applyNumberFormat="1" applyFont="1" applyFill="1" applyBorder="1" applyAlignment="1">
      <alignment horizontal="left" vertical="center" wrapText="1"/>
    </xf>
    <xf numFmtId="1" fontId="0" fillId="0" borderId="542" xfId="0" applyNumberFormat="1" applyFont="1" applyFill="1" applyBorder="1" applyAlignment="1">
      <alignment horizontal="left" vertical="center" wrapText="1"/>
    </xf>
    <xf numFmtId="0" fontId="105" fillId="0" borderId="542" xfId="118" applyFont="1" applyFill="1" applyBorder="1" applyAlignment="1" applyProtection="1">
      <alignment horizontal="left" vertical="center" wrapText="1"/>
    </xf>
    <xf numFmtId="0" fontId="105" fillId="0" borderId="576" xfId="118" applyFont="1" applyFill="1" applyBorder="1" applyAlignment="1" applyProtection="1">
      <alignment horizontal="left" vertical="center" wrapText="1"/>
    </xf>
    <xf numFmtId="0" fontId="105" fillId="0" borderId="571" xfId="118" applyFont="1" applyFill="1" applyBorder="1" applyAlignment="1" applyProtection="1">
      <alignment horizontal="left" vertical="center" wrapText="1"/>
    </xf>
    <xf numFmtId="170" fontId="19" fillId="0" borderId="0" xfId="52" applyNumberFormat="1" applyFont="1" applyFill="1" applyBorder="1" applyAlignment="1">
      <alignment horizontal="left" vertical="center" wrapText="1"/>
    </xf>
    <xf numFmtId="1" fontId="0" fillId="0" borderId="508" xfId="0" applyNumberFormat="1" applyFont="1" applyFill="1" applyBorder="1" applyAlignment="1">
      <alignment horizontal="center" vertical="center"/>
    </xf>
    <xf numFmtId="1" fontId="0" fillId="0" borderId="510" xfId="0" applyNumberFormat="1" applyFont="1" applyFill="1" applyBorder="1" applyAlignment="1">
      <alignment horizontal="center" vertical="center"/>
    </xf>
    <xf numFmtId="1" fontId="0" fillId="0" borderId="509" xfId="0" applyNumberFormat="1" applyFont="1" applyFill="1" applyBorder="1" applyAlignment="1">
      <alignment horizontal="center" vertical="center"/>
    </xf>
    <xf numFmtId="0" fontId="127" fillId="43" borderId="486" xfId="0" applyFont="1" applyFill="1" applyBorder="1" applyAlignment="1">
      <alignment horizontal="center" vertical="center"/>
    </xf>
    <xf numFmtId="0" fontId="127" fillId="43" borderId="490" xfId="0" applyFont="1" applyFill="1" applyBorder="1" applyAlignment="1">
      <alignment horizontal="center" vertical="center"/>
    </xf>
    <xf numFmtId="0" fontId="127" fillId="43" borderId="491" xfId="0" applyFont="1" applyFill="1" applyBorder="1" applyAlignment="1">
      <alignment horizontal="center" vertical="center"/>
    </xf>
    <xf numFmtId="1" fontId="127" fillId="43" borderId="0" xfId="0" applyNumberFormat="1" applyFont="1" applyFill="1" applyBorder="1" applyAlignment="1">
      <alignment horizontal="center" vertical="center" wrapText="1"/>
    </xf>
    <xf numFmtId="1" fontId="0" fillId="0" borderId="166" xfId="0" applyNumberFormat="1" applyFont="1" applyFill="1" applyBorder="1" applyAlignment="1">
      <alignment horizontal="center" vertical="center" wrapText="1"/>
    </xf>
    <xf numFmtId="1" fontId="0" fillId="0" borderId="128" xfId="0" applyNumberFormat="1" applyFont="1" applyFill="1" applyBorder="1" applyAlignment="1">
      <alignment horizontal="center" vertical="center" wrapText="1"/>
    </xf>
    <xf numFmtId="1" fontId="127" fillId="43" borderId="133" xfId="0" applyNumberFormat="1" applyFont="1" applyFill="1" applyBorder="1" applyAlignment="1">
      <alignment horizontal="center" vertical="center" wrapText="1"/>
    </xf>
    <xf numFmtId="170" fontId="19" fillId="0" borderId="154" xfId="52" applyNumberFormat="1" applyFont="1" applyFill="1" applyBorder="1" applyAlignment="1">
      <alignment horizontal="left" vertical="center" wrapText="1"/>
    </xf>
    <xf numFmtId="1" fontId="0" fillId="0" borderId="154" xfId="0" applyNumberFormat="1" applyFont="1" applyFill="1" applyBorder="1" applyAlignment="1">
      <alignment horizontal="left" vertical="center" wrapText="1"/>
    </xf>
    <xf numFmtId="1" fontId="0" fillId="0" borderId="0" xfId="0" applyNumberFormat="1" applyFont="1" applyFill="1" applyBorder="1" applyAlignment="1">
      <alignment horizontal="center" vertical="center" wrapText="1"/>
    </xf>
    <xf numFmtId="10" fontId="3" fillId="0" borderId="486" xfId="0" applyNumberFormat="1" applyFont="1" applyFill="1" applyBorder="1" applyAlignment="1">
      <alignment horizontal="center" vertical="center"/>
    </xf>
    <xf numFmtId="10" fontId="3" fillId="0" borderId="490" xfId="0" applyNumberFormat="1" applyFont="1" applyFill="1" applyBorder="1" applyAlignment="1">
      <alignment horizontal="center" vertical="center"/>
    </xf>
    <xf numFmtId="10" fontId="3" fillId="0" borderId="491" xfId="0" applyNumberFormat="1" applyFont="1" applyFill="1" applyBorder="1" applyAlignment="1">
      <alignment horizontal="center" vertical="center"/>
    </xf>
    <xf numFmtId="1" fontId="127" fillId="43" borderId="481" xfId="0" applyNumberFormat="1" applyFont="1" applyFill="1" applyBorder="1" applyAlignment="1">
      <alignment horizontal="center" vertical="center" wrapText="1"/>
    </xf>
    <xf numFmtId="1" fontId="0" fillId="0" borderId="161" xfId="0" applyNumberFormat="1" applyFont="1" applyFill="1" applyBorder="1" applyAlignment="1">
      <alignment horizontal="center" vertical="center" wrapText="1"/>
    </xf>
    <xf numFmtId="1" fontId="0" fillId="0" borderId="247" xfId="0" applyNumberFormat="1" applyFont="1" applyFill="1" applyBorder="1" applyAlignment="1">
      <alignment horizontal="center" vertical="center" wrapText="1"/>
    </xf>
    <xf numFmtId="1" fontId="0" fillId="0" borderId="81" xfId="0" applyNumberFormat="1" applyFont="1" applyFill="1" applyBorder="1" applyAlignment="1">
      <alignment horizontal="center" vertical="center" wrapText="1"/>
    </xf>
    <xf numFmtId="1" fontId="0" fillId="0" borderId="161" xfId="0" applyNumberFormat="1" applyFill="1" applyBorder="1" applyAlignment="1">
      <alignment horizontal="center" vertical="center" wrapText="1"/>
    </xf>
    <xf numFmtId="1" fontId="0" fillId="0" borderId="247" xfId="0" applyNumberFormat="1" applyFill="1" applyBorder="1" applyAlignment="1">
      <alignment horizontal="center" vertical="center" wrapText="1"/>
    </xf>
    <xf numFmtId="1" fontId="0" fillId="0" borderId="81" xfId="0" applyNumberFormat="1" applyFill="1" applyBorder="1" applyAlignment="1">
      <alignment horizontal="center" vertical="center" wrapText="1"/>
    </xf>
    <xf numFmtId="0" fontId="0" fillId="0" borderId="204" xfId="0" applyFill="1" applyBorder="1" applyAlignment="1">
      <alignment horizontal="center"/>
    </xf>
    <xf numFmtId="0" fontId="0" fillId="0" borderId="202" xfId="0" applyFill="1" applyBorder="1" applyAlignment="1">
      <alignment horizontal="center"/>
    </xf>
    <xf numFmtId="1" fontId="0" fillId="0" borderId="581" xfId="0" applyNumberFormat="1" applyFont="1" applyFill="1" applyBorder="1" applyAlignment="1">
      <alignment horizontal="center" vertical="center"/>
    </xf>
    <xf numFmtId="1" fontId="0" fillId="0" borderId="590" xfId="0" applyNumberFormat="1" applyFont="1" applyFill="1" applyBorder="1" applyAlignment="1">
      <alignment horizontal="center" vertical="center"/>
    </xf>
    <xf numFmtId="1" fontId="0" fillId="0" borderId="591" xfId="0" applyNumberFormat="1" applyFont="1" applyFill="1" applyBorder="1" applyAlignment="1">
      <alignment horizontal="center" vertical="center"/>
    </xf>
    <xf numFmtId="1" fontId="100" fillId="30" borderId="0" xfId="52" applyNumberFormat="1" applyFont="1" applyFill="1" applyBorder="1" applyAlignment="1">
      <alignment horizontal="center" vertical="center"/>
    </xf>
    <xf numFmtId="0" fontId="0" fillId="0" borderId="0" xfId="0" applyAlignment="1"/>
    <xf numFmtId="0" fontId="85" fillId="0" borderId="13" xfId="0" applyFont="1" applyBorder="1" applyAlignment="1">
      <alignment horizontal="center" vertical="center"/>
    </xf>
    <xf numFmtId="0" fontId="0" fillId="0" borderId="14" xfId="0" applyBorder="1" applyAlignment="1"/>
    <xf numFmtId="0" fontId="0" fillId="0" borderId="15" xfId="0" applyBorder="1" applyAlignment="1"/>
    <xf numFmtId="0" fontId="19" fillId="37" borderId="460" xfId="24701" applyFont="1" applyFill="1" applyBorder="1" applyAlignment="1">
      <alignment horizontal="center"/>
    </xf>
    <xf numFmtId="1" fontId="173" fillId="30" borderId="0" xfId="52" applyNumberFormat="1" applyFont="1" applyFill="1" applyBorder="1" applyAlignment="1">
      <alignment horizontal="center" vertical="center"/>
    </xf>
    <xf numFmtId="0" fontId="119" fillId="0" borderId="0" xfId="0" applyFont="1" applyAlignment="1"/>
    <xf numFmtId="0" fontId="228" fillId="39" borderId="576" xfId="24701" applyFont="1" applyFill="1" applyBorder="1" applyAlignment="1">
      <alignment horizontal="center"/>
    </xf>
    <xf numFmtId="0" fontId="0" fillId="0" borderId="576" xfId="0" applyFill="1" applyBorder="1" applyAlignment="1">
      <alignment horizontal="center"/>
    </xf>
    <xf numFmtId="0" fontId="0" fillId="0" borderId="567" xfId="0" applyFill="1" applyBorder="1" applyAlignment="1">
      <alignment horizontal="center"/>
    </xf>
    <xf numFmtId="0" fontId="0" fillId="0" borderId="509" xfId="0" applyFill="1" applyBorder="1" applyAlignment="1">
      <alignment horizontal="center"/>
    </xf>
    <xf numFmtId="1" fontId="228" fillId="100" borderId="576" xfId="52" applyNumberFormat="1" applyFont="1" applyFill="1" applyBorder="1" applyAlignment="1">
      <alignment horizontal="center" vertical="center"/>
    </xf>
    <xf numFmtId="1" fontId="141" fillId="52" borderId="0" xfId="52" applyNumberFormat="1" applyFont="1" applyFill="1" applyBorder="1" applyAlignment="1">
      <alignment horizontal="center" vertical="center"/>
    </xf>
    <xf numFmtId="0" fontId="127" fillId="43" borderId="206" xfId="0" applyFont="1" applyFill="1" applyBorder="1" applyAlignment="1">
      <alignment horizontal="center"/>
    </xf>
    <xf numFmtId="0" fontId="127" fillId="43" borderId="318" xfId="0" applyFont="1" applyFill="1" applyBorder="1" applyAlignment="1">
      <alignment horizontal="center"/>
    </xf>
    <xf numFmtId="0" fontId="127" fillId="43" borderId="206" xfId="0" applyFont="1" applyFill="1" applyBorder="1" applyAlignment="1">
      <alignment horizontal="center" vertical="center" wrapText="1"/>
    </xf>
    <xf numFmtId="0" fontId="127" fillId="43" borderId="318" xfId="0" applyFont="1" applyFill="1" applyBorder="1" applyAlignment="1">
      <alignment horizontal="center" vertical="center" wrapText="1"/>
    </xf>
    <xf numFmtId="4" fontId="99" fillId="36" borderId="358" xfId="0" applyNumberFormat="1" applyFont="1" applyFill="1" applyBorder="1" applyAlignment="1">
      <alignment horizontal="center" vertical="center" wrapText="1"/>
    </xf>
    <xf numFmtId="4" fontId="202" fillId="36" borderId="358" xfId="108" applyNumberFormat="1" applyFont="1" applyFill="1" applyBorder="1" applyAlignment="1">
      <alignment horizontal="center" vertical="center" wrapText="1"/>
    </xf>
    <xf numFmtId="0" fontId="86" fillId="37" borderId="358" xfId="0" applyFont="1" applyFill="1" applyBorder="1" applyAlignment="1">
      <alignment horizontal="center" vertical="center" wrapText="1"/>
    </xf>
    <xf numFmtId="0" fontId="0" fillId="0" borderId="358" xfId="0" applyBorder="1" applyAlignment="1">
      <alignment horizontal="center"/>
    </xf>
    <xf numFmtId="0" fontId="0" fillId="0" borderId="489" xfId="0" applyBorder="1" applyAlignment="1">
      <alignment horizontal="center"/>
    </xf>
    <xf numFmtId="0" fontId="0" fillId="0" borderId="247" xfId="0" applyBorder="1" applyAlignment="1">
      <alignment horizontal="center"/>
    </xf>
    <xf numFmtId="0" fontId="0" fillId="0" borderId="479" xfId="0" applyBorder="1" applyAlignment="1">
      <alignment horizontal="center"/>
    </xf>
    <xf numFmtId="0" fontId="97" fillId="37" borderId="367" xfId="0" applyFont="1" applyFill="1" applyBorder="1" applyAlignment="1">
      <alignment horizontal="center" vertical="center" wrapText="1"/>
    </xf>
    <xf numFmtId="0" fontId="97" fillId="37" borderId="369" xfId="0" applyFont="1" applyFill="1" applyBorder="1" applyAlignment="1">
      <alignment horizontal="center" vertical="center" wrapText="1"/>
    </xf>
    <xf numFmtId="0" fontId="97" fillId="37" borderId="358" xfId="0" applyFont="1" applyFill="1" applyBorder="1" applyAlignment="1">
      <alignment horizontal="center" vertical="center" wrapText="1"/>
    </xf>
    <xf numFmtId="0" fontId="97" fillId="37" borderId="405" xfId="0" applyFont="1" applyFill="1" applyBorder="1" applyAlignment="1">
      <alignment horizontal="center" vertical="center" wrapText="1"/>
    </xf>
    <xf numFmtId="0" fontId="97" fillId="37" borderId="39" xfId="0" applyFont="1" applyFill="1" applyBorder="1" applyAlignment="1">
      <alignment horizontal="center" vertical="center" wrapText="1"/>
    </xf>
    <xf numFmtId="0" fontId="127" fillId="43" borderId="177" xfId="0" applyFont="1" applyFill="1" applyBorder="1" applyAlignment="1">
      <alignment horizontal="center" vertical="center" wrapText="1"/>
    </xf>
    <xf numFmtId="0" fontId="127" fillId="43" borderId="428" xfId="0" applyFont="1" applyFill="1" applyBorder="1" applyAlignment="1">
      <alignment horizontal="center" vertical="center" wrapText="1"/>
    </xf>
    <xf numFmtId="0" fontId="86" fillId="37" borderId="415" xfId="0" applyFont="1" applyFill="1" applyBorder="1" applyAlignment="1">
      <alignment horizontal="center" vertical="center" wrapText="1"/>
    </xf>
    <xf numFmtId="0" fontId="97" fillId="37" borderId="415" xfId="0" applyFont="1" applyFill="1" applyBorder="1" applyAlignment="1">
      <alignment horizontal="center" vertical="center" wrapText="1"/>
    </xf>
    <xf numFmtId="0" fontId="97" fillId="37" borderId="408" xfId="0" applyFont="1" applyFill="1" applyBorder="1" applyAlignment="1">
      <alignment horizontal="center" vertical="center" wrapText="1"/>
    </xf>
    <xf numFmtId="0" fontId="97" fillId="37" borderId="431" xfId="0" applyFont="1" applyFill="1" applyBorder="1" applyAlignment="1">
      <alignment horizontal="center" vertical="center" wrapText="1"/>
    </xf>
    <xf numFmtId="0" fontId="97" fillId="37" borderId="115" xfId="0" applyFont="1" applyFill="1" applyBorder="1" applyAlignment="1">
      <alignment horizontal="center" vertical="center" wrapText="1"/>
    </xf>
    <xf numFmtId="0" fontId="97" fillId="37" borderId="422" xfId="0" applyFont="1" applyFill="1" applyBorder="1" applyAlignment="1">
      <alignment horizontal="center" vertical="center" wrapText="1"/>
    </xf>
    <xf numFmtId="0" fontId="97" fillId="37" borderId="424" xfId="0" applyFont="1" applyFill="1" applyBorder="1" applyAlignment="1">
      <alignment horizontal="center" vertical="center" wrapText="1"/>
    </xf>
    <xf numFmtId="4" fontId="99" fillId="36" borderId="415" xfId="0" applyNumberFormat="1" applyFont="1" applyFill="1" applyBorder="1" applyAlignment="1">
      <alignment horizontal="center" vertical="center" wrapText="1"/>
    </xf>
    <xf numFmtId="4" fontId="202" fillId="36" borderId="415" xfId="108" applyNumberFormat="1" applyFont="1" applyFill="1" applyBorder="1" applyAlignment="1">
      <alignment horizontal="center" vertical="center" wrapText="1"/>
    </xf>
    <xf numFmtId="0" fontId="0" fillId="0" borderId="415" xfId="0" applyBorder="1" applyAlignment="1">
      <alignment horizontal="center"/>
    </xf>
    <xf numFmtId="0" fontId="0" fillId="0" borderId="431" xfId="0" applyFill="1" applyBorder="1" applyAlignment="1">
      <alignment horizontal="center"/>
    </xf>
    <xf numFmtId="0" fontId="0" fillId="0" borderId="425" xfId="0" applyFill="1" applyBorder="1" applyAlignment="1">
      <alignment horizontal="center"/>
    </xf>
    <xf numFmtId="0" fontId="0" fillId="0" borderId="298" xfId="0" applyFill="1" applyBorder="1" applyAlignment="1">
      <alignment horizontal="center"/>
    </xf>
    <xf numFmtId="0" fontId="127" fillId="43" borderId="177" xfId="0" applyFont="1" applyFill="1" applyBorder="1" applyAlignment="1">
      <alignment horizontal="center"/>
    </xf>
    <xf numFmtId="0" fontId="127" fillId="43" borderId="428" xfId="0" applyFont="1" applyFill="1" applyBorder="1" applyAlignment="1">
      <alignment horizontal="center"/>
    </xf>
    <xf numFmtId="10" fontId="86" fillId="39" borderId="585" xfId="0" applyNumberFormat="1" applyFont="1" applyFill="1" applyBorder="1" applyAlignment="1">
      <alignment horizontal="left" vertical="center"/>
    </xf>
    <xf numFmtId="10" fontId="86" fillId="39" borderId="580" xfId="0" applyNumberFormat="1" applyFont="1" applyFill="1" applyBorder="1" applyAlignment="1">
      <alignment horizontal="left" vertical="center"/>
    </xf>
    <xf numFmtId="10" fontId="86" fillId="39" borderId="562" xfId="0" applyNumberFormat="1" applyFont="1" applyFill="1" applyBorder="1" applyAlignment="1">
      <alignment horizontal="left" vertical="center"/>
    </xf>
    <xf numFmtId="0" fontId="3" fillId="39" borderId="502" xfId="0" applyFont="1" applyFill="1" applyBorder="1" applyAlignment="1">
      <alignment vertical="center"/>
    </xf>
    <xf numFmtId="0" fontId="3" fillId="39" borderId="478" xfId="0" applyFont="1" applyFill="1" applyBorder="1" applyAlignment="1">
      <alignment vertical="center"/>
    </xf>
    <xf numFmtId="0" fontId="7" fillId="30" borderId="0" xfId="52" applyFont="1" applyFill="1" applyBorder="1" applyAlignment="1">
      <alignment horizontal="center" vertical="center"/>
    </xf>
    <xf numFmtId="0" fontId="0" fillId="0" borderId="0" xfId="0" applyAlignment="1">
      <alignment vertical="center"/>
    </xf>
    <xf numFmtId="0" fontId="3" fillId="39" borderId="502" xfId="0" applyFont="1" applyFill="1" applyBorder="1" applyAlignment="1">
      <alignment horizontal="left" vertical="center"/>
    </xf>
    <xf numFmtId="0" fontId="0" fillId="39" borderId="14" xfId="0" applyFill="1" applyBorder="1" applyAlignment="1">
      <alignment horizontal="left" vertical="center"/>
    </xf>
    <xf numFmtId="0" fontId="0" fillId="39" borderId="15" xfId="0" applyFill="1" applyBorder="1" applyAlignment="1">
      <alignment horizontal="left" vertical="center"/>
    </xf>
    <xf numFmtId="0" fontId="0" fillId="39" borderId="14" xfId="0" applyFill="1" applyBorder="1" applyAlignment="1">
      <alignment vertical="center"/>
    </xf>
    <xf numFmtId="0" fontId="0" fillId="39" borderId="15" xfId="0" applyFill="1" applyBorder="1" applyAlignment="1">
      <alignment vertical="center"/>
    </xf>
    <xf numFmtId="0" fontId="3" fillId="39" borderId="507" xfId="0" applyFont="1" applyFill="1" applyBorder="1" applyAlignment="1">
      <alignment horizontal="left" vertical="center"/>
    </xf>
    <xf numFmtId="0" fontId="3" fillId="39" borderId="416" xfId="0" applyFont="1" applyFill="1" applyBorder="1" applyAlignment="1">
      <alignment horizontal="left" vertical="center"/>
    </xf>
    <xf numFmtId="0" fontId="3" fillId="39" borderId="429" xfId="0" applyFont="1" applyFill="1" applyBorder="1" applyAlignment="1">
      <alignment horizontal="left" vertical="center"/>
    </xf>
    <xf numFmtId="0" fontId="86" fillId="39" borderId="478" xfId="0" applyFont="1" applyFill="1" applyBorder="1" applyAlignment="1">
      <alignment horizontal="left" vertical="center"/>
    </xf>
    <xf numFmtId="0" fontId="86" fillId="39" borderId="501" xfId="0" applyFont="1" applyFill="1" applyBorder="1" applyAlignment="1">
      <alignment horizontal="left" vertical="center"/>
    </xf>
    <xf numFmtId="0" fontId="101" fillId="37" borderId="585" xfId="0" applyFont="1" applyFill="1" applyBorder="1" applyAlignment="1">
      <alignment horizontal="center" vertical="center"/>
    </xf>
    <xf numFmtId="0" fontId="101" fillId="37" borderId="580" xfId="0" applyFont="1" applyFill="1" applyBorder="1" applyAlignment="1">
      <alignment horizontal="center" vertical="center"/>
    </xf>
    <xf numFmtId="0" fontId="101" fillId="37" borderId="562" xfId="0" applyFont="1" applyFill="1" applyBorder="1" applyAlignment="1">
      <alignment horizontal="center" vertical="center"/>
    </xf>
    <xf numFmtId="0" fontId="85" fillId="0" borderId="188" xfId="0" applyFont="1" applyFill="1" applyBorder="1" applyAlignment="1">
      <alignment horizontal="center" vertical="center"/>
    </xf>
    <xf numFmtId="0" fontId="101" fillId="0" borderId="189" xfId="0" applyFont="1" applyFill="1" applyBorder="1" applyAlignment="1">
      <alignment horizontal="center" vertical="center"/>
    </xf>
    <xf numFmtId="0" fontId="101" fillId="0" borderId="190" xfId="0" applyFont="1" applyFill="1" applyBorder="1" applyAlignment="1">
      <alignment horizontal="center" vertical="center"/>
    </xf>
    <xf numFmtId="0" fontId="85" fillId="0" borderId="135" xfId="0" applyFont="1" applyFill="1" applyBorder="1" applyAlignment="1">
      <alignment horizontal="center" vertical="center"/>
    </xf>
    <xf numFmtId="0" fontId="85" fillId="0" borderId="192" xfId="0" applyFont="1" applyFill="1" applyBorder="1" applyAlignment="1">
      <alignment horizontal="center" vertical="center"/>
    </xf>
    <xf numFmtId="0" fontId="85" fillId="0" borderId="191" xfId="0" applyFont="1" applyFill="1" applyBorder="1" applyAlignment="1">
      <alignment horizontal="center" vertical="center"/>
    </xf>
    <xf numFmtId="0" fontId="85" fillId="0" borderId="120" xfId="0" applyFont="1" applyFill="1" applyBorder="1" applyAlignment="1">
      <alignment horizontal="center" vertical="center"/>
    </xf>
    <xf numFmtId="0" fontId="137" fillId="43" borderId="0" xfId="0" applyFont="1" applyFill="1" applyAlignment="1">
      <alignment horizontal="center" vertical="center"/>
    </xf>
    <xf numFmtId="0" fontId="3" fillId="38" borderId="564" xfId="0" applyFont="1" applyFill="1" applyBorder="1" applyAlignment="1">
      <alignment horizontal="center" vertical="center" wrapText="1"/>
    </xf>
    <xf numFmtId="0" fontId="3" fillId="38" borderId="562" xfId="0" applyFont="1" applyFill="1" applyBorder="1" applyAlignment="1">
      <alignment horizontal="center" vertical="center" wrapText="1"/>
    </xf>
    <xf numFmtId="0" fontId="0" fillId="0" borderId="576" xfId="0" applyFont="1" applyFill="1" applyBorder="1" applyAlignment="1">
      <alignment horizontal="left" vertical="center" wrapText="1"/>
    </xf>
    <xf numFmtId="10" fontId="3" fillId="0" borderId="564" xfId="0" applyNumberFormat="1" applyFont="1" applyFill="1" applyBorder="1" applyAlignment="1">
      <alignment horizontal="left" vertical="center" wrapText="1"/>
    </xf>
    <xf numFmtId="10" fontId="3" fillId="0" borderId="561" xfId="0" applyNumberFormat="1" applyFont="1" applyFill="1" applyBorder="1" applyAlignment="1">
      <alignment horizontal="left" vertical="center" wrapText="1"/>
    </xf>
    <xf numFmtId="0" fontId="86" fillId="36" borderId="579" xfId="0" applyFont="1" applyFill="1" applyBorder="1" applyAlignment="1">
      <alignment horizontal="center"/>
    </xf>
    <xf numFmtId="0" fontId="86" fillId="36" borderId="580" xfId="0" applyFont="1" applyFill="1" applyBorder="1" applyAlignment="1">
      <alignment horizontal="center"/>
    </xf>
    <xf numFmtId="0" fontId="86" fillId="36" borderId="521" xfId="0" applyFont="1" applyFill="1" applyBorder="1" applyAlignment="1">
      <alignment horizontal="center"/>
    </xf>
    <xf numFmtId="0" fontId="0" fillId="0" borderId="558" xfId="0" applyBorder="1" applyAlignment="1">
      <alignment horizontal="center" vertical="center"/>
    </xf>
    <xf numFmtId="10" fontId="3" fillId="39" borderId="564" xfId="0" applyNumberFormat="1" applyFont="1" applyFill="1" applyBorder="1" applyAlignment="1">
      <alignment horizontal="center" vertical="center" wrapText="1"/>
    </xf>
    <xf numFmtId="10" fontId="3" fillId="39" borderId="561" xfId="0" applyNumberFormat="1" applyFont="1" applyFill="1" applyBorder="1" applyAlignment="1">
      <alignment horizontal="center" vertical="center" wrapText="1"/>
    </xf>
    <xf numFmtId="10" fontId="3" fillId="39" borderId="531" xfId="0" applyNumberFormat="1" applyFont="1" applyFill="1" applyBorder="1" applyAlignment="1">
      <alignment horizontal="center" vertical="center" wrapText="1"/>
    </xf>
    <xf numFmtId="10" fontId="3" fillId="39" borderId="562" xfId="0" applyNumberFormat="1" applyFont="1" applyFill="1" applyBorder="1" applyAlignment="1">
      <alignment horizontal="center" vertical="center" wrapText="1"/>
    </xf>
    <xf numFmtId="0" fontId="3" fillId="36" borderId="525" xfId="0" applyFont="1" applyFill="1" applyBorder="1" applyAlignment="1">
      <alignment horizontal="center" vertical="center" wrapText="1"/>
    </xf>
    <xf numFmtId="0" fontId="3" fillId="36" borderId="531" xfId="0" applyFont="1" applyFill="1" applyBorder="1" applyAlignment="1">
      <alignment horizontal="center" vertical="center" wrapText="1"/>
    </xf>
    <xf numFmtId="0" fontId="0" fillId="0" borderId="524" xfId="0" applyFont="1" applyBorder="1" applyAlignment="1">
      <alignment horizontal="center" vertical="center" wrapText="1"/>
    </xf>
    <xf numFmtId="49" fontId="86" fillId="39" borderId="189" xfId="0" applyNumberFormat="1" applyFont="1" applyFill="1" applyBorder="1" applyAlignment="1">
      <alignment horizontal="left" vertical="top" wrapText="1"/>
    </xf>
    <xf numFmtId="49" fontId="86" fillId="39" borderId="190" xfId="0" applyNumberFormat="1" applyFont="1" applyFill="1" applyBorder="1" applyAlignment="1">
      <alignment horizontal="left" vertical="top" wrapText="1"/>
    </xf>
    <xf numFmtId="0" fontId="86" fillId="39" borderId="189" xfId="0" applyFont="1" applyFill="1" applyBorder="1" applyAlignment="1">
      <alignment horizontal="left" vertical="top"/>
    </xf>
    <xf numFmtId="0" fontId="86" fillId="39" borderId="190" xfId="0" applyFont="1" applyFill="1" applyBorder="1" applyAlignment="1">
      <alignment horizontal="left" vertical="top"/>
    </xf>
    <xf numFmtId="0" fontId="86" fillId="38" borderId="189" xfId="0" applyFont="1" applyFill="1" applyBorder="1" applyAlignment="1">
      <alignment horizontal="left" vertical="top"/>
    </xf>
    <xf numFmtId="0" fontId="86" fillId="38" borderId="190" xfId="0" applyFont="1" applyFill="1" applyBorder="1" applyAlignment="1">
      <alignment horizontal="left" vertical="top"/>
    </xf>
    <xf numFmtId="49" fontId="86" fillId="39" borderId="169" xfId="0" applyNumberFormat="1" applyFont="1" applyFill="1" applyBorder="1" applyAlignment="1">
      <alignment horizontal="left" vertical="top" wrapText="1"/>
    </xf>
    <xf numFmtId="49" fontId="86" fillId="39" borderId="176" xfId="0" applyNumberFormat="1" applyFont="1" applyFill="1" applyBorder="1" applyAlignment="1">
      <alignment horizontal="left" vertical="top" wrapText="1"/>
    </xf>
    <xf numFmtId="0" fontId="7" fillId="30" borderId="39" xfId="52" applyFont="1" applyFill="1" applyBorder="1" applyAlignment="1">
      <alignment horizontal="center" vertical="center"/>
    </xf>
    <xf numFmtId="49" fontId="86" fillId="39" borderId="120" xfId="0" applyNumberFormat="1" applyFont="1" applyFill="1" applyBorder="1" applyAlignment="1">
      <alignment horizontal="left" vertical="top" wrapText="1"/>
    </xf>
    <xf numFmtId="0" fontId="86" fillId="39" borderId="169" xfId="0" applyFont="1" applyFill="1" applyBorder="1" applyAlignment="1">
      <alignment horizontal="left" vertical="top"/>
    </xf>
    <xf numFmtId="0" fontId="85" fillId="0" borderId="501" xfId="0" applyFont="1" applyFill="1" applyBorder="1" applyAlignment="1">
      <alignment horizontal="center"/>
    </xf>
    <xf numFmtId="0" fontId="118" fillId="43" borderId="423" xfId="0" applyFont="1" applyFill="1" applyBorder="1" applyAlignment="1">
      <alignment horizontal="center" vertical="center"/>
    </xf>
    <xf numFmtId="49" fontId="134" fillId="0" borderId="501" xfId="0" applyNumberFormat="1" applyFont="1" applyFill="1" applyBorder="1" applyAlignment="1">
      <alignment horizontal="center" vertical="center"/>
    </xf>
    <xf numFmtId="0" fontId="0" fillId="0" borderId="501" xfId="0" applyFont="1" applyFill="1" applyBorder="1" applyAlignment="1">
      <alignment horizontal="center" vertical="center"/>
    </xf>
    <xf numFmtId="0" fontId="80" fillId="0" borderId="501" xfId="0" applyFont="1" applyFill="1" applyBorder="1" applyAlignment="1">
      <alignment horizontal="left" vertical="center"/>
    </xf>
    <xf numFmtId="4" fontId="85" fillId="0" borderId="501" xfId="0" applyNumberFormat="1" applyFont="1" applyFill="1" applyBorder="1" applyAlignment="1">
      <alignment horizontal="center" vertical="center"/>
    </xf>
    <xf numFmtId="4" fontId="105" fillId="0" borderId="501" xfId="108" applyNumberFormat="1" applyFont="1" applyFill="1" applyBorder="1" applyAlignment="1">
      <alignment horizontal="center" vertical="center"/>
    </xf>
    <xf numFmtId="0" fontId="0" fillId="0" borderId="449" xfId="0" applyBorder="1" applyAlignment="1">
      <alignment horizontal="center"/>
    </xf>
    <xf numFmtId="0" fontId="0" fillId="0" borderId="415" xfId="0" applyFill="1" applyBorder="1" applyAlignment="1">
      <alignment horizontal="center"/>
    </xf>
    <xf numFmtId="0" fontId="0" fillId="0" borderId="449" xfId="0" applyFill="1" applyBorder="1" applyAlignment="1">
      <alignment horizontal="center"/>
    </xf>
    <xf numFmtId="49" fontId="101" fillId="0" borderId="461" xfId="0" applyNumberFormat="1" applyFont="1" applyFill="1" applyBorder="1" applyAlignment="1">
      <alignment horizontal="center"/>
    </xf>
    <xf numFmtId="0" fontId="112" fillId="0" borderId="495" xfId="0" applyFont="1" applyFill="1" applyBorder="1" applyAlignment="1">
      <alignment horizontal="center" vertical="center"/>
    </xf>
    <xf numFmtId="0" fontId="112" fillId="0" borderId="479" xfId="0" applyFont="1" applyFill="1" applyBorder="1" applyAlignment="1">
      <alignment horizontal="center" vertical="center"/>
    </xf>
    <xf numFmtId="0" fontId="0" fillId="0" borderId="495" xfId="0" applyFill="1" applyBorder="1" applyAlignment="1">
      <alignment horizontal="left" vertical="center"/>
    </xf>
    <xf numFmtId="0" fontId="0" fillId="0" borderId="479" xfId="0" applyFill="1" applyBorder="1" applyAlignment="1">
      <alignment horizontal="left" vertical="center"/>
    </xf>
    <xf numFmtId="4" fontId="0" fillId="0" borderId="495" xfId="0" applyNumberFormat="1" applyFill="1" applyBorder="1" applyAlignment="1">
      <alignment horizontal="center" vertical="center"/>
    </xf>
    <xf numFmtId="4" fontId="0" fillId="0" borderId="479" xfId="0" applyNumberFormat="1" applyFill="1" applyBorder="1" applyAlignment="1">
      <alignment horizontal="center" vertical="center"/>
    </xf>
    <xf numFmtId="4" fontId="105" fillId="0" borderId="495" xfId="108" applyNumberFormat="1" applyFont="1" applyFill="1" applyBorder="1" applyAlignment="1">
      <alignment horizontal="center" vertical="center"/>
    </xf>
    <xf numFmtId="4" fontId="105" fillId="0" borderId="479" xfId="108" applyNumberFormat="1" applyFont="1" applyFill="1" applyBorder="1" applyAlignment="1">
      <alignment horizontal="center" vertical="center"/>
    </xf>
    <xf numFmtId="49" fontId="134" fillId="0" borderId="12" xfId="0" applyNumberFormat="1" applyFont="1" applyFill="1" applyBorder="1" applyAlignment="1">
      <alignment horizontal="center"/>
    </xf>
    <xf numFmtId="49" fontId="134" fillId="0" borderId="415" xfId="0" applyNumberFormat="1" applyFont="1" applyFill="1" applyBorder="1" applyAlignment="1">
      <alignment horizontal="center"/>
    </xf>
    <xf numFmtId="0" fontId="0" fillId="0" borderId="513" xfId="0" applyBorder="1" applyAlignment="1">
      <alignment horizontal="center"/>
    </xf>
    <xf numFmtId="0" fontId="0" fillId="0" borderId="0" xfId="0" applyBorder="1" applyAlignment="1">
      <alignment horizontal="center"/>
    </xf>
    <xf numFmtId="0" fontId="0" fillId="0" borderId="510" xfId="0" applyBorder="1" applyAlignment="1">
      <alignment horizontal="center"/>
    </xf>
    <xf numFmtId="0" fontId="0" fillId="0" borderId="497" xfId="0" applyBorder="1" applyAlignment="1">
      <alignment horizontal="center"/>
    </xf>
    <xf numFmtId="0" fontId="0" fillId="0" borderId="408" xfId="0" applyBorder="1" applyAlignment="1">
      <alignment horizontal="center"/>
    </xf>
    <xf numFmtId="0" fontId="0" fillId="0" borderId="428" xfId="0" applyBorder="1" applyAlignment="1">
      <alignment horizontal="center"/>
    </xf>
    <xf numFmtId="0" fontId="0" fillId="0" borderId="501" xfId="0" applyFill="1" applyBorder="1" applyAlignment="1">
      <alignment horizontal="center"/>
    </xf>
    <xf numFmtId="0" fontId="7" fillId="43" borderId="30" xfId="65" applyFont="1" applyFill="1" applyBorder="1" applyAlignment="1">
      <alignment horizontal="center" vertical="center"/>
    </xf>
    <xf numFmtId="0" fontId="7" fillId="43" borderId="0" xfId="65" applyFont="1" applyFill="1" applyBorder="1" applyAlignment="1">
      <alignment horizontal="center" vertical="center"/>
    </xf>
    <xf numFmtId="170" fontId="19" fillId="0" borderId="422" xfId="52" applyNumberFormat="1" applyFont="1" applyFill="1" applyBorder="1" applyAlignment="1">
      <alignment horizontal="left" vertical="center" wrapText="1"/>
    </xf>
    <xf numFmtId="0" fontId="86" fillId="39" borderId="154" xfId="0" applyFont="1" applyFill="1" applyBorder="1" applyAlignment="1">
      <alignment horizontal="left"/>
    </xf>
    <xf numFmtId="0" fontId="86" fillId="39" borderId="422" xfId="0" applyFont="1" applyFill="1" applyBorder="1" applyAlignment="1">
      <alignment horizontal="left"/>
    </xf>
    <xf numFmtId="0" fontId="7" fillId="30" borderId="30" xfId="65" applyFont="1" applyFill="1" applyBorder="1" applyAlignment="1">
      <alignment horizontal="center" vertical="center"/>
    </xf>
    <xf numFmtId="0" fontId="7" fillId="30" borderId="0" xfId="65" applyFont="1" applyFill="1" applyBorder="1" applyAlignment="1">
      <alignment horizontal="center" vertical="center"/>
    </xf>
    <xf numFmtId="170" fontId="19" fillId="0" borderId="12" xfId="52" applyNumberFormat="1" applyFont="1" applyFill="1" applyBorder="1" applyAlignment="1">
      <alignment horizontal="left" vertical="center" wrapText="1"/>
    </xf>
    <xf numFmtId="170" fontId="19" fillId="0" borderId="13" xfId="52" applyNumberFormat="1" applyFont="1" applyFill="1" applyBorder="1" applyAlignment="1">
      <alignment horizontal="left" vertical="center" wrapText="1"/>
    </xf>
    <xf numFmtId="170" fontId="19" fillId="0" borderId="14" xfId="52" applyNumberFormat="1" applyFont="1" applyFill="1" applyBorder="1" applyAlignment="1">
      <alignment horizontal="left" vertical="center" wrapText="1"/>
    </xf>
    <xf numFmtId="170" fontId="19" fillId="0" borderId="423" xfId="52" applyNumberFormat="1" applyFont="1" applyFill="1" applyBorder="1" applyAlignment="1">
      <alignment horizontal="left" vertical="center" wrapText="1"/>
    </xf>
    <xf numFmtId="0" fontId="114" fillId="30" borderId="49" xfId="65" applyFont="1" applyFill="1" applyBorder="1" applyAlignment="1">
      <alignment horizontal="center" vertical="center"/>
    </xf>
    <xf numFmtId="0" fontId="114" fillId="30" borderId="34" xfId="65" applyFont="1" applyFill="1" applyBorder="1" applyAlignment="1">
      <alignment horizontal="center" vertical="center"/>
    </xf>
    <xf numFmtId="0" fontId="114" fillId="30" borderId="0" xfId="65" applyFont="1" applyFill="1" applyBorder="1" applyAlignment="1">
      <alignment horizontal="center" vertical="center"/>
    </xf>
    <xf numFmtId="170" fontId="19" fillId="0" borderId="325" xfId="52" applyNumberFormat="1" applyFont="1" applyFill="1" applyBorder="1" applyAlignment="1">
      <alignment horizontal="left" vertical="center" wrapText="1"/>
    </xf>
    <xf numFmtId="170" fontId="19" fillId="0" borderId="298" xfId="52" applyNumberFormat="1" applyFont="1" applyFill="1" applyBorder="1" applyAlignment="1">
      <alignment horizontal="left" vertical="center" wrapText="1"/>
    </xf>
    <xf numFmtId="0" fontId="86" fillId="39" borderId="325" xfId="0" applyFont="1" applyFill="1" applyBorder="1" applyAlignment="1">
      <alignment horizontal="left"/>
    </xf>
    <xf numFmtId="0" fontId="7" fillId="30" borderId="49" xfId="65" applyFont="1" applyFill="1" applyBorder="1" applyAlignment="1">
      <alignment horizontal="center" vertical="center"/>
    </xf>
    <xf numFmtId="0" fontId="7" fillId="30" borderId="34" xfId="65" applyFont="1" applyFill="1" applyBorder="1" applyAlignment="1">
      <alignment horizontal="center" vertical="center"/>
    </xf>
    <xf numFmtId="0" fontId="7" fillId="30" borderId="206" xfId="65" applyFont="1" applyFill="1" applyBorder="1" applyAlignment="1">
      <alignment horizontal="center" vertical="center"/>
    </xf>
    <xf numFmtId="0" fontId="86" fillId="39" borderId="13" xfId="0" applyFont="1" applyFill="1" applyBorder="1" applyAlignment="1">
      <alignment horizontal="left"/>
    </xf>
    <xf numFmtId="0" fontId="86" fillId="39" borderId="14" xfId="0" applyFont="1" applyFill="1" applyBorder="1" applyAlignment="1">
      <alignment horizontal="left"/>
    </xf>
    <xf numFmtId="0" fontId="86" fillId="39" borderId="423" xfId="0" applyFont="1" applyFill="1" applyBorder="1" applyAlignment="1">
      <alignment horizontal="left"/>
    </xf>
    <xf numFmtId="0" fontId="86" fillId="39" borderId="230" xfId="0" applyFont="1" applyFill="1" applyBorder="1" applyAlignment="1">
      <alignment horizontal="left"/>
    </xf>
    <xf numFmtId="0" fontId="0" fillId="0" borderId="505" xfId="0" applyBorder="1" applyAlignment="1">
      <alignment horizontal="center" vertical="center"/>
    </xf>
    <xf numFmtId="0" fontId="219" fillId="43" borderId="0" xfId="0" applyFont="1" applyFill="1" applyAlignment="1">
      <alignment horizontal="center" vertical="center"/>
    </xf>
    <xf numFmtId="0" fontId="0" fillId="0" borderId="496" xfId="0" applyBorder="1" applyAlignment="1">
      <alignment horizontal="center" vertical="center"/>
    </xf>
    <xf numFmtId="0" fontId="0" fillId="0" borderId="403" xfId="0" applyBorder="1" applyAlignment="1">
      <alignment horizontal="center" vertical="center"/>
    </xf>
    <xf numFmtId="0" fontId="0" fillId="0" borderId="494" xfId="0" applyBorder="1" applyAlignment="1">
      <alignment horizontal="center" vertical="center"/>
    </xf>
    <xf numFmtId="170" fontId="19" fillId="38" borderId="154" xfId="52" applyNumberFormat="1" applyFont="1" applyFill="1" applyBorder="1" applyAlignment="1">
      <alignment horizontal="center" vertical="center" wrapText="1"/>
    </xf>
    <xf numFmtId="0" fontId="0" fillId="0" borderId="166" xfId="0" applyBorder="1" applyAlignment="1">
      <alignment horizontal="center" vertical="center"/>
    </xf>
    <xf numFmtId="0" fontId="0" fillId="0" borderId="178" xfId="0" applyBorder="1" applyAlignment="1">
      <alignment horizontal="center" vertical="center"/>
    </xf>
    <xf numFmtId="0" fontId="0" fillId="0" borderId="115" xfId="0" applyBorder="1" applyAlignment="1">
      <alignment horizontal="center" vertical="center"/>
    </xf>
    <xf numFmtId="0" fontId="0" fillId="0" borderId="166" xfId="0" applyFont="1" applyBorder="1" applyAlignment="1">
      <alignment horizontal="center" vertical="center"/>
    </xf>
    <xf numFmtId="0" fontId="0" fillId="0" borderId="178" xfId="0" applyFont="1" applyBorder="1" applyAlignment="1">
      <alignment horizontal="center" vertical="center"/>
    </xf>
    <xf numFmtId="0" fontId="0" fillId="0" borderId="115" xfId="0" applyFont="1" applyBorder="1" applyAlignment="1">
      <alignment horizontal="center" vertical="center"/>
    </xf>
    <xf numFmtId="49" fontId="0" fillId="0" borderId="166" xfId="0" applyNumberFormat="1" applyBorder="1" applyAlignment="1">
      <alignment horizontal="center" vertical="center"/>
    </xf>
    <xf numFmtId="49" fontId="0" fillId="0" borderId="178" xfId="0" applyNumberFormat="1" applyBorder="1" applyAlignment="1">
      <alignment horizontal="center" vertical="center"/>
    </xf>
    <xf numFmtId="49" fontId="0" fillId="0" borderId="115" xfId="0" applyNumberFormat="1" applyBorder="1" applyAlignment="1">
      <alignment horizontal="center" vertical="center"/>
    </xf>
    <xf numFmtId="0" fontId="7" fillId="30" borderId="145" xfId="65" applyFont="1" applyFill="1" applyBorder="1" applyAlignment="1">
      <alignment horizontal="center" vertical="center"/>
    </xf>
    <xf numFmtId="0" fontId="7" fillId="30" borderId="133" xfId="65" applyFont="1" applyFill="1" applyBorder="1" applyAlignment="1">
      <alignment horizontal="center" vertical="center"/>
    </xf>
    <xf numFmtId="0" fontId="0" fillId="0" borderId="128" xfId="0" applyBorder="1" applyAlignment="1">
      <alignment horizontal="center" vertical="center"/>
    </xf>
    <xf numFmtId="49" fontId="0" fillId="0" borderId="128" xfId="0" applyNumberFormat="1" applyBorder="1" applyAlignment="1">
      <alignment horizontal="center" vertical="center"/>
    </xf>
    <xf numFmtId="0" fontId="0" fillId="0" borderId="167" xfId="0" applyBorder="1" applyAlignment="1">
      <alignment horizontal="center" vertical="center"/>
    </xf>
    <xf numFmtId="0" fontId="0" fillId="0" borderId="168" xfId="0" applyBorder="1" applyAlignment="1">
      <alignment horizontal="center" vertical="center"/>
    </xf>
    <xf numFmtId="0" fontId="0" fillId="0" borderId="117" xfId="0" applyBorder="1" applyAlignment="1">
      <alignment horizontal="center" vertical="center"/>
    </xf>
    <xf numFmtId="0" fontId="0" fillId="0" borderId="132" xfId="0" applyBorder="1" applyAlignment="1">
      <alignment horizontal="center" vertical="center"/>
    </xf>
    <xf numFmtId="0" fontId="0" fillId="0" borderId="166" xfId="0" applyFill="1" applyBorder="1" applyAlignment="1">
      <alignment horizontal="center" vertical="center"/>
    </xf>
    <xf numFmtId="0" fontId="0" fillId="0" borderId="128" xfId="0" applyFill="1" applyBorder="1" applyAlignment="1">
      <alignment horizontal="center" vertical="center"/>
    </xf>
    <xf numFmtId="0" fontId="0" fillId="0" borderId="115" xfId="0" applyFill="1" applyBorder="1" applyAlignment="1">
      <alignment horizontal="center" vertical="center"/>
    </xf>
    <xf numFmtId="49" fontId="0" fillId="0" borderId="166" xfId="0" applyNumberFormat="1" applyFill="1" applyBorder="1" applyAlignment="1">
      <alignment horizontal="center" vertical="center"/>
    </xf>
    <xf numFmtId="49" fontId="0" fillId="0" borderId="128" xfId="0" applyNumberFormat="1" applyFill="1" applyBorder="1" applyAlignment="1">
      <alignment horizontal="center" vertical="center"/>
    </xf>
    <xf numFmtId="49" fontId="0" fillId="0" borderId="115" xfId="0" applyNumberFormat="1" applyFill="1" applyBorder="1" applyAlignment="1">
      <alignment horizontal="center" vertical="center"/>
    </xf>
    <xf numFmtId="49" fontId="0" fillId="0" borderId="204" xfId="0" applyNumberFormat="1" applyFill="1" applyBorder="1" applyAlignment="1">
      <alignment horizontal="center" vertical="center"/>
    </xf>
    <xf numFmtId="49" fontId="0" fillId="0" borderId="202" xfId="0" applyNumberFormat="1" applyFill="1" applyBorder="1" applyAlignment="1">
      <alignment horizontal="center" vertical="center"/>
    </xf>
    <xf numFmtId="0" fontId="127" fillId="43" borderId="0" xfId="0" applyFont="1" applyFill="1" applyAlignment="1">
      <alignment horizontal="center"/>
    </xf>
    <xf numFmtId="0" fontId="86" fillId="43" borderId="0" xfId="0" applyFont="1" applyFill="1" applyAlignment="1">
      <alignment horizontal="center"/>
    </xf>
    <xf numFmtId="0" fontId="0" fillId="35" borderId="247" xfId="0" applyFont="1" applyFill="1" applyBorder="1" applyAlignment="1">
      <alignment horizontal="center" vertical="center" wrapText="1"/>
    </xf>
    <xf numFmtId="0" fontId="0" fillId="35" borderId="298" xfId="0" applyFont="1" applyFill="1" applyBorder="1" applyAlignment="1">
      <alignment horizontal="center" vertical="center" wrapText="1"/>
    </xf>
    <xf numFmtId="0" fontId="98" fillId="35" borderId="247" xfId="52" applyFont="1" applyFill="1" applyBorder="1" applyAlignment="1">
      <alignment horizontal="center" vertical="center" wrapText="1"/>
    </xf>
    <xf numFmtId="0" fontId="98" fillId="35" borderId="298" xfId="52" applyFont="1" applyFill="1" applyBorder="1" applyAlignment="1">
      <alignment horizontal="center" vertical="center" wrapText="1"/>
    </xf>
    <xf numFmtId="0" fontId="0" fillId="35" borderId="479" xfId="0" applyFont="1" applyFill="1" applyBorder="1" applyAlignment="1">
      <alignment horizontal="left" vertical="center" wrapText="1"/>
    </xf>
    <xf numFmtId="0" fontId="0" fillId="35" borderId="592" xfId="0" applyFont="1" applyFill="1" applyBorder="1" applyAlignment="1">
      <alignment horizontal="left" vertical="center" wrapText="1"/>
    </xf>
    <xf numFmtId="0" fontId="0" fillId="35" borderId="593" xfId="0" applyFont="1" applyFill="1" applyBorder="1" applyAlignment="1">
      <alignment horizontal="left" vertical="center" wrapText="1"/>
    </xf>
    <xf numFmtId="49" fontId="98" fillId="35" borderId="479" xfId="52" applyNumberFormat="1" applyFont="1" applyFill="1" applyBorder="1" applyAlignment="1">
      <alignment horizontal="center" vertical="center"/>
    </xf>
    <xf numFmtId="49" fontId="98" fillId="35" borderId="592" xfId="52" applyNumberFormat="1" applyFont="1" applyFill="1" applyBorder="1" applyAlignment="1">
      <alignment horizontal="center" vertical="center"/>
    </xf>
    <xf numFmtId="49" fontId="98" fillId="35" borderId="593" xfId="52" applyNumberFormat="1" applyFont="1" applyFill="1" applyBorder="1" applyAlignment="1">
      <alignment horizontal="center" vertical="center"/>
    </xf>
    <xf numFmtId="0" fontId="98" fillId="35" borderId="592" xfId="52" applyFont="1" applyFill="1" applyBorder="1" applyAlignment="1">
      <alignment horizontal="center" vertical="center" wrapText="1"/>
    </xf>
    <xf numFmtId="0" fontId="98" fillId="35" borderId="593" xfId="52" applyFont="1" applyFill="1" applyBorder="1" applyAlignment="1">
      <alignment horizontal="center" vertical="center" wrapText="1"/>
    </xf>
    <xf numFmtId="0" fontId="0" fillId="35" borderId="542" xfId="0" applyFont="1" applyFill="1" applyBorder="1" applyAlignment="1">
      <alignment horizontal="left" vertical="center" wrapText="1"/>
    </xf>
    <xf numFmtId="0" fontId="98" fillId="35" borderId="542" xfId="52" applyFont="1" applyFill="1" applyBorder="1" applyAlignment="1">
      <alignment horizontal="center" vertical="center" wrapText="1"/>
    </xf>
    <xf numFmtId="0" fontId="0" fillId="0" borderId="542" xfId="0" applyFont="1" applyFill="1" applyBorder="1" applyAlignment="1">
      <alignment horizontal="left" vertical="center" wrapText="1"/>
    </xf>
    <xf numFmtId="0" fontId="0" fillId="0" borderId="592" xfId="0" applyFont="1" applyFill="1" applyBorder="1" applyAlignment="1">
      <alignment horizontal="left" vertical="center" wrapText="1"/>
    </xf>
    <xf numFmtId="0" fontId="0" fillId="0" borderId="593" xfId="0" applyFont="1" applyFill="1" applyBorder="1" applyAlignment="1">
      <alignment horizontal="left" vertical="center" wrapText="1"/>
    </xf>
    <xf numFmtId="49" fontId="98" fillId="0" borderId="542" xfId="52" applyNumberFormat="1" applyFont="1" applyFill="1" applyBorder="1" applyAlignment="1">
      <alignment horizontal="center" vertical="center"/>
    </xf>
    <xf numFmtId="49" fontId="98" fillId="0" borderId="592" xfId="52" applyNumberFormat="1" applyFont="1" applyFill="1" applyBorder="1" applyAlignment="1">
      <alignment horizontal="center" vertical="center"/>
    </xf>
    <xf numFmtId="49" fontId="98" fillId="0" borderId="593" xfId="52" applyNumberFormat="1" applyFont="1" applyFill="1" applyBorder="1" applyAlignment="1">
      <alignment horizontal="center" vertical="center"/>
    </xf>
    <xf numFmtId="0" fontId="114" fillId="38" borderId="244" xfId="65" applyFont="1" applyFill="1" applyBorder="1" applyAlignment="1">
      <alignment horizontal="center" vertical="center"/>
    </xf>
    <xf numFmtId="0" fontId="114" fillId="38" borderId="206" xfId="65" applyFont="1" applyFill="1" applyBorder="1" applyAlignment="1">
      <alignment horizontal="center" vertical="center"/>
    </xf>
    <xf numFmtId="170" fontId="19" fillId="0" borderId="358" xfId="52" applyNumberFormat="1" applyFont="1" applyFill="1" applyBorder="1" applyAlignment="1">
      <alignment horizontal="left" vertical="center" wrapText="1"/>
    </xf>
    <xf numFmtId="0" fontId="86" fillId="39" borderId="358" xfId="0" applyFont="1" applyFill="1" applyBorder="1" applyAlignment="1">
      <alignment horizontal="left"/>
    </xf>
    <xf numFmtId="170" fontId="19" fillId="39" borderId="367" xfId="52" applyNumberFormat="1" applyFont="1" applyFill="1" applyBorder="1" applyAlignment="1">
      <alignment horizontal="left" vertical="center" wrapText="1"/>
    </xf>
    <xf numFmtId="170" fontId="19" fillId="39" borderId="368" xfId="52" applyNumberFormat="1" applyFont="1" applyFill="1" applyBorder="1" applyAlignment="1">
      <alignment horizontal="left" vertical="center" wrapText="1"/>
    </xf>
    <xf numFmtId="170" fontId="19" fillId="39" borderId="369" xfId="52" applyNumberFormat="1" applyFont="1" applyFill="1" applyBorder="1" applyAlignment="1">
      <alignment horizontal="left" vertical="center" wrapText="1"/>
    </xf>
    <xf numFmtId="1" fontId="0" fillId="0" borderId="366" xfId="0" applyNumberFormat="1" applyFont="1" applyFill="1" applyBorder="1" applyAlignment="1">
      <alignment horizontal="left" vertical="center" wrapText="1"/>
    </xf>
    <xf numFmtId="0" fontId="114" fillId="36" borderId="244" xfId="65" applyFont="1" applyFill="1" applyBorder="1" applyAlignment="1">
      <alignment horizontal="center" vertical="center"/>
    </xf>
    <xf numFmtId="0" fontId="114" fillId="36" borderId="206" xfId="65" applyFont="1" applyFill="1" applyBorder="1" applyAlignment="1">
      <alignment horizontal="center" vertical="center"/>
    </xf>
    <xf numFmtId="170" fontId="19" fillId="0" borderId="341" xfId="52" applyNumberFormat="1" applyFont="1" applyFill="1" applyBorder="1" applyAlignment="1">
      <alignment horizontal="left" vertical="center" wrapText="1"/>
    </xf>
    <xf numFmtId="0" fontId="86" fillId="39" borderId="341" xfId="0" applyFont="1" applyFill="1" applyBorder="1" applyAlignment="1">
      <alignment horizontal="left"/>
    </xf>
    <xf numFmtId="0" fontId="215" fillId="37" borderId="510" xfId="0" applyFont="1" applyFill="1" applyBorder="1" applyAlignment="1">
      <alignment horizontal="center" vertical="center" wrapText="1"/>
    </xf>
    <xf numFmtId="0" fontId="215" fillId="37" borderId="509" xfId="0" applyFont="1" applyFill="1" applyBorder="1" applyAlignment="1">
      <alignment horizontal="center" vertical="center" wrapText="1"/>
    </xf>
    <xf numFmtId="0" fontId="215" fillId="37" borderId="0" xfId="0" applyFont="1" applyFill="1" applyBorder="1" applyAlignment="1">
      <alignment horizontal="center" vertical="center" wrapText="1"/>
    </xf>
    <xf numFmtId="0" fontId="215" fillId="37" borderId="512" xfId="0" applyFont="1" applyFill="1" applyBorder="1" applyAlignment="1">
      <alignment horizontal="center" vertical="center" wrapText="1"/>
    </xf>
    <xf numFmtId="0" fontId="0" fillId="0" borderId="541" xfId="0" applyBorder="1" applyAlignment="1">
      <alignment horizontal="center"/>
    </xf>
    <xf numFmtId="0" fontId="86" fillId="37" borderId="0" xfId="0" applyFont="1" applyFill="1" applyAlignment="1">
      <alignment horizontal="center"/>
    </xf>
    <xf numFmtId="0" fontId="0" fillId="0" borderId="583" xfId="0" applyFill="1" applyBorder="1" applyAlignment="1">
      <alignment horizontal="center" vertical="center"/>
    </xf>
    <xf numFmtId="0" fontId="0" fillId="0" borderId="570" xfId="0" applyFill="1" applyBorder="1" applyAlignment="1">
      <alignment horizontal="center" vertical="center"/>
    </xf>
    <xf numFmtId="0" fontId="130" fillId="0" borderId="592" xfId="157" applyFont="1" applyFill="1" applyBorder="1" applyAlignment="1">
      <alignment horizontal="center" vertical="center"/>
    </xf>
    <xf numFmtId="0" fontId="130" fillId="0" borderId="593" xfId="157" applyFont="1" applyFill="1" applyBorder="1" applyAlignment="1">
      <alignment horizontal="center" vertical="center"/>
    </xf>
    <xf numFmtId="0" fontId="130" fillId="0" borderId="592" xfId="157" applyFont="1" applyFill="1" applyBorder="1" applyAlignment="1">
      <alignment horizontal="center" vertical="center" wrapText="1"/>
    </xf>
    <xf numFmtId="0" fontId="0" fillId="0" borderId="233" xfId="0" applyFill="1" applyBorder="1" applyAlignment="1">
      <alignment horizontal="center" vertical="center"/>
    </xf>
    <xf numFmtId="0" fontId="0" fillId="0" borderId="103" xfId="0" applyFill="1" applyBorder="1" applyAlignment="1">
      <alignment horizontal="center" vertical="center"/>
    </xf>
    <xf numFmtId="0" fontId="0" fillId="0" borderId="515" xfId="0" applyFill="1" applyBorder="1" applyAlignment="1">
      <alignment horizontal="center" vertical="center"/>
    </xf>
    <xf numFmtId="0" fontId="9" fillId="39" borderId="76" xfId="52" applyFont="1" applyFill="1" applyBorder="1" applyAlignment="1">
      <alignment horizontal="center" vertical="center" wrapText="1"/>
    </xf>
    <xf numFmtId="0" fontId="9" fillId="39" borderId="77" xfId="52" applyFont="1" applyFill="1" applyBorder="1" applyAlignment="1">
      <alignment horizontal="center" vertical="center" wrapText="1"/>
    </xf>
    <xf numFmtId="0" fontId="150" fillId="43" borderId="589" xfId="52" applyFont="1" applyFill="1" applyBorder="1" applyAlignment="1">
      <alignment horizontal="center" vertical="center" wrapText="1"/>
    </xf>
    <xf numFmtId="0" fontId="150" fillId="43" borderId="542" xfId="52" applyFont="1" applyFill="1" applyBorder="1" applyAlignment="1">
      <alignment horizontal="center" vertical="center" wrapText="1"/>
    </xf>
    <xf numFmtId="0" fontId="150" fillId="43" borderId="588" xfId="52" applyFont="1" applyFill="1" applyBorder="1" applyAlignment="1">
      <alignment horizontal="center" vertical="center" wrapText="1"/>
    </xf>
    <xf numFmtId="0" fontId="25" fillId="38" borderId="592" xfId="52" applyFont="1" applyFill="1" applyBorder="1" applyAlignment="1">
      <alignment horizontal="center" vertical="center" wrapText="1"/>
    </xf>
    <xf numFmtId="2" fontId="130" fillId="0" borderId="592" xfId="52" applyNumberFormat="1" applyFont="1" applyFill="1" applyBorder="1" applyAlignment="1">
      <alignment horizontal="center" vertical="center"/>
    </xf>
    <xf numFmtId="2" fontId="130" fillId="0" borderId="585" xfId="52" applyNumberFormat="1" applyFont="1" applyFill="1" applyBorder="1" applyAlignment="1">
      <alignment horizontal="center" vertical="center"/>
    </xf>
    <xf numFmtId="2" fontId="130" fillId="0" borderId="593" xfId="52" applyNumberFormat="1" applyFont="1" applyFill="1" applyBorder="1" applyAlignment="1">
      <alignment horizontal="center" vertical="center"/>
    </xf>
    <xf numFmtId="2" fontId="130" fillId="0" borderId="587" xfId="52" applyNumberFormat="1" applyFont="1" applyFill="1" applyBorder="1" applyAlignment="1">
      <alignment horizontal="center" vertical="center"/>
    </xf>
    <xf numFmtId="0" fontId="150" fillId="43" borderId="594" xfId="0" applyFont="1" applyFill="1" applyBorder="1" applyAlignment="1">
      <alignment horizontal="center" vertical="center"/>
    </xf>
    <xf numFmtId="0" fontId="150" fillId="43" borderId="540" xfId="0" applyFont="1" applyFill="1" applyBorder="1" applyAlignment="1">
      <alignment horizontal="center" vertical="center"/>
    </xf>
    <xf numFmtId="0" fontId="150" fillId="43" borderId="528" xfId="0" applyFont="1" applyFill="1" applyBorder="1" applyAlignment="1">
      <alignment horizontal="center" vertical="center"/>
    </xf>
    <xf numFmtId="0" fontId="9" fillId="39" borderId="600" xfId="52" applyFont="1" applyFill="1" applyBorder="1" applyAlignment="1">
      <alignment horizontal="center" vertical="center" wrapText="1"/>
    </xf>
    <xf numFmtId="0" fontId="9" fillId="39" borderId="573" xfId="52" applyFont="1" applyFill="1" applyBorder="1" applyAlignment="1">
      <alignment horizontal="center" vertical="center" wrapText="1"/>
    </xf>
    <xf numFmtId="0" fontId="247" fillId="43" borderId="76" xfId="0" applyFont="1" applyFill="1" applyBorder="1" applyAlignment="1">
      <alignment horizontal="center" vertical="center"/>
    </xf>
    <xf numFmtId="0" fontId="247" fillId="43" borderId="77" xfId="0" applyFont="1" applyFill="1" applyBorder="1" applyAlignment="1">
      <alignment horizontal="center" vertical="center"/>
    </xf>
    <xf numFmtId="0" fontId="247" fillId="43" borderId="78" xfId="0" applyFont="1" applyFill="1" applyBorder="1" applyAlignment="1">
      <alignment horizontal="center" vertical="center"/>
    </xf>
    <xf numFmtId="0" fontId="0" fillId="0" borderId="227" xfId="0" applyFill="1" applyBorder="1" applyAlignment="1">
      <alignment horizontal="center" vertical="center"/>
    </xf>
    <xf numFmtId="0" fontId="0" fillId="0" borderId="79" xfId="0" applyFill="1" applyBorder="1" applyAlignment="1">
      <alignment horizontal="center" vertical="center"/>
    </xf>
    <xf numFmtId="0" fontId="0" fillId="0" borderId="80" xfId="0" applyFill="1" applyBorder="1" applyAlignment="1">
      <alignment horizontal="center" vertical="center"/>
    </xf>
    <xf numFmtId="0" fontId="150" fillId="43" borderId="76" xfId="0" applyFont="1" applyFill="1" applyBorder="1" applyAlignment="1">
      <alignment horizontal="center" vertical="center"/>
    </xf>
    <xf numFmtId="0" fontId="150" fillId="43" borderId="77" xfId="0" applyFont="1" applyFill="1" applyBorder="1" applyAlignment="1">
      <alignment horizontal="center" vertical="center"/>
    </xf>
    <xf numFmtId="0" fontId="150" fillId="43" borderId="78" xfId="0" applyFont="1" applyFill="1" applyBorder="1" applyAlignment="1">
      <alignment horizontal="center" vertical="center"/>
    </xf>
    <xf numFmtId="0" fontId="150" fillId="43" borderId="228" xfId="0" applyFont="1" applyFill="1" applyBorder="1" applyAlignment="1">
      <alignment horizontal="center" vertical="center"/>
    </xf>
    <xf numFmtId="0" fontId="150" fillId="43" borderId="235" xfId="0" applyFont="1" applyFill="1" applyBorder="1" applyAlignment="1">
      <alignment horizontal="center" vertical="center"/>
    </xf>
    <xf numFmtId="0" fontId="150" fillId="43" borderId="236" xfId="0" applyFont="1" applyFill="1" applyBorder="1" applyAlignment="1">
      <alignment horizontal="center" vertical="center"/>
    </xf>
    <xf numFmtId="0" fontId="25" fillId="37" borderId="586" xfId="52" applyFont="1" applyFill="1" applyBorder="1" applyAlignment="1">
      <alignment horizontal="center" vertical="center" wrapText="1"/>
    </xf>
    <xf numFmtId="2" fontId="130" fillId="0" borderId="542" xfId="52" applyNumberFormat="1" applyFont="1" applyFill="1" applyBorder="1" applyAlignment="1">
      <alignment horizontal="center" vertical="center"/>
    </xf>
    <xf numFmtId="2" fontId="130" fillId="0" borderId="543" xfId="52" applyNumberFormat="1" applyFont="1" applyFill="1" applyBorder="1" applyAlignment="1">
      <alignment horizontal="center" vertical="center"/>
    </xf>
    <xf numFmtId="0" fontId="0" fillId="0" borderId="411" xfId="0" applyFill="1" applyBorder="1" applyAlignment="1">
      <alignment horizontal="center"/>
    </xf>
    <xf numFmtId="0" fontId="0" fillId="0" borderId="499" xfId="0" applyFill="1" applyBorder="1" applyAlignment="1">
      <alignment horizontal="center"/>
    </xf>
    <xf numFmtId="0" fontId="0" fillId="0" borderId="45" xfId="0" applyFill="1" applyBorder="1" applyAlignment="1">
      <alignment horizontal="center"/>
    </xf>
    <xf numFmtId="0" fontId="19" fillId="0" borderId="227" xfId="0" applyFont="1" applyFill="1" applyBorder="1" applyAlignment="1">
      <alignment horizontal="center" vertical="center" wrapText="1"/>
    </xf>
    <xf numFmtId="0" fontId="19" fillId="0" borderId="82" xfId="0" applyFont="1" applyFill="1" applyBorder="1" applyAlignment="1">
      <alignment horizontal="center" vertical="center" wrapText="1"/>
    </xf>
    <xf numFmtId="0" fontId="19" fillId="0" borderId="514" xfId="0" applyFont="1" applyFill="1" applyBorder="1" applyAlignment="1">
      <alignment horizontal="center" vertical="center" wrapText="1"/>
    </xf>
    <xf numFmtId="0" fontId="19" fillId="0" borderId="79" xfId="0" applyFont="1" applyFill="1" applyBorder="1" applyAlignment="1">
      <alignment horizontal="center" vertical="center" wrapText="1"/>
    </xf>
    <xf numFmtId="0" fontId="19" fillId="0" borderId="80" xfId="0" applyFont="1" applyFill="1" applyBorder="1" applyAlignment="1">
      <alignment horizontal="center" vertical="center" wrapText="1"/>
    </xf>
    <xf numFmtId="49" fontId="9" fillId="37" borderId="109" xfId="52" applyNumberFormat="1" applyFont="1" applyFill="1" applyBorder="1" applyAlignment="1">
      <alignment horizontal="center" vertical="center" wrapText="1"/>
    </xf>
    <xf numFmtId="49" fontId="9" fillId="37" borderId="75" xfId="52" applyNumberFormat="1" applyFont="1" applyFill="1" applyBorder="1" applyAlignment="1">
      <alignment horizontal="center" vertical="center" wrapText="1"/>
    </xf>
    <xf numFmtId="0" fontId="9" fillId="37" borderId="409" xfId="52" applyFont="1" applyFill="1" applyBorder="1" applyAlignment="1">
      <alignment horizontal="center" vertical="center" wrapText="1"/>
    </xf>
    <xf numFmtId="0" fontId="9" fillId="37" borderId="518" xfId="52" applyFont="1" applyFill="1" applyBorder="1" applyAlignment="1">
      <alignment horizontal="center" vertical="center" wrapText="1"/>
    </xf>
    <xf numFmtId="0" fontId="9" fillId="37" borderId="227" xfId="52" applyFont="1" applyFill="1" applyBorder="1" applyAlignment="1">
      <alignment horizontal="center" vertical="center" wrapText="1"/>
    </xf>
    <xf numFmtId="0" fontId="9" fillId="37" borderId="80" xfId="52" applyFont="1" applyFill="1" applyBorder="1" applyAlignment="1">
      <alignment horizontal="center" vertical="center" wrapText="1"/>
    </xf>
    <xf numFmtId="0" fontId="9" fillId="37" borderId="235" xfId="52" applyFont="1" applyFill="1" applyBorder="1" applyAlignment="1">
      <alignment horizontal="center" vertical="center" wrapText="1"/>
    </xf>
    <xf numFmtId="0" fontId="9" fillId="37" borderId="111" xfId="52" applyFont="1" applyFill="1" applyBorder="1" applyAlignment="1">
      <alignment horizontal="center" vertical="center" wrapText="1"/>
    </xf>
    <xf numFmtId="49" fontId="9" fillId="37" borderId="551" xfId="52" applyNumberFormat="1" applyFont="1" applyFill="1" applyBorder="1" applyAlignment="1">
      <alignment horizontal="center" vertical="center" wrapText="1"/>
    </xf>
    <xf numFmtId="49" fontId="9" fillId="37" borderId="553" xfId="52" applyNumberFormat="1" applyFont="1" applyFill="1" applyBorder="1" applyAlignment="1">
      <alignment horizontal="center" vertical="center" wrapText="1"/>
    </xf>
    <xf numFmtId="49" fontId="9" fillId="37" borderId="227" xfId="52" applyNumberFormat="1" applyFont="1" applyFill="1" applyBorder="1" applyAlignment="1">
      <alignment horizontal="center" vertical="center" wrapText="1"/>
    </xf>
    <xf numFmtId="49" fontId="9" fillId="37" borderId="80" xfId="52" applyNumberFormat="1" applyFont="1" applyFill="1" applyBorder="1" applyAlignment="1">
      <alignment horizontal="center" vertical="center" wrapText="1"/>
    </xf>
    <xf numFmtId="0" fontId="9" fillId="0" borderId="492" xfId="0" applyFont="1" applyFill="1" applyBorder="1" applyAlignment="1">
      <alignment horizontal="center" vertical="center"/>
    </xf>
    <xf numFmtId="0" fontId="9" fillId="0" borderId="509" xfId="0" applyFont="1" applyFill="1" applyBorder="1" applyAlignment="1">
      <alignment horizontal="center" vertical="center"/>
    </xf>
    <xf numFmtId="0" fontId="0" fillId="44" borderId="485" xfId="0" applyFill="1" applyBorder="1" applyAlignment="1">
      <alignment horizontal="center"/>
    </xf>
    <xf numFmtId="0" fontId="0" fillId="44" borderId="479" xfId="0" applyFill="1" applyBorder="1" applyAlignment="1">
      <alignment horizontal="center"/>
    </xf>
    <xf numFmtId="0" fontId="150" fillId="43" borderId="76" xfId="52" applyFont="1" applyFill="1" applyBorder="1" applyAlignment="1">
      <alignment horizontal="center" vertical="center"/>
    </xf>
    <xf numFmtId="0" fontId="150" fillId="43" borderId="77" xfId="52" applyFont="1" applyFill="1" applyBorder="1" applyAlignment="1">
      <alignment horizontal="center" vertical="center"/>
    </xf>
    <xf numFmtId="0" fontId="150" fillId="43" borderId="78" xfId="52" applyFont="1" applyFill="1" applyBorder="1" applyAlignment="1">
      <alignment horizontal="center" vertical="center"/>
    </xf>
    <xf numFmtId="0" fontId="9" fillId="37" borderId="517" xfId="52" applyFont="1" applyFill="1" applyBorder="1" applyAlignment="1">
      <alignment horizontal="center" vertical="center" wrapText="1"/>
    </xf>
    <xf numFmtId="0" fontId="9" fillId="37" borderId="556" xfId="52" applyFont="1" applyFill="1" applyBorder="1" applyAlignment="1">
      <alignment horizontal="center" vertical="center" wrapText="1"/>
    </xf>
    <xf numFmtId="0" fontId="9" fillId="37" borderId="552" xfId="52" applyFont="1" applyFill="1" applyBorder="1" applyAlignment="1">
      <alignment horizontal="center" vertical="center" wrapText="1"/>
    </xf>
    <xf numFmtId="0" fontId="9" fillId="37" borderId="554" xfId="52" applyFont="1" applyFill="1" applyBorder="1" applyAlignment="1">
      <alignment horizontal="center" vertical="center" wrapText="1"/>
    </xf>
    <xf numFmtId="3" fontId="9" fillId="37" borderId="552" xfId="52" applyNumberFormat="1" applyFont="1" applyFill="1" applyBorder="1" applyAlignment="1">
      <alignment horizontal="center" vertical="center" wrapText="1"/>
    </xf>
    <xf numFmtId="0" fontId="9" fillId="37" borderId="413" xfId="52" applyFont="1" applyFill="1" applyBorder="1" applyAlignment="1">
      <alignment horizontal="center" vertical="center" wrapText="1"/>
    </xf>
    <xf numFmtId="0" fontId="9" fillId="37" borderId="555" xfId="52" applyFont="1" applyFill="1" applyBorder="1" applyAlignment="1">
      <alignment horizontal="center" vertical="center" wrapText="1"/>
    </xf>
    <xf numFmtId="0" fontId="9" fillId="37" borderId="411" xfId="52" applyFont="1" applyFill="1" applyBorder="1" applyAlignment="1">
      <alignment horizontal="center" vertical="center" wrapText="1"/>
    </xf>
    <xf numFmtId="0" fontId="9" fillId="37" borderId="45" xfId="52" applyFont="1" applyFill="1" applyBorder="1" applyAlignment="1">
      <alignment horizontal="center" vertical="center" wrapText="1"/>
    </xf>
    <xf numFmtId="0" fontId="50" fillId="43" borderId="0" xfId="0" applyFont="1" applyFill="1" applyAlignment="1">
      <alignment horizontal="center" vertical="center"/>
    </xf>
    <xf numFmtId="0" fontId="222" fillId="39" borderId="35" xfId="52" applyFont="1" applyFill="1" applyBorder="1" applyAlignment="1">
      <alignment horizontal="center" vertical="center" wrapText="1"/>
    </xf>
    <xf numFmtId="0" fontId="222" fillId="39" borderId="0" xfId="52" applyFont="1" applyFill="1" applyBorder="1" applyAlignment="1">
      <alignment horizontal="center" vertical="center" wrapText="1"/>
    </xf>
    <xf numFmtId="0" fontId="222" fillId="39" borderId="96" xfId="52" applyFont="1" applyFill="1" applyBorder="1" applyAlignment="1">
      <alignment horizontal="center" vertical="center" wrapText="1"/>
    </xf>
    <xf numFmtId="0" fontId="85" fillId="0" borderId="12" xfId="65" applyFont="1" applyFill="1" applyBorder="1" applyAlignment="1">
      <alignment horizontal="center" vertical="center" wrapText="1"/>
    </xf>
    <xf numFmtId="0" fontId="0" fillId="0" borderId="12" xfId="0" applyFill="1" applyBorder="1" applyAlignment="1">
      <alignment wrapText="1"/>
    </xf>
    <xf numFmtId="0" fontId="85" fillId="0" borderId="10" xfId="65" applyFont="1" applyFill="1" applyBorder="1" applyAlignment="1">
      <alignment horizontal="center" vertical="center" wrapText="1"/>
    </xf>
    <xf numFmtId="0" fontId="85" fillId="0" borderId="24" xfId="65" applyFont="1" applyFill="1" applyBorder="1" applyAlignment="1">
      <alignment horizontal="center" vertical="center" wrapText="1"/>
    </xf>
    <xf numFmtId="0" fontId="101" fillId="32" borderId="12" xfId="65" applyFont="1" applyFill="1" applyBorder="1" applyAlignment="1">
      <alignment horizontal="center" vertical="center" wrapText="1"/>
    </xf>
    <xf numFmtId="0" fontId="115" fillId="0" borderId="12" xfId="65" applyFont="1" applyFill="1" applyBorder="1" applyAlignment="1">
      <alignment horizontal="center" vertical="center" wrapText="1"/>
    </xf>
    <xf numFmtId="0" fontId="85" fillId="0" borderId="12" xfId="65" applyFont="1" applyBorder="1" applyAlignment="1">
      <alignment horizontal="center" vertical="center" wrapText="1"/>
    </xf>
    <xf numFmtId="0" fontId="0" fillId="0" borderId="12" xfId="0" applyBorder="1" applyAlignment="1">
      <alignment wrapText="1"/>
    </xf>
    <xf numFmtId="0" fontId="101" fillId="0" borderId="12" xfId="65" applyFont="1" applyFill="1" applyBorder="1" applyAlignment="1">
      <alignment horizontal="center" vertical="center" wrapText="1"/>
    </xf>
    <xf numFmtId="0" fontId="101" fillId="88" borderId="441" xfId="65" applyFont="1" applyFill="1" applyBorder="1" applyAlignment="1">
      <alignment horizontal="center" vertical="center" wrapText="1"/>
    </xf>
    <xf numFmtId="0" fontId="101" fillId="88" borderId="243" xfId="65" applyFont="1" applyFill="1" applyBorder="1" applyAlignment="1">
      <alignment horizontal="center" vertical="center" wrapText="1"/>
    </xf>
    <xf numFmtId="0" fontId="101" fillId="88" borderId="442" xfId="65" applyFont="1" applyFill="1" applyBorder="1" applyAlignment="1">
      <alignment horizontal="center" vertical="center" wrapText="1"/>
    </xf>
    <xf numFmtId="0" fontId="101" fillId="35" borderId="435" xfId="65" applyFont="1" applyFill="1" applyBorder="1" applyAlignment="1">
      <alignment horizontal="center" vertical="center" wrapText="1"/>
    </xf>
    <xf numFmtId="0" fontId="101" fillId="35" borderId="425" xfId="65" applyFont="1" applyFill="1" applyBorder="1" applyAlignment="1">
      <alignment horizontal="center" vertical="center" wrapText="1"/>
    </xf>
    <xf numFmtId="0" fontId="101" fillId="36" borderId="12" xfId="65" applyFont="1" applyFill="1" applyBorder="1" applyAlignment="1">
      <alignment horizontal="center" vertical="center" wrapText="1"/>
    </xf>
    <xf numFmtId="0" fontId="0" fillId="0" borderId="169" xfId="0" applyFill="1" applyBorder="1" applyAlignment="1">
      <alignment horizontal="left"/>
    </xf>
    <xf numFmtId="0" fontId="0" fillId="0" borderId="171" xfId="0" applyFill="1" applyBorder="1" applyAlignment="1">
      <alignment horizontal="left"/>
    </xf>
    <xf numFmtId="0" fontId="0" fillId="0" borderId="176" xfId="0" applyFill="1" applyBorder="1" applyAlignment="1">
      <alignment horizontal="left"/>
    </xf>
    <xf numFmtId="0" fontId="105" fillId="0" borderId="10" xfId="0" applyFont="1" applyFill="1" applyBorder="1" applyAlignment="1">
      <alignment horizontal="center" wrapText="1"/>
    </xf>
    <xf numFmtId="0" fontId="105" fillId="0" borderId="11" xfId="0" applyFont="1" applyFill="1" applyBorder="1" applyAlignment="1">
      <alignment horizontal="center" wrapText="1"/>
    </xf>
    <xf numFmtId="0" fontId="105" fillId="0" borderId="24" xfId="0" applyFont="1" applyFill="1" applyBorder="1" applyAlignment="1">
      <alignment horizontal="center" wrapText="1"/>
    </xf>
    <xf numFmtId="0" fontId="101" fillId="32" borderId="463" xfId="65" applyFont="1" applyFill="1" applyBorder="1" applyAlignment="1">
      <alignment horizontal="center" vertical="center" wrapText="1"/>
    </xf>
    <xf numFmtId="0" fontId="101" fillId="38" borderId="12" xfId="65" applyFont="1" applyFill="1" applyBorder="1" applyAlignment="1">
      <alignment horizontal="center" vertical="center" wrapText="1"/>
    </xf>
    <xf numFmtId="0" fontId="0" fillId="0" borderId="12" xfId="0" applyBorder="1" applyAlignment="1">
      <alignment horizontal="center" vertical="center" wrapText="1"/>
    </xf>
    <xf numFmtId="0" fontId="101" fillId="37" borderId="12" xfId="65" applyFont="1" applyFill="1" applyBorder="1" applyAlignment="1">
      <alignment horizontal="center" vertical="center" wrapText="1"/>
    </xf>
    <xf numFmtId="0" fontId="101" fillId="0" borderId="10" xfId="65" applyFont="1" applyFill="1" applyBorder="1" applyAlignment="1">
      <alignment horizontal="center" vertical="center" wrapText="1"/>
    </xf>
    <xf numFmtId="0" fontId="101" fillId="0" borderId="24" xfId="65" applyFont="1" applyFill="1" applyBorder="1" applyAlignment="1">
      <alignment horizontal="center" vertical="center" wrapText="1"/>
    </xf>
    <xf numFmtId="0" fontId="105" fillId="0" borderId="12" xfId="0" applyFont="1" applyFill="1" applyBorder="1" applyAlignment="1">
      <alignment horizontal="center" wrapText="1"/>
    </xf>
    <xf numFmtId="0" fontId="0" fillId="0" borderId="463" xfId="0" applyFill="1" applyBorder="1" applyAlignment="1">
      <alignment horizontal="center" wrapText="1"/>
    </xf>
    <xf numFmtId="0" fontId="0" fillId="0" borderId="12" xfId="0" applyFill="1" applyBorder="1" applyAlignment="1">
      <alignment horizontal="center" wrapText="1"/>
    </xf>
    <xf numFmtId="0" fontId="80" fillId="0" borderId="13" xfId="0" applyFont="1" applyBorder="1" applyAlignment="1">
      <alignment wrapText="1"/>
    </xf>
    <xf numFmtId="0" fontId="0" fillId="0" borderId="14" xfId="0" applyBorder="1" applyAlignment="1">
      <alignment wrapText="1"/>
    </xf>
    <xf numFmtId="0" fontId="0" fillId="0" borderId="15" xfId="0" applyBorder="1" applyAlignment="1">
      <alignment wrapText="1"/>
    </xf>
    <xf numFmtId="0" fontId="101" fillId="0" borderId="11" xfId="65" applyFont="1" applyFill="1" applyBorder="1" applyAlignment="1">
      <alignment horizontal="center" vertical="center" wrapText="1"/>
    </xf>
    <xf numFmtId="0" fontId="169" fillId="38" borderId="222" xfId="0" applyFont="1" applyFill="1" applyBorder="1" applyAlignment="1">
      <alignment horizontal="center" vertical="center" wrapText="1"/>
    </xf>
    <xf numFmtId="0" fontId="168" fillId="0" borderId="222" xfId="0" applyFont="1" applyFill="1" applyBorder="1" applyAlignment="1">
      <alignment horizontal="left" vertical="top" wrapText="1"/>
    </xf>
    <xf numFmtId="0" fontId="167" fillId="54" borderId="222" xfId="0" applyFont="1" applyFill="1" applyBorder="1" applyAlignment="1">
      <alignment horizontal="center" vertical="center" wrapText="1"/>
    </xf>
    <xf numFmtId="0" fontId="168" fillId="0" borderId="221" xfId="0" applyFont="1" applyFill="1" applyBorder="1" applyAlignment="1">
      <alignment horizontal="center" wrapText="1"/>
    </xf>
    <xf numFmtId="0" fontId="168" fillId="0" borderId="178" xfId="0" applyFont="1" applyFill="1" applyBorder="1" applyAlignment="1">
      <alignment horizontal="center" wrapText="1"/>
    </xf>
    <xf numFmtId="0" fontId="168" fillId="0" borderId="202" xfId="0" applyFont="1" applyFill="1" applyBorder="1" applyAlignment="1">
      <alignment horizontal="center" wrapText="1"/>
    </xf>
    <xf numFmtId="0" fontId="168" fillId="0" borderId="223" xfId="0" applyFont="1" applyFill="1" applyBorder="1" applyAlignment="1">
      <alignment horizontal="left" vertical="top" wrapText="1"/>
    </xf>
    <xf numFmtId="0" fontId="168" fillId="0" borderId="224" xfId="0" applyFont="1" applyFill="1" applyBorder="1" applyAlignment="1">
      <alignment horizontal="left" vertical="top" wrapText="1"/>
    </xf>
    <xf numFmtId="0" fontId="168" fillId="0" borderId="226" xfId="0" applyFont="1" applyFill="1" applyBorder="1" applyAlignment="1">
      <alignment horizontal="left" vertical="top" wrapText="1"/>
    </xf>
    <xf numFmtId="0" fontId="7" fillId="30" borderId="42" xfId="64" applyFont="1" applyFill="1" applyBorder="1" applyAlignment="1">
      <alignment horizontal="center" vertical="center"/>
    </xf>
    <xf numFmtId="0" fontId="7" fillId="30" borderId="0" xfId="64" applyFont="1" applyFill="1" applyBorder="1" applyAlignment="1">
      <alignment horizontal="center" vertical="center"/>
    </xf>
    <xf numFmtId="0" fontId="199" fillId="31" borderId="0" xfId="0" applyFont="1" applyFill="1" applyAlignment="1">
      <alignment horizontal="center" vertical="center" wrapText="1"/>
    </xf>
    <xf numFmtId="0" fontId="14" fillId="36" borderId="0" xfId="0" applyFont="1" applyFill="1" applyAlignment="1">
      <alignment horizontal="center" vertical="center"/>
    </xf>
    <xf numFmtId="0" fontId="102" fillId="39" borderId="13" xfId="0" applyFont="1" applyFill="1" applyBorder="1" applyAlignment="1">
      <alignment horizontal="left" vertical="center"/>
    </xf>
    <xf numFmtId="0" fontId="102" fillId="39" borderId="508" xfId="0" applyFont="1" applyFill="1" applyBorder="1" applyAlignment="1">
      <alignment horizontal="left" vertical="center"/>
    </xf>
    <xf numFmtId="0" fontId="0" fillId="39" borderId="510" xfId="0" applyFill="1" applyBorder="1" applyAlignment="1">
      <alignment horizontal="left" vertical="center"/>
    </xf>
    <xf numFmtId="0" fontId="102" fillId="39" borderId="576" xfId="0" applyFont="1" applyFill="1" applyBorder="1" applyAlignment="1">
      <alignment horizontal="left" vertical="center"/>
    </xf>
    <xf numFmtId="0" fontId="0" fillId="39" borderId="576" xfId="0" applyFill="1" applyBorder="1" applyAlignment="1">
      <alignment horizontal="left" vertical="center"/>
    </xf>
    <xf numFmtId="186" fontId="89" fillId="0" borderId="449" xfId="0" applyNumberFormat="1" applyFont="1" applyFill="1" applyBorder="1" applyAlignment="1">
      <alignment horizontal="center" vertical="center"/>
    </xf>
    <xf numFmtId="0" fontId="14" fillId="0" borderId="0" xfId="0" applyFont="1" applyFill="1" applyAlignment="1">
      <alignment horizontal="center"/>
    </xf>
    <xf numFmtId="0" fontId="96" fillId="0" borderId="0" xfId="0" applyFont="1" applyFill="1" applyBorder="1" applyAlignment="1">
      <alignment horizontal="left" vertical="center"/>
    </xf>
    <xf numFmtId="0" fontId="96" fillId="0" borderId="0" xfId="0" applyFont="1" applyFill="1" applyBorder="1" applyAlignment="1">
      <alignment horizontal="left" vertical="center" wrapText="1"/>
    </xf>
    <xf numFmtId="0" fontId="96" fillId="0" borderId="0" xfId="0" applyFont="1" applyFill="1" applyBorder="1" applyAlignment="1">
      <alignment horizontal="center" vertical="center"/>
    </xf>
    <xf numFmtId="0" fontId="96" fillId="0" borderId="0" xfId="0" applyFont="1" applyFill="1" applyBorder="1" applyAlignment="1">
      <alignment horizontal="right" vertical="center" wrapText="1"/>
    </xf>
    <xf numFmtId="0" fontId="96" fillId="0" borderId="0" xfId="0" applyFont="1" applyFill="1" applyBorder="1" applyAlignment="1">
      <alignment horizontal="right" vertical="center"/>
    </xf>
    <xf numFmtId="0" fontId="41" fillId="0" borderId="169" xfId="67" applyFont="1" applyFill="1" applyBorder="1" applyAlignment="1">
      <alignment horizontal="left" vertical="center" wrapText="1"/>
    </xf>
    <xf numFmtId="0" fontId="41" fillId="0" borderId="171" xfId="67" applyFont="1" applyFill="1" applyBorder="1" applyAlignment="1">
      <alignment horizontal="left" vertical="center" wrapText="1"/>
    </xf>
    <xf numFmtId="0" fontId="46" fillId="0" borderId="169" xfId="67" applyFont="1" applyFill="1" applyBorder="1" applyAlignment="1">
      <alignment horizontal="center" vertical="center" wrapText="1"/>
    </xf>
    <xf numFmtId="0" fontId="46" fillId="0" borderId="171" xfId="67" applyFont="1" applyFill="1" applyBorder="1" applyAlignment="1">
      <alignment horizontal="center" vertical="center" wrapText="1"/>
    </xf>
    <xf numFmtId="0" fontId="46" fillId="0" borderId="176" xfId="67" applyFont="1" applyFill="1" applyBorder="1" applyAlignment="1">
      <alignment horizontal="center" vertical="center" wrapText="1"/>
    </xf>
    <xf numFmtId="0" fontId="24" fillId="0" borderId="169" xfId="52" applyFont="1" applyFill="1" applyBorder="1" applyAlignment="1">
      <alignment horizontal="left" vertical="center" wrapText="1"/>
    </xf>
    <xf numFmtId="0" fontId="24" fillId="0" borderId="171" xfId="52" applyFont="1" applyFill="1" applyBorder="1" applyAlignment="1">
      <alignment horizontal="left" vertical="center" wrapText="1"/>
    </xf>
    <xf numFmtId="0" fontId="24" fillId="0" borderId="170" xfId="52" applyFont="1" applyFill="1" applyBorder="1" applyAlignment="1">
      <alignment horizontal="left" vertical="center" wrapText="1"/>
    </xf>
    <xf numFmtId="0" fontId="51" fillId="38" borderId="169" xfId="67" applyFont="1" applyFill="1" applyBorder="1" applyAlignment="1">
      <alignment horizontal="center" vertical="center" wrapText="1"/>
    </xf>
    <xf numFmtId="0" fontId="51" fillId="38" borderId="171" xfId="67" applyFont="1" applyFill="1" applyBorder="1" applyAlignment="1">
      <alignment horizontal="center" vertical="center" wrapText="1"/>
    </xf>
    <xf numFmtId="0" fontId="51" fillId="38" borderId="176" xfId="67" applyFont="1" applyFill="1" applyBorder="1" applyAlignment="1">
      <alignment horizontal="center" vertical="center" wrapText="1"/>
    </xf>
    <xf numFmtId="0" fontId="29" fillId="0" borderId="147" xfId="52" applyFont="1" applyFill="1" applyBorder="1" applyAlignment="1">
      <alignment horizontal="center" vertical="center"/>
    </xf>
    <xf numFmtId="0" fontId="29" fillId="0" borderId="139" xfId="52" applyFont="1" applyFill="1" applyBorder="1" applyAlignment="1">
      <alignment horizontal="center" vertical="center"/>
    </xf>
    <xf numFmtId="0" fontId="29" fillId="0" borderId="148" xfId="52" applyFont="1" applyFill="1" applyBorder="1" applyAlignment="1">
      <alignment horizontal="center" vertical="center"/>
    </xf>
    <xf numFmtId="2" fontId="30" fillId="0" borderId="147" xfId="52" applyNumberFormat="1" applyFont="1" applyFill="1" applyBorder="1" applyAlignment="1">
      <alignment horizontal="left" vertical="center" wrapText="1"/>
    </xf>
    <xf numFmtId="2" fontId="30" fillId="0" borderId="139" xfId="52" applyNumberFormat="1" applyFont="1" applyFill="1" applyBorder="1" applyAlignment="1">
      <alignment horizontal="left" vertical="center" wrapText="1"/>
    </xf>
    <xf numFmtId="2" fontId="30" fillId="0" borderId="140" xfId="52" applyNumberFormat="1" applyFont="1" applyFill="1" applyBorder="1" applyAlignment="1">
      <alignment horizontal="left" vertical="center" wrapText="1"/>
    </xf>
    <xf numFmtId="2" fontId="30" fillId="0" borderId="242" xfId="52" applyNumberFormat="1" applyFont="1" applyFill="1" applyBorder="1" applyAlignment="1">
      <alignment horizontal="left" vertical="center" wrapText="1"/>
    </xf>
    <xf numFmtId="2" fontId="30" fillId="0" borderId="225" xfId="52" applyNumberFormat="1" applyFont="1" applyFill="1" applyBorder="1" applyAlignment="1">
      <alignment horizontal="left" vertical="center" wrapText="1"/>
    </xf>
    <xf numFmtId="2" fontId="30" fillId="0" borderId="432" xfId="52" applyNumberFormat="1" applyFont="1" applyFill="1" applyBorder="1" applyAlignment="1">
      <alignment horizontal="left" vertical="center" wrapText="1"/>
    </xf>
    <xf numFmtId="2" fontId="30" fillId="0" borderId="28" xfId="52" applyNumberFormat="1" applyFont="1" applyFill="1" applyBorder="1" applyAlignment="1">
      <alignment horizontal="left" vertical="center"/>
    </xf>
    <xf numFmtId="2" fontId="41" fillId="0" borderId="25" xfId="52" applyNumberFormat="1" applyFont="1" applyFill="1" applyBorder="1" applyAlignment="1">
      <alignment horizontal="left" vertical="center"/>
    </xf>
    <xf numFmtId="2" fontId="30" fillId="0" borderId="121" xfId="52" applyNumberFormat="1" applyFont="1" applyFill="1" applyBorder="1" applyAlignment="1">
      <alignment horizontal="left" vertical="center"/>
    </xf>
    <xf numFmtId="2" fontId="41" fillId="0" borderId="122" xfId="52" applyNumberFormat="1" applyFont="1" applyFill="1" applyBorder="1" applyAlignment="1">
      <alignment horizontal="left" vertical="center"/>
    </xf>
    <xf numFmtId="2" fontId="41" fillId="0" borderId="432" xfId="52" applyNumberFormat="1" applyFont="1" applyFill="1" applyBorder="1" applyAlignment="1">
      <alignment horizontal="left" vertical="center"/>
    </xf>
    <xf numFmtId="0" fontId="29" fillId="0" borderId="169" xfId="67" applyFont="1" applyFill="1" applyBorder="1" applyAlignment="1">
      <alignment horizontal="center" vertical="center" wrapText="1"/>
    </xf>
    <xf numFmtId="0" fontId="29" fillId="0" borderId="171" xfId="67" applyFont="1" applyFill="1" applyBorder="1" applyAlignment="1">
      <alignment horizontal="center" vertical="center" wrapText="1"/>
    </xf>
    <xf numFmtId="0" fontId="29" fillId="0" borderId="170" xfId="67" applyFont="1" applyFill="1" applyBorder="1" applyAlignment="1">
      <alignment horizontal="center" vertical="center" wrapText="1"/>
    </xf>
    <xf numFmtId="2" fontId="41" fillId="0" borderId="29" xfId="52" applyNumberFormat="1" applyFont="1" applyFill="1" applyBorder="1" applyAlignment="1">
      <alignment horizontal="left" vertical="center" wrapText="1"/>
    </xf>
    <xf numFmtId="2" fontId="41" fillId="0" borderId="16" xfId="52" applyNumberFormat="1" applyFont="1" applyFill="1" applyBorder="1" applyAlignment="1">
      <alignment horizontal="left" vertical="center" wrapText="1"/>
    </xf>
    <xf numFmtId="2" fontId="41" fillId="0" borderId="43" xfId="52" applyNumberFormat="1" applyFont="1" applyFill="1" applyBorder="1" applyAlignment="1">
      <alignment horizontal="left" vertical="center" wrapText="1"/>
    </xf>
    <xf numFmtId="2" fontId="41" fillId="0" borderId="147" xfId="52" applyNumberFormat="1" applyFont="1" applyFill="1" applyBorder="1" applyAlignment="1">
      <alignment horizontal="left" vertical="center" wrapText="1"/>
    </xf>
    <xf numFmtId="2" fontId="41" fillId="0" borderId="139" xfId="52" applyNumberFormat="1" applyFont="1" applyFill="1" applyBorder="1" applyAlignment="1">
      <alignment horizontal="left" vertical="center" wrapText="1"/>
    </xf>
    <xf numFmtId="2" fontId="41" fillId="0" borderId="140" xfId="52" applyNumberFormat="1" applyFont="1" applyFill="1" applyBorder="1" applyAlignment="1">
      <alignment horizontal="left" vertical="center" wrapText="1"/>
    </xf>
    <xf numFmtId="0" fontId="44" fillId="0" borderId="117" xfId="67" applyFont="1" applyFill="1" applyBorder="1" applyAlignment="1">
      <alignment horizontal="center" vertical="center" wrapText="1"/>
    </xf>
    <xf numFmtId="0" fontId="44" fillId="0" borderId="133" xfId="67" applyFont="1" applyFill="1" applyBorder="1" applyAlignment="1">
      <alignment horizontal="center" vertical="center" wrapText="1"/>
    </xf>
    <xf numFmtId="0" fontId="44" fillId="0" borderId="132" xfId="67" applyFont="1" applyFill="1" applyBorder="1" applyAlignment="1">
      <alignment horizontal="center" vertical="center" wrapText="1"/>
    </xf>
    <xf numFmtId="0" fontId="29" fillId="0" borderId="10" xfId="64" applyFont="1" applyFill="1" applyBorder="1" applyAlignment="1">
      <alignment horizontal="center" vertical="center"/>
    </xf>
    <xf numFmtId="0" fontId="29" fillId="0" borderId="11" xfId="64" applyFont="1" applyFill="1" applyBorder="1" applyAlignment="1">
      <alignment horizontal="center" vertical="center"/>
    </xf>
    <xf numFmtId="0" fontId="29" fillId="0" borderId="35" xfId="64" applyFont="1" applyFill="1" applyBorder="1" applyAlignment="1">
      <alignment horizontal="center" vertical="center"/>
    </xf>
    <xf numFmtId="0" fontId="29" fillId="0" borderId="40" xfId="64" applyFont="1" applyFill="1" applyBorder="1" applyAlignment="1">
      <alignment horizontal="center" vertical="center"/>
    </xf>
    <xf numFmtId="0" fontId="28" fillId="0" borderId="13" xfId="0" applyFont="1" applyFill="1" applyBorder="1" applyAlignment="1">
      <alignment horizontal="left" vertical="center" wrapText="1"/>
    </xf>
    <xf numFmtId="0" fontId="28" fillId="0" borderId="15" xfId="0" applyFont="1" applyFill="1" applyBorder="1" applyAlignment="1">
      <alignment horizontal="left" vertical="center" wrapText="1"/>
    </xf>
    <xf numFmtId="0" fontId="29" fillId="0" borderId="10" xfId="64" applyFont="1" applyFill="1" applyBorder="1" applyAlignment="1">
      <alignment horizontal="center" vertical="center" wrapText="1"/>
    </xf>
    <xf numFmtId="0" fontId="29" fillId="0" borderId="24" xfId="64" applyFont="1" applyFill="1" applyBorder="1" applyAlignment="1">
      <alignment horizontal="center" vertical="center" wrapText="1"/>
    </xf>
    <xf numFmtId="0" fontId="44" fillId="0" borderId="30" xfId="67" applyFont="1" applyFill="1" applyBorder="1" applyAlignment="1">
      <alignment horizontal="center" vertical="center" wrapText="1"/>
    </xf>
    <xf numFmtId="0" fontId="44" fillId="0" borderId="0" xfId="67" applyFont="1" applyFill="1" applyBorder="1" applyAlignment="1">
      <alignment horizontal="center" vertical="center" wrapText="1"/>
    </xf>
    <xf numFmtId="0" fontId="44" fillId="0" borderId="36" xfId="67" applyFont="1" applyFill="1" applyBorder="1" applyAlignment="1">
      <alignment horizontal="center" vertical="center" wrapText="1"/>
    </xf>
    <xf numFmtId="0" fontId="46" fillId="0" borderId="155" xfId="67" applyFont="1" applyFill="1" applyBorder="1" applyAlignment="1">
      <alignment horizontal="center" vertical="center" wrapText="1"/>
    </xf>
    <xf numFmtId="0" fontId="46" fillId="0" borderId="144" xfId="67" applyFont="1" applyFill="1" applyBorder="1" applyAlignment="1">
      <alignment horizontal="center" vertical="center" wrapText="1"/>
    </xf>
    <xf numFmtId="0" fontId="46" fillId="0" borderId="156" xfId="67" applyFont="1" applyFill="1" applyBorder="1" applyAlignment="1">
      <alignment horizontal="center" vertical="center" wrapText="1"/>
    </xf>
    <xf numFmtId="0" fontId="29" fillId="0" borderId="12" xfId="64" applyFont="1" applyFill="1" applyBorder="1" applyAlignment="1">
      <alignment horizontal="center" vertical="center"/>
    </xf>
    <xf numFmtId="0" fontId="29" fillId="0" borderId="12" xfId="64" applyFont="1" applyFill="1" applyBorder="1" applyAlignment="1">
      <alignment horizontal="center" vertical="center" wrapText="1"/>
    </xf>
    <xf numFmtId="0" fontId="52" fillId="0" borderId="180" xfId="64" applyFont="1" applyFill="1" applyBorder="1" applyAlignment="1">
      <alignment horizontal="left" vertical="center" wrapText="1"/>
    </xf>
    <xf numFmtId="0" fontId="52" fillId="0" borderId="186" xfId="64" applyFont="1" applyFill="1" applyBorder="1" applyAlignment="1">
      <alignment horizontal="left" vertical="center" wrapText="1"/>
    </xf>
    <xf numFmtId="0" fontId="52" fillId="0" borderId="181" xfId="64" applyFont="1" applyFill="1" applyBorder="1" applyAlignment="1">
      <alignment horizontal="left" vertical="center" wrapText="1"/>
    </xf>
    <xf numFmtId="0" fontId="52" fillId="0" borderId="179" xfId="64" applyFont="1" applyFill="1" applyBorder="1" applyAlignment="1">
      <alignment horizontal="left" vertical="center" wrapText="1"/>
    </xf>
    <xf numFmtId="0" fontId="52" fillId="0" borderId="0" xfId="64" applyFont="1" applyFill="1" applyBorder="1" applyAlignment="1">
      <alignment horizontal="left" vertical="center" wrapText="1"/>
    </xf>
    <xf numFmtId="0" fontId="52" fillId="0" borderId="39" xfId="64" applyFont="1" applyFill="1" applyBorder="1" applyAlignment="1">
      <alignment horizontal="left" vertical="center" wrapText="1"/>
    </xf>
    <xf numFmtId="0" fontId="52" fillId="0" borderId="185" xfId="64" applyFont="1" applyFill="1" applyBorder="1" applyAlignment="1">
      <alignment horizontal="left" vertical="center" wrapText="1"/>
    </xf>
    <xf numFmtId="0" fontId="52" fillId="0" borderId="177" xfId="64" applyFont="1" applyFill="1" applyBorder="1" applyAlignment="1">
      <alignment horizontal="left" vertical="center" wrapText="1"/>
    </xf>
    <xf numFmtId="0" fontId="52" fillId="0" borderId="132" xfId="64" applyFont="1" applyFill="1" applyBorder="1" applyAlignment="1">
      <alignment horizontal="left" vertical="center" wrapText="1"/>
    </xf>
    <xf numFmtId="0" fontId="30" fillId="0" borderId="10" xfId="0" applyFont="1" applyFill="1" applyBorder="1" applyAlignment="1">
      <alignment horizontal="left" vertical="center" wrapText="1"/>
    </xf>
    <xf numFmtId="0" fontId="30" fillId="0" borderId="11" xfId="0" applyFont="1" applyFill="1" applyBorder="1" applyAlignment="1">
      <alignment horizontal="left" vertical="center" wrapText="1"/>
    </xf>
    <xf numFmtId="0" fontId="30" fillId="0" borderId="24" xfId="0" applyFont="1" applyFill="1" applyBorder="1" applyAlignment="1">
      <alignment horizontal="left" vertical="center" wrapText="1"/>
    </xf>
    <xf numFmtId="3" fontId="29" fillId="0" borderId="15" xfId="109" applyNumberFormat="1" applyFont="1" applyFill="1" applyBorder="1" applyAlignment="1">
      <alignment horizontal="center" vertical="center" wrapText="1"/>
    </xf>
    <xf numFmtId="4" fontId="29" fillId="0" borderId="12" xfId="109" applyNumberFormat="1" applyFont="1" applyFill="1" applyBorder="1" applyAlignment="1">
      <alignment horizontal="center" vertical="center" wrapText="1"/>
    </xf>
    <xf numFmtId="4" fontId="29" fillId="0" borderId="462" xfId="109" applyNumberFormat="1" applyFont="1" applyFill="1" applyBorder="1" applyAlignment="1">
      <alignment horizontal="center" vertical="center" wrapText="1"/>
    </xf>
    <xf numFmtId="4" fontId="29" fillId="0" borderId="463" xfId="109" applyNumberFormat="1" applyFont="1" applyFill="1" applyBorder="1" applyAlignment="1">
      <alignment horizontal="center" vertical="center" wrapText="1"/>
    </xf>
    <xf numFmtId="0" fontId="29" fillId="0" borderId="13" xfId="64" applyFont="1" applyFill="1" applyBorder="1" applyAlignment="1">
      <alignment horizontal="center" vertical="center" wrapText="1"/>
    </xf>
    <xf numFmtId="0" fontId="29" fillId="0" borderId="15" xfId="64" applyFont="1" applyFill="1" applyBorder="1" applyAlignment="1">
      <alignment horizontal="center" vertical="center" wrapText="1"/>
    </xf>
    <xf numFmtId="0" fontId="30" fillId="0" borderId="10" xfId="0" applyNumberFormat="1" applyFont="1" applyFill="1" applyBorder="1" applyAlignment="1">
      <alignment horizontal="left" vertical="center" wrapText="1"/>
    </xf>
    <xf numFmtId="0" fontId="30" fillId="0" borderId="11" xfId="0" applyNumberFormat="1" applyFont="1" applyFill="1" applyBorder="1" applyAlignment="1">
      <alignment horizontal="left" vertical="center" wrapText="1"/>
    </xf>
    <xf numFmtId="0" fontId="30" fillId="0" borderId="24" xfId="0" applyNumberFormat="1" applyFont="1" applyFill="1" applyBorder="1" applyAlignment="1">
      <alignment horizontal="left" vertical="center" wrapText="1"/>
    </xf>
    <xf numFmtId="168" fontId="46" fillId="0" borderId="13" xfId="66" applyNumberFormat="1" applyFont="1" applyFill="1" applyBorder="1" applyAlignment="1">
      <alignment horizontal="left" vertical="center" wrapText="1"/>
    </xf>
    <xf numFmtId="168" fontId="46" fillId="0" borderId="14" xfId="66" applyNumberFormat="1" applyFont="1" applyFill="1" applyBorder="1" applyAlignment="1">
      <alignment horizontal="left" vertical="center" wrapText="1"/>
    </xf>
    <xf numFmtId="168" fontId="46" fillId="0" borderId="15" xfId="66" applyNumberFormat="1" applyFont="1" applyFill="1" applyBorder="1" applyAlignment="1">
      <alignment horizontal="left" vertical="center" wrapText="1"/>
    </xf>
    <xf numFmtId="2" fontId="41" fillId="0" borderId="21" xfId="52" applyNumberFormat="1" applyFont="1" applyFill="1" applyBorder="1" applyAlignment="1">
      <alignment horizontal="left" vertical="center" wrapText="1"/>
    </xf>
    <xf numFmtId="2" fontId="41" fillId="0" borderId="26" xfId="52" applyNumberFormat="1" applyFont="1" applyFill="1" applyBorder="1" applyAlignment="1">
      <alignment horizontal="left" vertical="center" wrapText="1"/>
    </xf>
    <xf numFmtId="2" fontId="41" fillId="0" borderId="74" xfId="52" applyNumberFormat="1" applyFont="1" applyFill="1" applyBorder="1" applyAlignment="1">
      <alignment horizontal="left" vertical="center" wrapText="1"/>
    </xf>
    <xf numFmtId="2" fontId="30" fillId="0" borderId="29" xfId="52" applyNumberFormat="1" applyFont="1" applyFill="1" applyBorder="1" applyAlignment="1">
      <alignment horizontal="left" vertical="center" wrapText="1"/>
    </xf>
    <xf numFmtId="0" fontId="44" fillId="0" borderId="29" xfId="52" applyFont="1" applyFill="1" applyBorder="1" applyAlignment="1">
      <alignment horizontal="center" vertical="center"/>
    </xf>
    <xf numFmtId="0" fontId="44" fillId="0" borderId="16" xfId="52" applyFont="1" applyFill="1" applyBorder="1" applyAlignment="1">
      <alignment horizontal="center" vertical="center"/>
    </xf>
    <xf numFmtId="0" fontId="44" fillId="0" borderId="17" xfId="52" applyFont="1" applyFill="1" applyBorder="1" applyAlignment="1">
      <alignment horizontal="center" vertical="center"/>
    </xf>
    <xf numFmtId="49" fontId="29" fillId="0" borderId="12" xfId="64" applyNumberFormat="1" applyFont="1" applyFill="1" applyBorder="1" applyAlignment="1">
      <alignment horizontal="center" vertical="center" wrapText="1"/>
    </xf>
    <xf numFmtId="3" fontId="29" fillId="0" borderId="12" xfId="109" applyNumberFormat="1" applyFont="1" applyFill="1" applyBorder="1" applyAlignment="1">
      <alignment horizontal="center" vertical="center" wrapText="1"/>
    </xf>
    <xf numFmtId="0" fontId="24" fillId="0" borderId="183" xfId="67" applyFont="1" applyFill="1" applyBorder="1" applyAlignment="1">
      <alignment horizontal="center" vertical="center"/>
    </xf>
    <xf numFmtId="0" fontId="45" fillId="0" borderId="187" xfId="67" applyFont="1" applyFill="1" applyBorder="1" applyAlignment="1">
      <alignment horizontal="center" vertical="center"/>
    </xf>
    <xf numFmtId="3" fontId="30" fillId="0" borderId="10" xfId="109" applyNumberFormat="1" applyFont="1" applyFill="1" applyBorder="1" applyAlignment="1">
      <alignment horizontal="center" wrapText="1"/>
    </xf>
    <xf numFmtId="3" fontId="30" fillId="0" borderId="24" xfId="109" applyNumberFormat="1" applyFont="1" applyFill="1" applyBorder="1" applyAlignment="1">
      <alignment horizontal="center" wrapText="1"/>
    </xf>
    <xf numFmtId="4" fontId="44" fillId="0" borderId="10" xfId="109" applyNumberFormat="1" applyFont="1" applyFill="1" applyBorder="1" applyAlignment="1">
      <alignment horizontal="center" vertical="center" wrapText="1"/>
    </xf>
    <xf numFmtId="4" fontId="44" fillId="0" borderId="24" xfId="109" applyNumberFormat="1" applyFont="1" applyFill="1" applyBorder="1" applyAlignment="1">
      <alignment horizontal="center" vertical="center" wrapText="1"/>
    </xf>
    <xf numFmtId="4" fontId="29" fillId="0" borderId="464" xfId="109" applyNumberFormat="1" applyFont="1" applyFill="1" applyBorder="1" applyAlignment="1">
      <alignment horizontal="center" vertical="center" wrapText="1"/>
    </xf>
    <xf numFmtId="49" fontId="44" fillId="0" borderId="46" xfId="67" applyNumberFormat="1" applyFont="1" applyFill="1" applyBorder="1" applyAlignment="1">
      <alignment horizontal="center" vertical="center" wrapText="1"/>
    </xf>
    <xf numFmtId="49" fontId="44" fillId="0" borderId="16" xfId="67" applyNumberFormat="1" applyFont="1" applyFill="1" applyBorder="1" applyAlignment="1">
      <alignment horizontal="center" vertical="center" wrapText="1"/>
    </xf>
    <xf numFmtId="49" fontId="44" fillId="0" borderId="43" xfId="67" applyNumberFormat="1" applyFont="1" applyFill="1" applyBorder="1" applyAlignment="1">
      <alignment horizontal="center" vertical="center" wrapText="1"/>
    </xf>
    <xf numFmtId="0" fontId="41" fillId="0" borderId="167" xfId="67" applyFont="1" applyFill="1" applyBorder="1" applyAlignment="1">
      <alignment horizontal="left" vertical="center" wrapText="1"/>
    </xf>
    <xf numFmtId="0" fontId="41" fillId="0" borderId="159" xfId="67" applyFont="1" applyFill="1" applyBorder="1" applyAlignment="1">
      <alignment horizontal="left" vertical="center" wrapText="1"/>
    </xf>
    <xf numFmtId="0" fontId="44" fillId="0" borderId="10" xfId="67" applyFont="1" applyFill="1" applyBorder="1" applyAlignment="1">
      <alignment horizontal="center" vertical="center" wrapText="1"/>
    </xf>
    <xf numFmtId="0" fontId="44" fillId="0" borderId="24" xfId="67" applyFont="1" applyFill="1" applyBorder="1" applyAlignment="1">
      <alignment horizontal="center" vertical="center" wrapText="1"/>
    </xf>
    <xf numFmtId="4" fontId="29" fillId="0" borderId="10" xfId="109" applyNumberFormat="1" applyFont="1" applyFill="1" applyBorder="1" applyAlignment="1">
      <alignment horizontal="center" vertical="center" wrapText="1"/>
    </xf>
    <xf numFmtId="49" fontId="44" fillId="0" borderId="99" xfId="67" applyNumberFormat="1" applyFont="1" applyFill="1" applyBorder="1" applyAlignment="1">
      <alignment horizontal="center" vertical="center" wrapText="1"/>
    </xf>
    <xf numFmtId="49" fontId="44" fillId="0" borderId="100" xfId="67" applyNumberFormat="1" applyFont="1" applyFill="1" applyBorder="1" applyAlignment="1">
      <alignment horizontal="center" vertical="center" wrapText="1"/>
    </xf>
    <xf numFmtId="49" fontId="44" fillId="0" borderId="101" xfId="67" applyNumberFormat="1" applyFont="1" applyFill="1" applyBorder="1" applyAlignment="1">
      <alignment horizontal="center" vertical="center" wrapText="1"/>
    </xf>
    <xf numFmtId="3" fontId="29" fillId="0" borderId="10" xfId="109" applyNumberFormat="1" applyFont="1" applyFill="1" applyBorder="1" applyAlignment="1">
      <alignment horizontal="center" wrapText="1"/>
    </xf>
    <xf numFmtId="3" fontId="29" fillId="0" borderId="24" xfId="109" applyNumberFormat="1" applyFont="1" applyFill="1" applyBorder="1" applyAlignment="1">
      <alignment horizontal="center" wrapText="1"/>
    </xf>
    <xf numFmtId="0" fontId="31" fillId="0" borderId="174" xfId="67" applyFont="1" applyFill="1" applyBorder="1" applyAlignment="1">
      <alignment horizontal="center" vertical="center" wrapText="1"/>
    </xf>
    <xf numFmtId="0" fontId="46" fillId="0" borderId="175" xfId="67" applyFont="1" applyFill="1" applyBorder="1" applyAlignment="1">
      <alignment horizontal="center" vertical="center" wrapText="1"/>
    </xf>
    <xf numFmtId="168" fontId="31" fillId="0" borderId="13" xfId="66" applyNumberFormat="1" applyFont="1" applyFill="1" applyBorder="1" applyAlignment="1">
      <alignment horizontal="left" vertical="center" wrapText="1"/>
    </xf>
    <xf numFmtId="168" fontId="31" fillId="0" borderId="14" xfId="66" applyNumberFormat="1" applyFont="1" applyFill="1" applyBorder="1" applyAlignment="1">
      <alignment horizontal="left" vertical="center" wrapText="1"/>
    </xf>
    <xf numFmtId="168" fontId="31" fillId="0" borderId="15" xfId="66" applyNumberFormat="1" applyFont="1" applyFill="1" applyBorder="1" applyAlignment="1">
      <alignment horizontal="left" vertical="center" wrapText="1"/>
    </xf>
    <xf numFmtId="0" fontId="30" fillId="0" borderId="167"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 fontId="29" fillId="0" borderId="247" xfId="109" applyNumberFormat="1" applyFont="1" applyFill="1" applyBorder="1" applyAlignment="1">
      <alignment horizontal="center" vertical="center" wrapText="1"/>
    </xf>
    <xf numFmtId="0" fontId="41" fillId="0" borderId="170" xfId="67" applyFont="1" applyFill="1" applyBorder="1" applyAlignment="1">
      <alignment horizontal="left" vertical="center" wrapText="1"/>
    </xf>
    <xf numFmtId="0" fontId="46" fillId="0" borderId="174" xfId="67" applyFont="1" applyFill="1" applyBorder="1" applyAlignment="1">
      <alignment horizontal="center" vertical="center" wrapText="1"/>
    </xf>
    <xf numFmtId="0" fontId="31" fillId="0" borderId="141" xfId="67" applyFont="1" applyFill="1" applyBorder="1" applyAlignment="1">
      <alignment horizontal="center" vertical="center" wrapText="1"/>
    </xf>
    <xf numFmtId="0" fontId="31" fillId="0" borderId="172" xfId="67" applyFont="1" applyFill="1" applyBorder="1" applyAlignment="1">
      <alignment horizontal="center" vertical="center" wrapText="1"/>
    </xf>
    <xf numFmtId="0" fontId="31" fillId="0" borderId="173" xfId="67" applyFont="1" applyFill="1" applyBorder="1" applyAlignment="1">
      <alignment horizontal="center" vertical="center" wrapText="1"/>
    </xf>
    <xf numFmtId="0" fontId="31" fillId="0" borderId="145" xfId="67" applyFont="1" applyFill="1" applyBorder="1" applyAlignment="1">
      <alignment horizontal="center" vertical="center" wrapText="1"/>
    </xf>
    <xf numFmtId="0" fontId="31" fillId="0" borderId="133" xfId="67" applyFont="1" applyFill="1" applyBorder="1" applyAlignment="1">
      <alignment horizontal="center" vertical="center" wrapText="1"/>
    </xf>
    <xf numFmtId="0" fontId="31" fillId="0" borderId="146" xfId="67" applyFont="1" applyFill="1" applyBorder="1" applyAlignment="1">
      <alignment horizontal="center" vertical="center" wrapText="1"/>
    </xf>
    <xf numFmtId="0" fontId="24" fillId="0" borderId="169" xfId="67" applyFont="1" applyFill="1" applyBorder="1" applyAlignment="1">
      <alignment horizontal="left" vertical="center" wrapText="1"/>
    </xf>
    <xf numFmtId="0" fontId="24" fillId="0" borderId="171" xfId="67" applyFont="1" applyFill="1" applyBorder="1" applyAlignment="1">
      <alignment horizontal="left" vertical="center" wrapText="1"/>
    </xf>
    <xf numFmtId="49" fontId="44" fillId="0" borderId="10" xfId="67" applyNumberFormat="1" applyFont="1" applyFill="1" applyBorder="1" applyAlignment="1">
      <alignment horizontal="center" vertical="center" wrapText="1"/>
    </xf>
    <xf numFmtId="49" fontId="44" fillId="0" borderId="24" xfId="67" applyNumberFormat="1" applyFont="1" applyFill="1" applyBorder="1" applyAlignment="1">
      <alignment horizontal="center" vertical="center" wrapText="1"/>
    </xf>
    <xf numFmtId="49" fontId="44" fillId="0" borderId="13" xfId="67" applyNumberFormat="1" applyFont="1" applyFill="1" applyBorder="1" applyAlignment="1">
      <alignment horizontal="center" vertical="center" wrapText="1"/>
    </xf>
    <xf numFmtId="49" fontId="44" fillId="0" borderId="14" xfId="67" applyNumberFormat="1" applyFont="1" applyFill="1" applyBorder="1" applyAlignment="1">
      <alignment horizontal="center" vertical="center" wrapText="1"/>
    </xf>
    <xf numFmtId="49" fontId="44" fillId="0" borderId="15" xfId="67" applyNumberFormat="1" applyFont="1" applyFill="1" applyBorder="1" applyAlignment="1">
      <alignment horizontal="center" vertical="center" wrapText="1"/>
    </xf>
    <xf numFmtId="49" fontId="44" fillId="0" borderId="29" xfId="67" applyNumberFormat="1" applyFont="1" applyFill="1" applyBorder="1" applyAlignment="1">
      <alignment horizontal="center" vertical="center" wrapText="1"/>
    </xf>
    <xf numFmtId="49" fontId="44" fillId="0" borderId="17" xfId="67" applyNumberFormat="1" applyFont="1" applyFill="1" applyBorder="1" applyAlignment="1">
      <alignment horizontal="center" vertical="center" wrapText="1"/>
    </xf>
    <xf numFmtId="0" fontId="44" fillId="0" borderId="20" xfId="67" applyFont="1" applyFill="1" applyBorder="1" applyAlignment="1">
      <alignment horizontal="center" vertical="center" wrapText="1"/>
    </xf>
    <xf numFmtId="0" fontId="44" fillId="0" borderId="31" xfId="67" applyFont="1" applyFill="1" applyBorder="1" applyAlignment="1">
      <alignment horizontal="center" vertical="center" wrapText="1"/>
    </xf>
    <xf numFmtId="0" fontId="24" fillId="0" borderId="13" xfId="67" applyFont="1" applyFill="1" applyBorder="1" applyAlignment="1">
      <alignment horizontal="left" vertical="center" wrapText="1"/>
    </xf>
    <xf numFmtId="0" fontId="41" fillId="0" borderId="14" xfId="67" applyFont="1" applyFill="1" applyBorder="1" applyAlignment="1">
      <alignment horizontal="left" vertical="center" wrapText="1"/>
    </xf>
    <xf numFmtId="0" fontId="41" fillId="0" borderId="15" xfId="67" applyFont="1" applyFill="1" applyBorder="1" applyAlignment="1">
      <alignment horizontal="left" vertical="center" wrapText="1"/>
    </xf>
    <xf numFmtId="0" fontId="24" fillId="0" borderId="13" xfId="0" applyFont="1" applyFill="1" applyBorder="1" applyAlignment="1">
      <alignment horizontal="left" wrapText="1"/>
    </xf>
    <xf numFmtId="0" fontId="53" fillId="0" borderId="14" xfId="0" applyFont="1" applyFill="1" applyBorder="1" applyAlignment="1">
      <alignment horizontal="left" wrapText="1"/>
    </xf>
    <xf numFmtId="0" fontId="53" fillId="0" borderId="15" xfId="0" applyFont="1" applyFill="1" applyBorder="1" applyAlignment="1">
      <alignment horizontal="left" wrapText="1"/>
    </xf>
    <xf numFmtId="0" fontId="46" fillId="0" borderId="28" xfId="67" applyFont="1" applyFill="1" applyBorder="1" applyAlignment="1">
      <alignment horizontal="center" vertical="center" wrapText="1"/>
    </xf>
    <xf numFmtId="0" fontId="46" fillId="0" borderId="25" xfId="67" applyFont="1" applyFill="1" applyBorder="1" applyAlignment="1">
      <alignment horizontal="center" vertical="center" wrapText="1"/>
    </xf>
    <xf numFmtId="0" fontId="41" fillId="0" borderId="40" xfId="67" applyFont="1" applyFill="1" applyBorder="1" applyAlignment="1">
      <alignment horizontal="left" vertical="center" wrapText="1"/>
    </xf>
    <xf numFmtId="0" fontId="41" fillId="0" borderId="34" xfId="67" applyFont="1" applyFill="1" applyBorder="1" applyAlignment="1">
      <alignment horizontal="left" vertical="center" wrapText="1"/>
    </xf>
    <xf numFmtId="0" fontId="41" fillId="0" borderId="41" xfId="67" applyFont="1" applyFill="1" applyBorder="1" applyAlignment="1">
      <alignment horizontal="left" vertical="center" wrapText="1"/>
    </xf>
    <xf numFmtId="0" fontId="41" fillId="0" borderId="13" xfId="67" applyFont="1" applyFill="1" applyBorder="1" applyAlignment="1">
      <alignment horizontal="left" vertical="center" wrapText="1"/>
    </xf>
    <xf numFmtId="4" fontId="29" fillId="0" borderId="404" xfId="109" applyNumberFormat="1" applyFont="1" applyFill="1" applyBorder="1" applyAlignment="1">
      <alignment horizontal="center" vertical="center" wrapText="1"/>
    </xf>
    <xf numFmtId="4" fontId="29" fillId="0" borderId="459" xfId="109" applyNumberFormat="1" applyFont="1" applyFill="1" applyBorder="1" applyAlignment="1">
      <alignment horizontal="center" vertical="center" wrapText="1"/>
    </xf>
    <xf numFmtId="4" fontId="44" fillId="0" borderId="20" xfId="109" applyNumberFormat="1" applyFont="1" applyFill="1" applyBorder="1" applyAlignment="1">
      <alignment horizontal="center" vertical="center" wrapText="1"/>
    </xf>
    <xf numFmtId="4" fontId="44" fillId="0" borderId="31" xfId="109" applyNumberFormat="1" applyFont="1" applyFill="1" applyBorder="1" applyAlignment="1">
      <alignment horizontal="center" vertical="center" wrapText="1"/>
    </xf>
    <xf numFmtId="0" fontId="30" fillId="0" borderId="13" xfId="67" applyFont="1" applyFill="1" applyBorder="1" applyAlignment="1">
      <alignment horizontal="left" vertical="center" wrapText="1"/>
    </xf>
    <xf numFmtId="3" fontId="29" fillId="0" borderId="20" xfId="109" applyNumberFormat="1" applyFont="1" applyFill="1" applyBorder="1" applyAlignment="1">
      <alignment horizontal="center" wrapText="1"/>
    </xf>
    <xf numFmtId="3" fontId="29" fillId="0" borderId="31" xfId="109" applyNumberFormat="1" applyFont="1" applyFill="1" applyBorder="1" applyAlignment="1">
      <alignment horizontal="center" wrapText="1"/>
    </xf>
    <xf numFmtId="0" fontId="30" fillId="0" borderId="229" xfId="67" applyFont="1" applyFill="1" applyBorder="1" applyAlignment="1">
      <alignment horizontal="left" vertical="center" wrapText="1"/>
    </xf>
    <xf numFmtId="0" fontId="41" fillId="0" borderId="243" xfId="67" applyFont="1" applyFill="1" applyBorder="1" applyAlignment="1">
      <alignment horizontal="left" vertical="center" wrapText="1"/>
    </xf>
    <xf numFmtId="0" fontId="41" fillId="0" borderId="231" xfId="67" applyFont="1" applyFill="1" applyBorder="1" applyAlignment="1">
      <alignment horizontal="left" vertical="center" wrapText="1"/>
    </xf>
    <xf numFmtId="0" fontId="30" fillId="0" borderId="422" xfId="67" applyFont="1" applyFill="1" applyBorder="1" applyAlignment="1">
      <alignment horizontal="center" vertical="center" wrapText="1"/>
    </xf>
    <xf numFmtId="0" fontId="30" fillId="0" borderId="423" xfId="67" applyFont="1" applyFill="1" applyBorder="1" applyAlignment="1">
      <alignment horizontal="center" vertical="center" wrapText="1"/>
    </xf>
    <xf numFmtId="0" fontId="30" fillId="0" borderId="424" xfId="67" applyFont="1" applyFill="1" applyBorder="1" applyAlignment="1">
      <alignment horizontal="center" vertical="center" wrapText="1"/>
    </xf>
    <xf numFmtId="0" fontId="55" fillId="31" borderId="0" xfId="0" applyFont="1" applyFill="1" applyBorder="1" applyAlignment="1">
      <alignment horizontal="center" vertical="center"/>
    </xf>
    <xf numFmtId="2" fontId="30" fillId="0" borderId="193" xfId="164" applyNumberFormat="1" applyFont="1" applyFill="1" applyBorder="1" applyAlignment="1">
      <alignment horizontal="left" vertical="center"/>
    </xf>
    <xf numFmtId="2" fontId="30" fillId="0" borderId="194" xfId="164" applyNumberFormat="1" applyFont="1" applyFill="1" applyBorder="1" applyAlignment="1">
      <alignment horizontal="left" vertical="center"/>
    </xf>
    <xf numFmtId="2" fontId="30" fillId="0" borderId="432" xfId="164" applyNumberFormat="1" applyFont="1" applyFill="1" applyBorder="1" applyAlignment="1">
      <alignment horizontal="left" vertical="center"/>
    </xf>
    <xf numFmtId="49" fontId="44" fillId="0" borderId="20" xfId="67" applyNumberFormat="1" applyFont="1" applyFill="1" applyBorder="1" applyAlignment="1">
      <alignment horizontal="center" vertical="center" wrapText="1"/>
    </xf>
    <xf numFmtId="49" fontId="44" fillId="0" borderId="31" xfId="67" applyNumberFormat="1" applyFont="1" applyFill="1" applyBorder="1" applyAlignment="1">
      <alignment horizontal="center" vertical="center" wrapText="1"/>
    </xf>
    <xf numFmtId="0" fontId="99" fillId="39" borderId="0" xfId="0" applyFont="1" applyFill="1" applyAlignment="1">
      <alignment horizontal="center" vertical="center"/>
    </xf>
    <xf numFmtId="0" fontId="216" fillId="46" borderId="461" xfId="0" applyFont="1" applyFill="1" applyBorder="1" applyAlignment="1">
      <alignment horizontal="center" vertical="center"/>
    </xf>
    <xf numFmtId="0" fontId="216" fillId="46" borderId="461" xfId="0" applyFont="1" applyFill="1" applyBorder="1" applyAlignment="1">
      <alignment horizontal="center" vertical="center" wrapText="1"/>
    </xf>
    <xf numFmtId="0" fontId="162" fillId="46" borderId="0" xfId="0" applyFont="1" applyFill="1" applyBorder="1" applyAlignment="1">
      <alignment horizontal="center" vertical="center"/>
    </xf>
    <xf numFmtId="0" fontId="162" fillId="46" borderId="505" xfId="0" applyFont="1" applyFill="1" applyBorder="1" applyAlignment="1">
      <alignment horizontal="left" vertical="center"/>
    </xf>
    <xf numFmtId="0" fontId="162" fillId="46" borderId="491" xfId="0" applyFont="1" applyFill="1" applyBorder="1" applyAlignment="1">
      <alignment horizontal="left" vertical="center"/>
    </xf>
    <xf numFmtId="0" fontId="162" fillId="46" borderId="501" xfId="0" applyFont="1" applyFill="1" applyBorder="1" applyAlignment="1">
      <alignment horizontal="center" vertical="center"/>
    </xf>
    <xf numFmtId="0" fontId="95" fillId="46" borderId="462" xfId="0" applyFont="1" applyFill="1" applyBorder="1" applyAlignment="1">
      <alignment horizontal="center" vertical="center"/>
    </xf>
    <xf numFmtId="0" fontId="95" fillId="46" borderId="247" xfId="0" applyFont="1" applyFill="1" applyBorder="1" applyAlignment="1">
      <alignment horizontal="center" vertical="center"/>
    </xf>
    <xf numFmtId="0" fontId="95" fillId="46" borderId="463" xfId="0" applyFont="1" applyFill="1" applyBorder="1" applyAlignment="1">
      <alignment horizontal="center" vertical="center"/>
    </xf>
    <xf numFmtId="4" fontId="44" fillId="48" borderId="11" xfId="109" applyNumberFormat="1" applyFont="1" applyFill="1" applyBorder="1" applyAlignment="1">
      <alignment horizontal="center" vertical="center" wrapText="1"/>
    </xf>
    <xf numFmtId="4" fontId="44" fillId="48" borderId="24" xfId="109" applyNumberFormat="1" applyFont="1" applyFill="1" applyBorder="1" applyAlignment="1">
      <alignment horizontal="center" vertical="center" wrapText="1"/>
    </xf>
    <xf numFmtId="0" fontId="44" fillId="48" borderId="31" xfId="67" applyFont="1" applyFill="1" applyBorder="1" applyAlignment="1">
      <alignment horizontal="center" vertical="center" wrapText="1"/>
    </xf>
    <xf numFmtId="0" fontId="44" fillId="48" borderId="27" xfId="67" applyFont="1" applyFill="1" applyBorder="1" applyAlignment="1">
      <alignment horizontal="center" vertical="center" wrapText="1"/>
    </xf>
    <xf numFmtId="0" fontId="7" fillId="47" borderId="10" xfId="52" applyFont="1" applyFill="1" applyBorder="1" applyAlignment="1">
      <alignment horizontal="center" vertical="center"/>
    </xf>
    <xf numFmtId="0" fontId="7" fillId="47" borderId="12" xfId="52" applyFont="1" applyFill="1" applyBorder="1" applyAlignment="1">
      <alignment horizontal="center" vertical="center"/>
    </xf>
    <xf numFmtId="0" fontId="30" fillId="46" borderId="12" xfId="67" applyFont="1" applyFill="1" applyBorder="1" applyAlignment="1">
      <alignment horizontal="left" vertical="center" wrapText="1"/>
    </xf>
    <xf numFmtId="0" fontId="41" fillId="46" borderId="12" xfId="67" applyFont="1" applyFill="1" applyBorder="1" applyAlignment="1">
      <alignment horizontal="left" vertical="center" wrapText="1"/>
    </xf>
    <xf numFmtId="4" fontId="44" fillId="49" borderId="30" xfId="109" applyNumberFormat="1" applyFont="1" applyFill="1" applyBorder="1" applyAlignment="1">
      <alignment horizontal="center" vertical="center" wrapText="1"/>
    </xf>
    <xf numFmtId="4" fontId="44" fillId="49" borderId="28" xfId="109" applyNumberFormat="1" applyFont="1" applyFill="1" applyBorder="1" applyAlignment="1">
      <alignment horizontal="center" vertical="center" wrapText="1"/>
    </xf>
    <xf numFmtId="4" fontId="44" fillId="48" borderId="31" xfId="109" applyNumberFormat="1" applyFont="1" applyFill="1" applyBorder="1" applyAlignment="1">
      <alignment horizontal="center" vertical="center" wrapText="1"/>
    </xf>
    <xf numFmtId="4" fontId="44" fillId="48" borderId="27" xfId="109" applyNumberFormat="1" applyFont="1" applyFill="1" applyBorder="1" applyAlignment="1">
      <alignment horizontal="center" vertical="center" wrapText="1"/>
    </xf>
    <xf numFmtId="49" fontId="44" fillId="48" borderId="28" xfId="67" applyNumberFormat="1" applyFont="1" applyFill="1" applyBorder="1" applyAlignment="1">
      <alignment horizontal="center" vertical="center" wrapText="1"/>
    </xf>
    <xf numFmtId="49" fontId="44" fillId="48" borderId="25" xfId="67" applyNumberFormat="1" applyFont="1" applyFill="1" applyBorder="1" applyAlignment="1">
      <alignment horizontal="center" vertical="center" wrapText="1"/>
    </xf>
    <xf numFmtId="49" fontId="44" fillId="48" borderId="32" xfId="67" applyNumberFormat="1" applyFont="1" applyFill="1" applyBorder="1" applyAlignment="1">
      <alignment horizontal="center" vertical="center" wrapText="1"/>
    </xf>
    <xf numFmtId="0" fontId="172" fillId="31" borderId="0" xfId="0" applyFont="1" applyFill="1" applyAlignment="1">
      <alignment horizontal="center" vertical="center" wrapText="1"/>
    </xf>
    <xf numFmtId="49" fontId="86" fillId="0" borderId="473" xfId="0" applyNumberFormat="1" applyFont="1" applyFill="1" applyBorder="1" applyAlignment="1">
      <alignment horizontal="center" vertical="top" wrapText="1"/>
    </xf>
    <xf numFmtId="49" fontId="86" fillId="0" borderId="471" xfId="0" applyNumberFormat="1" applyFont="1" applyFill="1" applyBorder="1" applyAlignment="1">
      <alignment horizontal="center" vertical="top" wrapText="1"/>
    </xf>
    <xf numFmtId="0" fontId="50" fillId="31" borderId="0" xfId="0" applyFont="1" applyFill="1" applyAlignment="1">
      <alignment horizontal="center" vertical="center"/>
    </xf>
    <xf numFmtId="0" fontId="3" fillId="0" borderId="454" xfId="0" applyFont="1" applyBorder="1" applyAlignment="1">
      <alignment horizontal="center" vertical="center"/>
    </xf>
    <xf numFmtId="49" fontId="86" fillId="0" borderId="473" xfId="0" applyNumberFormat="1" applyFont="1" applyBorder="1" applyAlignment="1">
      <alignment horizontal="center" vertical="top" wrapText="1"/>
    </xf>
    <xf numFmtId="49" fontId="86" fillId="0" borderId="471" xfId="0" applyNumberFormat="1" applyFont="1" applyBorder="1" applyAlignment="1">
      <alignment horizontal="center" vertical="top" wrapText="1"/>
    </xf>
    <xf numFmtId="0" fontId="86" fillId="37" borderId="415" xfId="0" applyFont="1" applyFill="1" applyBorder="1" applyAlignment="1">
      <alignment horizontal="left"/>
    </xf>
    <xf numFmtId="0" fontId="86" fillId="37" borderId="426" xfId="0" applyFont="1" applyFill="1" applyBorder="1" applyAlignment="1">
      <alignment horizontal="left"/>
    </xf>
    <xf numFmtId="0" fontId="86" fillId="37" borderId="0" xfId="0" applyFont="1" applyFill="1" applyBorder="1" applyAlignment="1">
      <alignment horizontal="left"/>
    </xf>
    <xf numFmtId="0" fontId="86" fillId="37" borderId="408" xfId="0" applyFont="1" applyFill="1" applyBorder="1" applyAlignment="1">
      <alignment horizontal="left"/>
    </xf>
    <xf numFmtId="0" fontId="86" fillId="36" borderId="426" xfId="0" applyFont="1" applyFill="1" applyBorder="1" applyAlignment="1">
      <alignment horizontal="left"/>
    </xf>
    <xf numFmtId="0" fontId="86" fillId="36" borderId="0" xfId="0" applyFont="1" applyFill="1" applyBorder="1" applyAlignment="1">
      <alignment horizontal="left"/>
    </xf>
    <xf numFmtId="0" fontId="86" fillId="36" borderId="408" xfId="0" applyFont="1" applyFill="1" applyBorder="1" applyAlignment="1">
      <alignment horizontal="left"/>
    </xf>
    <xf numFmtId="0" fontId="115" fillId="30" borderId="298" xfId="65" applyFont="1" applyFill="1" applyBorder="1" applyAlignment="1">
      <alignment horizontal="center" vertical="center"/>
    </xf>
    <xf numFmtId="0" fontId="115" fillId="30" borderId="0" xfId="52" applyFont="1" applyFill="1" applyBorder="1" applyAlignment="1">
      <alignment horizontal="center" vertical="center"/>
    </xf>
    <xf numFmtId="0" fontId="115" fillId="30" borderId="415" xfId="65" applyFont="1" applyFill="1" applyBorder="1" applyAlignment="1">
      <alignment horizontal="center" vertical="center"/>
    </xf>
    <xf numFmtId="170" fontId="101" fillId="0" borderId="415" xfId="52" applyNumberFormat="1" applyFont="1" applyFill="1" applyBorder="1" applyAlignment="1">
      <alignment horizontal="left" vertical="center" wrapText="1"/>
    </xf>
    <xf numFmtId="0" fontId="86" fillId="38" borderId="417" xfId="0" applyFont="1" applyFill="1" applyBorder="1" applyAlignment="1">
      <alignment horizontal="left"/>
    </xf>
    <xf numFmtId="0" fontId="86" fillId="38" borderId="416" xfId="0" applyFont="1" applyFill="1" applyBorder="1" applyAlignment="1">
      <alignment horizontal="left"/>
    </xf>
    <xf numFmtId="0" fontId="86" fillId="38" borderId="429" xfId="0" applyFont="1" applyFill="1" applyBorder="1" applyAlignment="1">
      <alignment horizontal="left"/>
    </xf>
    <xf numFmtId="0" fontId="86" fillId="39" borderId="415" xfId="0" applyFont="1" applyFill="1" applyBorder="1" applyAlignment="1">
      <alignment horizontal="center"/>
    </xf>
    <xf numFmtId="0" fontId="86" fillId="39" borderId="422" xfId="0" applyFont="1" applyFill="1" applyBorder="1" applyAlignment="1">
      <alignment horizontal="center"/>
    </xf>
    <xf numFmtId="0" fontId="86" fillId="39" borderId="423" xfId="0" applyFont="1" applyFill="1" applyBorder="1" applyAlignment="1">
      <alignment horizontal="center"/>
    </xf>
    <xf numFmtId="0" fontId="127" fillId="43" borderId="0" xfId="0" applyFont="1" applyFill="1" applyBorder="1" applyAlignment="1">
      <alignment horizontal="center"/>
    </xf>
    <xf numFmtId="0" fontId="85" fillId="56" borderId="417" xfId="0" applyFont="1" applyFill="1" applyBorder="1" applyAlignment="1">
      <alignment horizontal="left" vertical="center" wrapText="1"/>
    </xf>
    <xf numFmtId="0" fontId="85" fillId="56" borderId="416" xfId="0" applyFont="1" applyFill="1" applyBorder="1" applyAlignment="1">
      <alignment horizontal="left" vertical="center" wrapText="1"/>
    </xf>
    <xf numFmtId="0" fontId="85" fillId="56" borderId="0" xfId="0" applyFont="1" applyFill="1" applyBorder="1" applyAlignment="1">
      <alignment horizontal="left" vertical="top" wrapText="1" shrinkToFit="1"/>
    </xf>
    <xf numFmtId="0" fontId="88" fillId="56" borderId="0" xfId="0" applyFont="1" applyFill="1" applyBorder="1" applyAlignment="1">
      <alignment horizontal="left" vertical="top"/>
    </xf>
    <xf numFmtId="0" fontId="101" fillId="56" borderId="0" xfId="0" applyFont="1" applyFill="1" applyBorder="1" applyAlignment="1">
      <alignment horizontal="left" vertical="top"/>
    </xf>
    <xf numFmtId="0" fontId="85" fillId="56" borderId="0" xfId="0" applyFont="1" applyFill="1" applyBorder="1" applyAlignment="1">
      <alignment horizontal="left" vertical="top"/>
    </xf>
    <xf numFmtId="0" fontId="101" fillId="56" borderId="177" xfId="0" applyFont="1" applyFill="1" applyBorder="1" applyAlignment="1">
      <alignment horizontal="left" vertical="top"/>
    </xf>
    <xf numFmtId="0" fontId="85" fillId="56" borderId="415" xfId="0" applyFont="1" applyFill="1" applyBorder="1" applyAlignment="1">
      <alignment horizontal="left" vertical="center" wrapText="1"/>
    </xf>
    <xf numFmtId="0" fontId="85" fillId="56" borderId="422" xfId="0" applyFont="1" applyFill="1" applyBorder="1" applyAlignment="1">
      <alignment horizontal="left" vertical="center" wrapText="1"/>
    </xf>
    <xf numFmtId="0" fontId="105" fillId="0" borderId="415" xfId="0" applyFont="1" applyFill="1" applyBorder="1" applyAlignment="1">
      <alignment horizontal="left" vertical="center" wrapText="1"/>
    </xf>
    <xf numFmtId="0" fontId="105" fillId="0" borderId="422" xfId="0" applyFont="1" applyFill="1" applyBorder="1" applyAlignment="1">
      <alignment horizontal="left" vertical="center" wrapText="1"/>
    </xf>
    <xf numFmtId="0" fontId="209" fillId="56" borderId="0" xfId="0" applyFont="1" applyFill="1" applyBorder="1" applyAlignment="1">
      <alignment horizontal="left" vertical="top"/>
    </xf>
    <xf numFmtId="0" fontId="101" fillId="56" borderId="416" xfId="0" applyFont="1" applyFill="1" applyBorder="1" applyAlignment="1">
      <alignment horizontal="left" vertical="top"/>
    </xf>
    <xf numFmtId="0" fontId="101" fillId="56" borderId="177" xfId="0" applyFont="1" applyFill="1" applyBorder="1" applyAlignment="1">
      <alignment horizontal="left" vertical="top" wrapText="1"/>
    </xf>
    <xf numFmtId="0" fontId="85" fillId="0" borderId="415" xfId="0" applyFont="1" applyFill="1" applyBorder="1" applyAlignment="1">
      <alignment horizontal="left" vertical="top" wrapText="1"/>
    </xf>
    <xf numFmtId="0" fontId="85" fillId="0" borderId="422" xfId="0" applyFont="1" applyFill="1" applyBorder="1" applyAlignment="1">
      <alignment horizontal="left" vertical="top" wrapText="1"/>
    </xf>
    <xf numFmtId="0" fontId="101" fillId="56" borderId="415" xfId="0" applyFont="1" applyFill="1" applyBorder="1" applyAlignment="1">
      <alignment horizontal="left" vertical="top"/>
    </xf>
    <xf numFmtId="0" fontId="101" fillId="56" borderId="422" xfId="0" applyFont="1" applyFill="1" applyBorder="1" applyAlignment="1">
      <alignment horizontal="left" vertical="top"/>
    </xf>
    <xf numFmtId="0" fontId="88" fillId="56" borderId="0" xfId="0" applyFont="1" applyFill="1" applyBorder="1" applyAlignment="1">
      <alignment horizontal="left" vertical="top" wrapText="1"/>
    </xf>
    <xf numFmtId="0" fontId="88" fillId="56" borderId="416" xfId="0" applyFont="1" applyFill="1" applyBorder="1" applyAlignment="1">
      <alignment horizontal="left" vertical="center" wrapText="1"/>
    </xf>
    <xf numFmtId="0" fontId="101" fillId="56" borderId="0" xfId="0" applyFont="1" applyFill="1" applyBorder="1" applyAlignment="1">
      <alignment horizontal="left" vertical="top" wrapText="1"/>
    </xf>
    <xf numFmtId="0" fontId="101" fillId="56" borderId="416" xfId="0" applyFont="1" applyFill="1" applyBorder="1" applyAlignment="1">
      <alignment horizontal="left" vertical="top" wrapText="1"/>
    </xf>
    <xf numFmtId="0" fontId="85" fillId="56" borderId="415" xfId="0" applyFont="1" applyFill="1" applyBorder="1" applyAlignment="1">
      <alignment horizontal="left" vertical="top" wrapText="1"/>
    </xf>
    <xf numFmtId="0" fontId="85" fillId="56" borderId="422" xfId="0" applyFont="1" applyFill="1" applyBorder="1" applyAlignment="1">
      <alignment horizontal="left" vertical="top" wrapText="1"/>
    </xf>
    <xf numFmtId="0" fontId="85" fillId="56" borderId="423" xfId="0" applyFont="1" applyFill="1" applyBorder="1" applyAlignment="1">
      <alignment horizontal="left" vertical="center" wrapText="1"/>
    </xf>
    <xf numFmtId="0" fontId="88" fillId="56" borderId="177" xfId="0" applyFont="1" applyFill="1" applyBorder="1" applyAlignment="1">
      <alignment horizontal="left" vertical="top" wrapText="1"/>
    </xf>
    <xf numFmtId="0" fontId="88" fillId="56" borderId="416" xfId="0" applyFont="1" applyFill="1" applyBorder="1" applyAlignment="1">
      <alignment horizontal="left" vertical="top"/>
    </xf>
    <xf numFmtId="0" fontId="85" fillId="56" borderId="0" xfId="0" applyFont="1" applyFill="1" applyBorder="1" applyAlignment="1">
      <alignment horizontal="left" vertical="top" wrapText="1"/>
    </xf>
    <xf numFmtId="0" fontId="127" fillId="43" borderId="416" xfId="0" applyFont="1" applyFill="1" applyBorder="1" applyAlignment="1">
      <alignment horizontal="center"/>
    </xf>
    <xf numFmtId="0" fontId="88" fillId="56" borderId="177" xfId="0" applyFont="1" applyFill="1" applyBorder="1" applyAlignment="1">
      <alignment horizontal="left" vertical="top"/>
    </xf>
    <xf numFmtId="0" fontId="127" fillId="43" borderId="0" xfId="0" applyFont="1" applyFill="1" applyAlignment="1">
      <alignment horizontal="center" vertical="center"/>
    </xf>
    <xf numFmtId="0" fontId="205" fillId="55" borderId="415" xfId="54" applyFont="1" applyFill="1" applyBorder="1" applyAlignment="1">
      <alignment horizontal="center" vertical="top" wrapText="1"/>
    </xf>
    <xf numFmtId="0" fontId="205" fillId="55" borderId="422" xfId="54" applyFont="1" applyFill="1" applyBorder="1" applyAlignment="1">
      <alignment horizontal="left" vertical="center" wrapText="1"/>
    </xf>
    <xf numFmtId="0" fontId="205" fillId="55" borderId="424" xfId="54" applyFont="1" applyFill="1" applyBorder="1" applyAlignment="1">
      <alignment horizontal="left" vertical="center" wrapText="1"/>
    </xf>
    <xf numFmtId="0" fontId="127" fillId="43" borderId="0" xfId="0" applyFont="1" applyFill="1" applyAlignment="1">
      <alignment horizontal="center" wrapText="1"/>
    </xf>
    <xf numFmtId="0" fontId="205" fillId="55" borderId="415" xfId="54" applyFont="1" applyFill="1" applyBorder="1" applyAlignment="1">
      <alignment horizontal="left" vertical="top" wrapText="1"/>
    </xf>
    <xf numFmtId="0" fontId="135" fillId="0" borderId="247" xfId="0" applyFont="1" applyFill="1" applyBorder="1" applyAlignment="1">
      <alignment horizontal="center" wrapText="1"/>
    </xf>
    <xf numFmtId="0" fontId="135" fillId="0" borderId="479" xfId="0" applyFont="1" applyFill="1" applyBorder="1" applyAlignment="1">
      <alignment horizontal="center" wrapText="1"/>
    </xf>
    <xf numFmtId="0" fontId="148" fillId="38" borderId="0" xfId="0" applyFont="1" applyFill="1" applyBorder="1" applyAlignment="1">
      <alignment horizontal="center" vertical="center"/>
    </xf>
    <xf numFmtId="0" fontId="175" fillId="0" borderId="247" xfId="0" applyFont="1" applyFill="1" applyBorder="1" applyAlignment="1">
      <alignment horizontal="center" vertical="center" wrapText="1"/>
    </xf>
    <xf numFmtId="0" fontId="175" fillId="0" borderId="202" xfId="0" applyFont="1" applyFill="1" applyBorder="1" applyAlignment="1">
      <alignment horizontal="center" vertical="center" wrapText="1"/>
    </xf>
    <xf numFmtId="0" fontId="175" fillId="0" borderId="81" xfId="0" applyFont="1" applyFill="1" applyBorder="1" applyAlignment="1">
      <alignment horizontal="center" vertical="center" wrapText="1"/>
    </xf>
    <xf numFmtId="0" fontId="171" fillId="0" borderId="230" xfId="0" applyFont="1" applyBorder="1" applyAlignment="1">
      <alignment vertical="center" wrapText="1"/>
    </xf>
    <xf numFmtId="0" fontId="147" fillId="0" borderId="246" xfId="0" applyFont="1" applyFill="1" applyBorder="1" applyAlignment="1">
      <alignment horizontal="center" vertical="center" wrapText="1"/>
    </xf>
    <xf numFmtId="0" fontId="147" fillId="0" borderId="247" xfId="0" applyFont="1" applyFill="1" applyBorder="1" applyAlignment="1">
      <alignment horizontal="center" vertical="center" wrapText="1"/>
    </xf>
    <xf numFmtId="0" fontId="147" fillId="0" borderId="202" xfId="0" applyFont="1" applyFill="1" applyBorder="1" applyAlignment="1">
      <alignment horizontal="center" vertical="center" wrapText="1"/>
    </xf>
    <xf numFmtId="0" fontId="147" fillId="0" borderId="230" xfId="0" applyFont="1" applyFill="1" applyBorder="1" applyAlignment="1">
      <alignment vertical="center" wrapText="1"/>
    </xf>
    <xf numFmtId="0" fontId="175" fillId="0" borderId="495" xfId="0" applyFont="1" applyFill="1" applyBorder="1" applyAlignment="1">
      <alignment horizontal="center" vertical="center" wrapText="1"/>
    </xf>
    <xf numFmtId="0" fontId="175" fillId="0" borderId="161" xfId="0" applyFont="1" applyFill="1" applyBorder="1" applyAlignment="1">
      <alignment horizontal="center" vertical="center" wrapText="1"/>
    </xf>
  </cellXfs>
  <cellStyles count="24770">
    <cellStyle name="??????? 2" xfId="24701"/>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7" builtinId="30" customBuiltin="1"/>
    <cellStyle name="20% - Акцент1 10" xfId="301"/>
    <cellStyle name="20% - Акцент1 10 10" xfId="302"/>
    <cellStyle name="20% - Акцент1 10 10 2" xfId="7102"/>
    <cellStyle name="20% - Акцент1 10 10 3" xfId="11058"/>
    <cellStyle name="20% - Акцент1 10 10 4" xfId="13038"/>
    <cellStyle name="20% - Акцент1 10 11" xfId="7101"/>
    <cellStyle name="20% - Акцент1 10 12" xfId="11059"/>
    <cellStyle name="20% - Акцент1 10 13" xfId="13039"/>
    <cellStyle name="20% - Акцент1 10 2" xfId="303"/>
    <cellStyle name="20% - Акцент1 10 2 2" xfId="7103"/>
    <cellStyle name="20% - Акцент1 10 2 3" xfId="11057"/>
    <cellStyle name="20% - Акцент1 10 2 4" xfId="13037"/>
    <cellStyle name="20% - Акцент1 10 3" xfId="304"/>
    <cellStyle name="20% - Акцент1 10 3 2" xfId="7104"/>
    <cellStyle name="20% - Акцент1 10 3 3" xfId="11056"/>
    <cellStyle name="20% - Акцент1 10 3 4" xfId="13036"/>
    <cellStyle name="20% - Акцент1 10 4" xfId="305"/>
    <cellStyle name="20% - Акцент1 10 4 2" xfId="7105"/>
    <cellStyle name="20% - Акцент1 10 4 3" xfId="11055"/>
    <cellStyle name="20% - Акцент1 10 4 4" xfId="13035"/>
    <cellStyle name="20% - Акцент1 10 5" xfId="306"/>
    <cellStyle name="20% - Акцент1 10 5 2" xfId="7106"/>
    <cellStyle name="20% - Акцент1 10 5 3" xfId="11054"/>
    <cellStyle name="20% - Акцент1 10 5 4" xfId="13034"/>
    <cellStyle name="20% - Акцент1 10 6" xfId="307"/>
    <cellStyle name="20% - Акцент1 10 6 2" xfId="7107"/>
    <cellStyle name="20% - Акцент1 10 6 3" xfId="11053"/>
    <cellStyle name="20% - Акцент1 10 6 4" xfId="13033"/>
    <cellStyle name="20% - Акцент1 10 7" xfId="308"/>
    <cellStyle name="20% - Акцент1 10 7 2" xfId="7108"/>
    <cellStyle name="20% - Акцент1 10 7 3" xfId="11052"/>
    <cellStyle name="20% - Акцент1 10 7 4" xfId="13032"/>
    <cellStyle name="20% - Акцент1 10 8" xfId="309"/>
    <cellStyle name="20% - Акцент1 10 8 2" xfId="7109"/>
    <cellStyle name="20% - Акцент1 10 8 3" xfId="11051"/>
    <cellStyle name="20% - Акцент1 10 8 4" xfId="13031"/>
    <cellStyle name="20% - Акцент1 10 9" xfId="310"/>
    <cellStyle name="20% - Акцент1 10 9 2" xfId="7110"/>
    <cellStyle name="20% - Акцент1 10 9 3" xfId="11050"/>
    <cellStyle name="20% - Акцент1 10 9 4" xfId="13030"/>
    <cellStyle name="20% - Акцент1 11" xfId="311"/>
    <cellStyle name="20% - Акцент1 11 10" xfId="312"/>
    <cellStyle name="20% - Акцент1 11 10 2" xfId="7112"/>
    <cellStyle name="20% - Акцент1 11 10 3" xfId="11048"/>
    <cellStyle name="20% - Акцент1 11 10 4" xfId="13028"/>
    <cellStyle name="20% - Акцент1 11 11" xfId="7111"/>
    <cellStyle name="20% - Акцент1 11 12" xfId="11049"/>
    <cellStyle name="20% - Акцент1 11 13" xfId="13029"/>
    <cellStyle name="20% - Акцент1 11 2" xfId="313"/>
    <cellStyle name="20% - Акцент1 11 2 2" xfId="7113"/>
    <cellStyle name="20% - Акцент1 11 2 3" xfId="11047"/>
    <cellStyle name="20% - Акцент1 11 2 4" xfId="13027"/>
    <cellStyle name="20% - Акцент1 11 3" xfId="314"/>
    <cellStyle name="20% - Акцент1 11 3 2" xfId="7114"/>
    <cellStyle name="20% - Акцент1 11 3 3" xfId="11046"/>
    <cellStyle name="20% - Акцент1 11 3 4" xfId="13026"/>
    <cellStyle name="20% - Акцент1 11 4" xfId="315"/>
    <cellStyle name="20% - Акцент1 11 4 2" xfId="7115"/>
    <cellStyle name="20% - Акцент1 11 4 3" xfId="11045"/>
    <cellStyle name="20% - Акцент1 11 4 4" xfId="13025"/>
    <cellStyle name="20% - Акцент1 11 5" xfId="316"/>
    <cellStyle name="20% - Акцент1 11 5 2" xfId="7116"/>
    <cellStyle name="20% - Акцент1 11 5 3" xfId="11044"/>
    <cellStyle name="20% - Акцент1 11 5 4" xfId="13024"/>
    <cellStyle name="20% - Акцент1 11 6" xfId="317"/>
    <cellStyle name="20% - Акцент1 11 6 2" xfId="7117"/>
    <cellStyle name="20% - Акцент1 11 6 3" xfId="11043"/>
    <cellStyle name="20% - Акцент1 11 6 4" xfId="13023"/>
    <cellStyle name="20% - Акцент1 11 7" xfId="318"/>
    <cellStyle name="20% - Акцент1 11 7 2" xfId="7118"/>
    <cellStyle name="20% - Акцент1 11 7 3" xfId="11042"/>
    <cellStyle name="20% - Акцент1 11 7 4" xfId="13022"/>
    <cellStyle name="20% - Акцент1 11 8" xfId="319"/>
    <cellStyle name="20% - Акцент1 11 8 2" xfId="7119"/>
    <cellStyle name="20% - Акцент1 11 8 3" xfId="11041"/>
    <cellStyle name="20% - Акцент1 11 8 4" xfId="13021"/>
    <cellStyle name="20% - Акцент1 11 9" xfId="320"/>
    <cellStyle name="20% - Акцент1 11 9 2" xfId="7120"/>
    <cellStyle name="20% - Акцент1 11 9 3" xfId="11040"/>
    <cellStyle name="20% - Акцент1 11 9 4" xfId="13020"/>
    <cellStyle name="20% - Акцент1 12" xfId="321"/>
    <cellStyle name="20% - Акцент1 12 10" xfId="322"/>
    <cellStyle name="20% - Акцент1 12 10 2" xfId="7122"/>
    <cellStyle name="20% - Акцент1 12 10 3" xfId="11038"/>
    <cellStyle name="20% - Акцент1 12 10 4" xfId="13018"/>
    <cellStyle name="20% - Акцент1 12 11" xfId="7121"/>
    <cellStyle name="20% - Акцент1 12 12" xfId="11039"/>
    <cellStyle name="20% - Акцент1 12 13" xfId="13019"/>
    <cellStyle name="20% - Акцент1 12 2" xfId="323"/>
    <cellStyle name="20% - Акцент1 12 2 2" xfId="7123"/>
    <cellStyle name="20% - Акцент1 12 2 3" xfId="11037"/>
    <cellStyle name="20% - Акцент1 12 2 4" xfId="13017"/>
    <cellStyle name="20% - Акцент1 12 3" xfId="324"/>
    <cellStyle name="20% - Акцент1 12 3 2" xfId="7124"/>
    <cellStyle name="20% - Акцент1 12 3 3" xfId="11036"/>
    <cellStyle name="20% - Акцент1 12 3 4" xfId="13016"/>
    <cellStyle name="20% - Акцент1 12 4" xfId="325"/>
    <cellStyle name="20% - Акцент1 12 4 2" xfId="7125"/>
    <cellStyle name="20% - Акцент1 12 4 3" xfId="11035"/>
    <cellStyle name="20% - Акцент1 12 4 4" xfId="13015"/>
    <cellStyle name="20% - Акцент1 12 5" xfId="326"/>
    <cellStyle name="20% - Акцент1 12 5 2" xfId="7126"/>
    <cellStyle name="20% - Акцент1 12 5 3" xfId="11034"/>
    <cellStyle name="20% - Акцент1 12 5 4" xfId="13014"/>
    <cellStyle name="20% - Акцент1 12 6" xfId="327"/>
    <cellStyle name="20% - Акцент1 12 6 2" xfId="7127"/>
    <cellStyle name="20% - Акцент1 12 6 3" xfId="11033"/>
    <cellStyle name="20% - Акцент1 12 6 4" xfId="13013"/>
    <cellStyle name="20% - Акцент1 12 7" xfId="328"/>
    <cellStyle name="20% - Акцент1 12 7 2" xfId="7128"/>
    <cellStyle name="20% - Акцент1 12 7 3" xfId="11032"/>
    <cellStyle name="20% - Акцент1 12 7 4" xfId="13012"/>
    <cellStyle name="20% - Акцент1 12 8" xfId="329"/>
    <cellStyle name="20% - Акцент1 12 8 2" xfId="7129"/>
    <cellStyle name="20% - Акцент1 12 8 3" xfId="11031"/>
    <cellStyle name="20% - Акцент1 12 8 4" xfId="13011"/>
    <cellStyle name="20% - Акцент1 12 9" xfId="330"/>
    <cellStyle name="20% - Акцент1 12 9 2" xfId="7130"/>
    <cellStyle name="20% - Акцент1 12 9 3" xfId="11030"/>
    <cellStyle name="20% - Акцент1 12 9 4" xfId="13010"/>
    <cellStyle name="20% - Акцент1 13" xfId="331"/>
    <cellStyle name="20% - Акцент1 13 10" xfId="332"/>
    <cellStyle name="20% - Акцент1 13 10 2" xfId="7132"/>
    <cellStyle name="20% - Акцент1 13 10 3" xfId="11028"/>
    <cellStyle name="20% - Акцент1 13 10 4" xfId="13008"/>
    <cellStyle name="20% - Акцент1 13 11" xfId="7131"/>
    <cellStyle name="20% - Акцент1 13 12" xfId="11029"/>
    <cellStyle name="20% - Акцент1 13 13" xfId="13009"/>
    <cellStyle name="20% - Акцент1 13 2" xfId="333"/>
    <cellStyle name="20% - Акцент1 13 2 2" xfId="7133"/>
    <cellStyle name="20% - Акцент1 13 2 3" xfId="11027"/>
    <cellStyle name="20% - Акцент1 13 2 4" xfId="13007"/>
    <cellStyle name="20% - Акцент1 13 3" xfId="334"/>
    <cellStyle name="20% - Акцент1 13 3 2" xfId="7134"/>
    <cellStyle name="20% - Акцент1 13 3 3" xfId="11026"/>
    <cellStyle name="20% - Акцент1 13 3 4" xfId="13006"/>
    <cellStyle name="20% - Акцент1 13 4" xfId="335"/>
    <cellStyle name="20% - Акцент1 13 4 2" xfId="7135"/>
    <cellStyle name="20% - Акцент1 13 4 3" xfId="11025"/>
    <cellStyle name="20% - Акцент1 13 4 4" xfId="13005"/>
    <cellStyle name="20% - Акцент1 13 5" xfId="336"/>
    <cellStyle name="20% - Акцент1 13 5 2" xfId="7136"/>
    <cellStyle name="20% - Акцент1 13 5 3" xfId="11024"/>
    <cellStyle name="20% - Акцент1 13 5 4" xfId="13004"/>
    <cellStyle name="20% - Акцент1 13 6" xfId="337"/>
    <cellStyle name="20% - Акцент1 13 6 2" xfId="7137"/>
    <cellStyle name="20% - Акцент1 13 6 3" xfId="11023"/>
    <cellStyle name="20% - Акцент1 13 6 4" xfId="13003"/>
    <cellStyle name="20% - Акцент1 13 7" xfId="338"/>
    <cellStyle name="20% - Акцент1 13 7 2" xfId="7138"/>
    <cellStyle name="20% - Акцент1 13 7 3" xfId="11022"/>
    <cellStyle name="20% - Акцент1 13 7 4" xfId="13002"/>
    <cellStyle name="20% - Акцент1 13 8" xfId="339"/>
    <cellStyle name="20% - Акцент1 13 8 2" xfId="7139"/>
    <cellStyle name="20% - Акцент1 13 8 3" xfId="11021"/>
    <cellStyle name="20% - Акцент1 13 8 4" xfId="13001"/>
    <cellStyle name="20% - Акцент1 13 9" xfId="340"/>
    <cellStyle name="20% - Акцент1 13 9 2" xfId="7140"/>
    <cellStyle name="20% - Акцент1 13 9 3" xfId="11020"/>
    <cellStyle name="20% - Акцент1 13 9 4" xfId="13000"/>
    <cellStyle name="20% - Акцент1 14" xfId="341"/>
    <cellStyle name="20% - Акцент1 14 10" xfId="342"/>
    <cellStyle name="20% - Акцент1 14 10 2" xfId="7142"/>
    <cellStyle name="20% - Акцент1 14 10 3" xfId="11018"/>
    <cellStyle name="20% - Акцент1 14 10 4" xfId="12998"/>
    <cellStyle name="20% - Акцент1 14 11" xfId="7141"/>
    <cellStyle name="20% - Акцент1 14 12" xfId="11019"/>
    <cellStyle name="20% - Акцент1 14 13" xfId="12999"/>
    <cellStyle name="20% - Акцент1 14 2" xfId="343"/>
    <cellStyle name="20% - Акцент1 14 2 2" xfId="7143"/>
    <cellStyle name="20% - Акцент1 14 2 3" xfId="11017"/>
    <cellStyle name="20% - Акцент1 14 2 4" xfId="12997"/>
    <cellStyle name="20% - Акцент1 14 3" xfId="344"/>
    <cellStyle name="20% - Акцент1 14 3 2" xfId="7144"/>
    <cellStyle name="20% - Акцент1 14 3 3" xfId="11016"/>
    <cellStyle name="20% - Акцент1 14 3 4" xfId="12996"/>
    <cellStyle name="20% - Акцент1 14 4" xfId="345"/>
    <cellStyle name="20% - Акцент1 14 4 2" xfId="7145"/>
    <cellStyle name="20% - Акцент1 14 4 3" xfId="11015"/>
    <cellStyle name="20% - Акцент1 14 4 4" xfId="12995"/>
    <cellStyle name="20% - Акцент1 14 5" xfId="346"/>
    <cellStyle name="20% - Акцент1 14 5 2" xfId="7146"/>
    <cellStyle name="20% - Акцент1 14 5 3" xfId="11014"/>
    <cellStyle name="20% - Акцент1 14 5 4" xfId="12994"/>
    <cellStyle name="20% - Акцент1 14 6" xfId="347"/>
    <cellStyle name="20% - Акцент1 14 6 2" xfId="7147"/>
    <cellStyle name="20% - Акцент1 14 6 3" xfId="11013"/>
    <cellStyle name="20% - Акцент1 14 6 4" xfId="12993"/>
    <cellStyle name="20% - Акцент1 14 7" xfId="348"/>
    <cellStyle name="20% - Акцент1 14 7 2" xfId="7148"/>
    <cellStyle name="20% - Акцент1 14 7 3" xfId="11012"/>
    <cellStyle name="20% - Акцент1 14 7 4" xfId="12992"/>
    <cellStyle name="20% - Акцент1 14 8" xfId="349"/>
    <cellStyle name="20% - Акцент1 14 8 2" xfId="7149"/>
    <cellStyle name="20% - Акцент1 14 8 3" xfId="11011"/>
    <cellStyle name="20% - Акцент1 14 8 4" xfId="12991"/>
    <cellStyle name="20% - Акцент1 14 9" xfId="350"/>
    <cellStyle name="20% - Акцент1 14 9 2" xfId="7150"/>
    <cellStyle name="20% - Акцент1 14 9 3" xfId="11010"/>
    <cellStyle name="20% - Акцент1 14 9 4" xfId="12990"/>
    <cellStyle name="20% - Акцент1 15" xfId="351"/>
    <cellStyle name="20% - Акцент1 15 10" xfId="11009"/>
    <cellStyle name="20% - Акцент1 15 11" xfId="12989"/>
    <cellStyle name="20% - Акцент1 15 2" xfId="352"/>
    <cellStyle name="20% - Акцент1 15 2 2" xfId="7152"/>
    <cellStyle name="20% - Акцент1 15 2 3" xfId="11008"/>
    <cellStyle name="20% - Акцент1 15 2 4" xfId="12988"/>
    <cellStyle name="20% - Акцент1 15 3" xfId="353"/>
    <cellStyle name="20% - Акцент1 15 3 2" xfId="7153"/>
    <cellStyle name="20% - Акцент1 15 3 3" xfId="11007"/>
    <cellStyle name="20% - Акцент1 15 3 4" xfId="12987"/>
    <cellStyle name="20% - Акцент1 15 4" xfId="354"/>
    <cellStyle name="20% - Акцент1 15 4 2" xfId="7154"/>
    <cellStyle name="20% - Акцент1 15 4 3" xfId="11006"/>
    <cellStyle name="20% - Акцент1 15 4 4" xfId="12986"/>
    <cellStyle name="20% - Акцент1 15 5" xfId="355"/>
    <cellStyle name="20% - Акцент1 15 5 2" xfId="7155"/>
    <cellStyle name="20% - Акцент1 15 5 3" xfId="11005"/>
    <cellStyle name="20% - Акцент1 15 5 4" xfId="12985"/>
    <cellStyle name="20% - Акцент1 15 6" xfId="356"/>
    <cellStyle name="20% - Акцент1 15 6 2" xfId="7156"/>
    <cellStyle name="20% - Акцент1 15 6 3" xfId="11004"/>
    <cellStyle name="20% - Акцент1 15 6 4" xfId="12984"/>
    <cellStyle name="20% - Акцент1 15 7" xfId="357"/>
    <cellStyle name="20% - Акцент1 15 7 2" xfId="7157"/>
    <cellStyle name="20% - Акцент1 15 7 3" xfId="11003"/>
    <cellStyle name="20% - Акцент1 15 7 4" xfId="12983"/>
    <cellStyle name="20% - Акцент1 15 8" xfId="358"/>
    <cellStyle name="20% - Акцент1 15 8 2" xfId="7158"/>
    <cellStyle name="20% - Акцент1 15 8 3" xfId="11002"/>
    <cellStyle name="20% - Акцент1 15 8 4" xfId="12982"/>
    <cellStyle name="20% - Акцент1 15 9" xfId="7151"/>
    <cellStyle name="20% - Акцент1 16" xfId="359"/>
    <cellStyle name="20% - Акцент1 16 10" xfId="11001"/>
    <cellStyle name="20% - Акцент1 16 11" xfId="12981"/>
    <cellStyle name="20% - Акцент1 16 2" xfId="360"/>
    <cellStyle name="20% - Акцент1 16 2 2" xfId="7160"/>
    <cellStyle name="20% - Акцент1 16 2 3" xfId="11000"/>
    <cellStyle name="20% - Акцент1 16 2 4" xfId="12980"/>
    <cellStyle name="20% - Акцент1 16 3" xfId="361"/>
    <cellStyle name="20% - Акцент1 16 3 2" xfId="7161"/>
    <cellStyle name="20% - Акцент1 16 3 3" xfId="10999"/>
    <cellStyle name="20% - Акцент1 16 3 4" xfId="12979"/>
    <cellStyle name="20% - Акцент1 16 4" xfId="362"/>
    <cellStyle name="20% - Акцент1 16 4 2" xfId="7162"/>
    <cellStyle name="20% - Акцент1 16 4 3" xfId="10998"/>
    <cellStyle name="20% - Акцент1 16 4 4" xfId="12978"/>
    <cellStyle name="20% - Акцент1 16 5" xfId="363"/>
    <cellStyle name="20% - Акцент1 16 5 2" xfId="7163"/>
    <cellStyle name="20% - Акцент1 16 5 3" xfId="10997"/>
    <cellStyle name="20% - Акцент1 16 5 4" xfId="12977"/>
    <cellStyle name="20% - Акцент1 16 6" xfId="364"/>
    <cellStyle name="20% - Акцент1 16 6 2" xfId="7164"/>
    <cellStyle name="20% - Акцент1 16 6 3" xfId="10996"/>
    <cellStyle name="20% - Акцент1 16 6 4" xfId="12976"/>
    <cellStyle name="20% - Акцент1 16 7" xfId="365"/>
    <cellStyle name="20% - Акцент1 16 7 2" xfId="7165"/>
    <cellStyle name="20% - Акцент1 16 7 3" xfId="10995"/>
    <cellStyle name="20% - Акцент1 16 7 4" xfId="12975"/>
    <cellStyle name="20% - Акцент1 16 8" xfId="366"/>
    <cellStyle name="20% - Акцент1 16 8 2" xfId="7166"/>
    <cellStyle name="20% - Акцент1 16 8 3" xfId="10994"/>
    <cellStyle name="20% - Акцент1 16 8 4" xfId="12974"/>
    <cellStyle name="20% - Акцент1 16 9" xfId="7159"/>
    <cellStyle name="20% - Акцент1 17" xfId="367"/>
    <cellStyle name="20% - Акцент1 17 2" xfId="368"/>
    <cellStyle name="20% - Акцент1 17 2 2" xfId="7168"/>
    <cellStyle name="20% - Акцент1 17 2 3" xfId="10992"/>
    <cellStyle name="20% - Акцент1 17 2 4" xfId="12972"/>
    <cellStyle name="20% - Акцент1 17 3" xfId="369"/>
    <cellStyle name="20% - Акцент1 17 3 2" xfId="7169"/>
    <cellStyle name="20% - Акцент1 17 3 3" xfId="10991"/>
    <cellStyle name="20% - Акцент1 17 3 4" xfId="12971"/>
    <cellStyle name="20% - Акцент1 17 4" xfId="370"/>
    <cellStyle name="20% - Акцент1 17 4 2" xfId="7170"/>
    <cellStyle name="20% - Акцент1 17 4 3" xfId="10990"/>
    <cellStyle name="20% - Акцент1 17 4 4" xfId="12970"/>
    <cellStyle name="20% - Акцент1 17 5" xfId="371"/>
    <cellStyle name="20% - Акцент1 17 5 2" xfId="7171"/>
    <cellStyle name="20% - Акцент1 17 5 3" xfId="10989"/>
    <cellStyle name="20% - Акцент1 17 5 4" xfId="12969"/>
    <cellStyle name="20% - Акцент1 17 6" xfId="7167"/>
    <cellStyle name="20% - Акцент1 17 7" xfId="10993"/>
    <cellStyle name="20% - Акцент1 17 8" xfId="12973"/>
    <cellStyle name="20% - Акцент1 18" xfId="372"/>
    <cellStyle name="20% - Акцент1 18 2" xfId="373"/>
    <cellStyle name="20% - Акцент1 18 2 2" xfId="7173"/>
    <cellStyle name="20% - Акцент1 18 2 3" xfId="10987"/>
    <cellStyle name="20% - Акцент1 18 2 4" xfId="12967"/>
    <cellStyle name="20% - Акцент1 18 3" xfId="374"/>
    <cellStyle name="20% - Акцент1 18 3 2" xfId="7174"/>
    <cellStyle name="20% - Акцент1 18 3 3" xfId="10986"/>
    <cellStyle name="20% - Акцент1 18 3 4" xfId="12966"/>
    <cellStyle name="20% - Акцент1 18 4" xfId="375"/>
    <cellStyle name="20% - Акцент1 18 4 2" xfId="7175"/>
    <cellStyle name="20% - Акцент1 18 4 3" xfId="10985"/>
    <cellStyle name="20% - Акцент1 18 4 4" xfId="12965"/>
    <cellStyle name="20% - Акцент1 18 5" xfId="376"/>
    <cellStyle name="20% - Акцент1 18 5 2" xfId="7176"/>
    <cellStyle name="20% - Акцент1 18 5 3" xfId="10984"/>
    <cellStyle name="20% - Акцент1 18 5 4" xfId="12964"/>
    <cellStyle name="20% - Акцент1 18 6" xfId="7172"/>
    <cellStyle name="20% - Акцент1 18 7" xfId="10988"/>
    <cellStyle name="20% - Акцент1 18 8" xfId="12968"/>
    <cellStyle name="20% - Акцент1 19" xfId="377"/>
    <cellStyle name="20% - Акцент1 19 2" xfId="378"/>
    <cellStyle name="20% - Акцент1 19 2 2" xfId="7178"/>
    <cellStyle name="20% - Акцент1 19 2 3" xfId="10982"/>
    <cellStyle name="20% - Акцент1 19 2 4" xfId="12962"/>
    <cellStyle name="20% - Акцент1 19 3" xfId="379"/>
    <cellStyle name="20% - Акцент1 19 3 2" xfId="7179"/>
    <cellStyle name="20% - Акцент1 19 3 3" xfId="10981"/>
    <cellStyle name="20% - Акцент1 19 3 4" xfId="12961"/>
    <cellStyle name="20% - Акцент1 19 4" xfId="380"/>
    <cellStyle name="20% - Акцент1 19 4 2" xfId="7180"/>
    <cellStyle name="20% - Акцент1 19 4 3" xfId="10980"/>
    <cellStyle name="20% - Акцент1 19 4 4" xfId="12960"/>
    <cellStyle name="20% - Акцент1 19 5" xfId="381"/>
    <cellStyle name="20% - Акцент1 19 5 2" xfId="7181"/>
    <cellStyle name="20% - Акцент1 19 5 3" xfId="10979"/>
    <cellStyle name="20% - Акцент1 19 5 4" xfId="12959"/>
    <cellStyle name="20% - Акцент1 19 6" xfId="7177"/>
    <cellStyle name="20% - Акцент1 19 7" xfId="10983"/>
    <cellStyle name="20% - Акцент1 19 8" xfId="12963"/>
    <cellStyle name="20% - Акцент1 2" xfId="382"/>
    <cellStyle name="20% - Акцент1 2 10" xfId="383"/>
    <cellStyle name="20% - Акцент1 2 10 2" xfId="7183"/>
    <cellStyle name="20% - Акцент1 2 10 3" xfId="10977"/>
    <cellStyle name="20% - Акцент1 2 10 4" xfId="12957"/>
    <cellStyle name="20% - Акцент1 2 11" xfId="7182"/>
    <cellStyle name="20% - Акцент1 2 12" xfId="10978"/>
    <cellStyle name="20% - Акцент1 2 13" xfId="12958"/>
    <cellStyle name="20% - Акцент1 2 2" xfId="384"/>
    <cellStyle name="20% - Акцент1 2 2 2" xfId="7184"/>
    <cellStyle name="20% - Акцент1 2 2 3" xfId="10976"/>
    <cellStyle name="20% - Акцент1 2 2 4" xfId="12956"/>
    <cellStyle name="20% - Акцент1 2 3" xfId="385"/>
    <cellStyle name="20% - Акцент1 2 3 2" xfId="7185"/>
    <cellStyle name="20% - Акцент1 2 3 3" xfId="10975"/>
    <cellStyle name="20% - Акцент1 2 3 4" xfId="12955"/>
    <cellStyle name="20% - Акцент1 2 4" xfId="386"/>
    <cellStyle name="20% - Акцент1 2 4 2" xfId="7186"/>
    <cellStyle name="20% - Акцент1 2 4 3" xfId="10974"/>
    <cellStyle name="20% - Акцент1 2 4 4" xfId="12954"/>
    <cellStyle name="20% - Акцент1 2 5" xfId="387"/>
    <cellStyle name="20% - Акцент1 2 5 2" xfId="7187"/>
    <cellStyle name="20% - Акцент1 2 5 3" xfId="10973"/>
    <cellStyle name="20% - Акцент1 2 5 4" xfId="12953"/>
    <cellStyle name="20% - Акцент1 2 6" xfId="388"/>
    <cellStyle name="20% - Акцент1 2 6 2" xfId="7188"/>
    <cellStyle name="20% - Акцент1 2 6 3" xfId="10972"/>
    <cellStyle name="20% - Акцент1 2 6 4" xfId="12952"/>
    <cellStyle name="20% - Акцент1 2 7" xfId="389"/>
    <cellStyle name="20% - Акцент1 2 7 2" xfId="7189"/>
    <cellStyle name="20% - Акцент1 2 7 3" xfId="10971"/>
    <cellStyle name="20% - Акцент1 2 7 4" xfId="12951"/>
    <cellStyle name="20% - Акцент1 2 8" xfId="390"/>
    <cellStyle name="20% - Акцент1 2 8 2" xfId="7190"/>
    <cellStyle name="20% - Акцент1 2 8 3" xfId="10970"/>
    <cellStyle name="20% - Акцент1 2 8 4" xfId="12950"/>
    <cellStyle name="20% - Акцент1 2 9" xfId="391"/>
    <cellStyle name="20% - Акцент1 2 9 2" xfId="7191"/>
    <cellStyle name="20% - Акцент1 2 9 3" xfId="10969"/>
    <cellStyle name="20% - Акцент1 2 9 4" xfId="12949"/>
    <cellStyle name="20% - Акцент1 20" xfId="392"/>
    <cellStyle name="20% - Акцент1 20 2" xfId="7192"/>
    <cellStyle name="20% - Акцент1 20 3" xfId="10968"/>
    <cellStyle name="20% - Акцент1 20 4" xfId="12948"/>
    <cellStyle name="20% - Акцент1 21" xfId="393"/>
    <cellStyle name="20% - Акцент1 21 2" xfId="7193"/>
    <cellStyle name="20% - Акцент1 21 3" xfId="10967"/>
    <cellStyle name="20% - Акцент1 21 4" xfId="12947"/>
    <cellStyle name="20% - Акцент1 22" xfId="394"/>
    <cellStyle name="20% - Акцент1 22 2" xfId="7194"/>
    <cellStyle name="20% - Акцент1 22 3" xfId="10966"/>
    <cellStyle name="20% - Акцент1 22 4" xfId="12946"/>
    <cellStyle name="20% - Акцент1 23" xfId="395"/>
    <cellStyle name="20% - Акцент1 23 2" xfId="7195"/>
    <cellStyle name="20% - Акцент1 23 3" xfId="10965"/>
    <cellStyle name="20% - Акцент1 23 4" xfId="12945"/>
    <cellStyle name="20% - Акцент1 24" xfId="14675"/>
    <cellStyle name="20% - Акцент1 3" xfId="396"/>
    <cellStyle name="20% - Акцент1 3 10" xfId="397"/>
    <cellStyle name="20% - Акцент1 3 10 2" xfId="7197"/>
    <cellStyle name="20% - Акцент1 3 10 3" xfId="10963"/>
    <cellStyle name="20% - Акцент1 3 10 4" xfId="12943"/>
    <cellStyle name="20% - Акцент1 3 11" xfId="7196"/>
    <cellStyle name="20% - Акцент1 3 12" xfId="10964"/>
    <cellStyle name="20% - Акцент1 3 13" xfId="12944"/>
    <cellStyle name="20% - Акцент1 3 2" xfId="398"/>
    <cellStyle name="20% - Акцент1 3 2 2" xfId="7198"/>
    <cellStyle name="20% - Акцент1 3 2 3" xfId="10962"/>
    <cellStyle name="20% - Акцент1 3 2 4" xfId="12942"/>
    <cellStyle name="20% - Акцент1 3 3" xfId="399"/>
    <cellStyle name="20% - Акцент1 3 3 2" xfId="7199"/>
    <cellStyle name="20% - Акцент1 3 3 3" xfId="10961"/>
    <cellStyle name="20% - Акцент1 3 3 4" xfId="12941"/>
    <cellStyle name="20% - Акцент1 3 4" xfId="400"/>
    <cellStyle name="20% - Акцент1 3 4 2" xfId="7200"/>
    <cellStyle name="20% - Акцент1 3 4 3" xfId="10960"/>
    <cellStyle name="20% - Акцент1 3 4 4" xfId="12940"/>
    <cellStyle name="20% - Акцент1 3 5" xfId="401"/>
    <cellStyle name="20% - Акцент1 3 5 2" xfId="7201"/>
    <cellStyle name="20% - Акцент1 3 5 3" xfId="10959"/>
    <cellStyle name="20% - Акцент1 3 5 4" xfId="12939"/>
    <cellStyle name="20% - Акцент1 3 6" xfId="402"/>
    <cellStyle name="20% - Акцент1 3 6 2" xfId="7202"/>
    <cellStyle name="20% - Акцент1 3 6 3" xfId="10958"/>
    <cellStyle name="20% - Акцент1 3 6 4" xfId="12938"/>
    <cellStyle name="20% - Акцент1 3 7" xfId="403"/>
    <cellStyle name="20% - Акцент1 3 7 2" xfId="7203"/>
    <cellStyle name="20% - Акцент1 3 7 3" xfId="10957"/>
    <cellStyle name="20% - Акцент1 3 7 4" xfId="12937"/>
    <cellStyle name="20% - Акцент1 3 8" xfId="404"/>
    <cellStyle name="20% - Акцент1 3 8 2" xfId="7204"/>
    <cellStyle name="20% - Акцент1 3 8 3" xfId="10956"/>
    <cellStyle name="20% - Акцент1 3 8 4" xfId="12936"/>
    <cellStyle name="20% - Акцент1 3 9" xfId="405"/>
    <cellStyle name="20% - Акцент1 3 9 2" xfId="7205"/>
    <cellStyle name="20% - Акцент1 3 9 3" xfId="10955"/>
    <cellStyle name="20% - Акцент1 3 9 4" xfId="12935"/>
    <cellStyle name="20% - Акцент1 4" xfId="406"/>
    <cellStyle name="20% - Акцент1 4 10" xfId="407"/>
    <cellStyle name="20% - Акцент1 4 10 2" xfId="7207"/>
    <cellStyle name="20% - Акцент1 4 10 3" xfId="10953"/>
    <cellStyle name="20% - Акцент1 4 10 4" xfId="12933"/>
    <cellStyle name="20% - Акцент1 4 11" xfId="7206"/>
    <cellStyle name="20% - Акцент1 4 12" xfId="10954"/>
    <cellStyle name="20% - Акцент1 4 13" xfId="12934"/>
    <cellStyle name="20% - Акцент1 4 2" xfId="408"/>
    <cellStyle name="20% - Акцент1 4 2 2" xfId="7208"/>
    <cellStyle name="20% - Акцент1 4 2 3" xfId="10952"/>
    <cellStyle name="20% - Акцент1 4 2 4" xfId="12932"/>
    <cellStyle name="20% - Акцент1 4 3" xfId="409"/>
    <cellStyle name="20% - Акцент1 4 3 2" xfId="7209"/>
    <cellStyle name="20% - Акцент1 4 3 3" xfId="10951"/>
    <cellStyle name="20% - Акцент1 4 3 4" xfId="12931"/>
    <cellStyle name="20% - Акцент1 4 4" xfId="410"/>
    <cellStyle name="20% - Акцент1 4 4 2" xfId="7210"/>
    <cellStyle name="20% - Акцент1 4 4 3" xfId="10950"/>
    <cellStyle name="20% - Акцент1 4 4 4" xfId="12930"/>
    <cellStyle name="20% - Акцент1 4 5" xfId="411"/>
    <cellStyle name="20% - Акцент1 4 5 2" xfId="7211"/>
    <cellStyle name="20% - Акцент1 4 5 3" xfId="10949"/>
    <cellStyle name="20% - Акцент1 4 5 4" xfId="12929"/>
    <cellStyle name="20% - Акцент1 4 6" xfId="412"/>
    <cellStyle name="20% - Акцент1 4 6 2" xfId="7212"/>
    <cellStyle name="20% - Акцент1 4 6 3" xfId="10948"/>
    <cellStyle name="20% - Акцент1 4 6 4" xfId="12928"/>
    <cellStyle name="20% - Акцент1 4 7" xfId="413"/>
    <cellStyle name="20% - Акцент1 4 7 2" xfId="7213"/>
    <cellStyle name="20% - Акцент1 4 7 3" xfId="10947"/>
    <cellStyle name="20% - Акцент1 4 7 4" xfId="12927"/>
    <cellStyle name="20% - Акцент1 4 8" xfId="414"/>
    <cellStyle name="20% - Акцент1 4 8 2" xfId="7214"/>
    <cellStyle name="20% - Акцент1 4 8 3" xfId="10946"/>
    <cellStyle name="20% - Акцент1 4 8 4" xfId="12926"/>
    <cellStyle name="20% - Акцент1 4 9" xfId="415"/>
    <cellStyle name="20% - Акцент1 4 9 2" xfId="7215"/>
    <cellStyle name="20% - Акцент1 4 9 3" xfId="10945"/>
    <cellStyle name="20% - Акцент1 4 9 4" xfId="12925"/>
    <cellStyle name="20% - Акцент1 5" xfId="416"/>
    <cellStyle name="20% - Акцент1 5 10" xfId="417"/>
    <cellStyle name="20% - Акцент1 5 10 2" xfId="7217"/>
    <cellStyle name="20% - Акцент1 5 10 3" xfId="10943"/>
    <cellStyle name="20% - Акцент1 5 10 4" xfId="12923"/>
    <cellStyle name="20% - Акцент1 5 11" xfId="7216"/>
    <cellStyle name="20% - Акцент1 5 12" xfId="10944"/>
    <cellStyle name="20% - Акцент1 5 13" xfId="12924"/>
    <cellStyle name="20% - Акцент1 5 2" xfId="418"/>
    <cellStyle name="20% - Акцент1 5 2 2" xfId="7218"/>
    <cellStyle name="20% - Акцент1 5 2 3" xfId="10942"/>
    <cellStyle name="20% - Акцент1 5 2 4" xfId="12922"/>
    <cellStyle name="20% - Акцент1 5 3" xfId="419"/>
    <cellStyle name="20% - Акцент1 5 3 2" xfId="7219"/>
    <cellStyle name="20% - Акцент1 5 3 3" xfId="10941"/>
    <cellStyle name="20% - Акцент1 5 3 4" xfId="12921"/>
    <cellStyle name="20% - Акцент1 5 4" xfId="420"/>
    <cellStyle name="20% - Акцент1 5 4 2" xfId="7220"/>
    <cellStyle name="20% - Акцент1 5 4 3" xfId="10940"/>
    <cellStyle name="20% - Акцент1 5 4 4" xfId="12920"/>
    <cellStyle name="20% - Акцент1 5 5" xfId="421"/>
    <cellStyle name="20% - Акцент1 5 5 2" xfId="7221"/>
    <cellStyle name="20% - Акцент1 5 5 3" xfId="10939"/>
    <cellStyle name="20% - Акцент1 5 5 4" xfId="12919"/>
    <cellStyle name="20% - Акцент1 5 6" xfId="422"/>
    <cellStyle name="20% - Акцент1 5 6 2" xfId="7222"/>
    <cellStyle name="20% - Акцент1 5 6 3" xfId="10938"/>
    <cellStyle name="20% - Акцент1 5 6 4" xfId="12918"/>
    <cellStyle name="20% - Акцент1 5 7" xfId="423"/>
    <cellStyle name="20% - Акцент1 5 7 2" xfId="7223"/>
    <cellStyle name="20% - Акцент1 5 7 3" xfId="10937"/>
    <cellStyle name="20% - Акцент1 5 7 4" xfId="12917"/>
    <cellStyle name="20% - Акцент1 5 8" xfId="424"/>
    <cellStyle name="20% - Акцент1 5 8 2" xfId="7224"/>
    <cellStyle name="20% - Акцент1 5 8 3" xfId="10936"/>
    <cellStyle name="20% - Акцент1 5 8 4" xfId="12916"/>
    <cellStyle name="20% - Акцент1 5 9" xfId="425"/>
    <cellStyle name="20% - Акцент1 5 9 2" xfId="7225"/>
    <cellStyle name="20% - Акцент1 5 9 3" xfId="10935"/>
    <cellStyle name="20% - Акцент1 5 9 4" xfId="12915"/>
    <cellStyle name="20% - Акцент1 6" xfId="426"/>
    <cellStyle name="20% - Акцент1 6 10" xfId="427"/>
    <cellStyle name="20% - Акцент1 6 10 2" xfId="7227"/>
    <cellStyle name="20% - Акцент1 6 10 3" xfId="10933"/>
    <cellStyle name="20% - Акцент1 6 10 4" xfId="12913"/>
    <cellStyle name="20% - Акцент1 6 11" xfId="7226"/>
    <cellStyle name="20% - Акцент1 6 12" xfId="10934"/>
    <cellStyle name="20% - Акцент1 6 13" xfId="12914"/>
    <cellStyle name="20% - Акцент1 6 2" xfId="428"/>
    <cellStyle name="20% - Акцент1 6 2 2" xfId="7228"/>
    <cellStyle name="20% - Акцент1 6 2 3" xfId="10932"/>
    <cellStyle name="20% - Акцент1 6 2 4" xfId="12912"/>
    <cellStyle name="20% - Акцент1 6 3" xfId="429"/>
    <cellStyle name="20% - Акцент1 6 3 2" xfId="7229"/>
    <cellStyle name="20% - Акцент1 6 3 3" xfId="10931"/>
    <cellStyle name="20% - Акцент1 6 3 4" xfId="12911"/>
    <cellStyle name="20% - Акцент1 6 4" xfId="430"/>
    <cellStyle name="20% - Акцент1 6 4 2" xfId="7230"/>
    <cellStyle name="20% - Акцент1 6 4 3" xfId="10930"/>
    <cellStyle name="20% - Акцент1 6 4 4" xfId="12910"/>
    <cellStyle name="20% - Акцент1 6 5" xfId="431"/>
    <cellStyle name="20% - Акцент1 6 5 2" xfId="7231"/>
    <cellStyle name="20% - Акцент1 6 5 3" xfId="10929"/>
    <cellStyle name="20% - Акцент1 6 5 4" xfId="12909"/>
    <cellStyle name="20% - Акцент1 6 6" xfId="432"/>
    <cellStyle name="20% - Акцент1 6 6 2" xfId="7232"/>
    <cellStyle name="20% - Акцент1 6 6 3" xfId="10928"/>
    <cellStyle name="20% - Акцент1 6 6 4" xfId="12908"/>
    <cellStyle name="20% - Акцент1 6 7" xfId="433"/>
    <cellStyle name="20% - Акцент1 6 7 2" xfId="7233"/>
    <cellStyle name="20% - Акцент1 6 7 3" xfId="10927"/>
    <cellStyle name="20% - Акцент1 6 7 4" xfId="12907"/>
    <cellStyle name="20% - Акцент1 6 8" xfId="434"/>
    <cellStyle name="20% - Акцент1 6 8 2" xfId="7234"/>
    <cellStyle name="20% - Акцент1 6 8 3" xfId="10926"/>
    <cellStyle name="20% - Акцент1 6 8 4" xfId="12906"/>
    <cellStyle name="20% - Акцент1 6 9" xfId="435"/>
    <cellStyle name="20% - Акцент1 6 9 2" xfId="7235"/>
    <cellStyle name="20% - Акцент1 6 9 3" xfId="10925"/>
    <cellStyle name="20% - Акцент1 6 9 4" xfId="12905"/>
    <cellStyle name="20% - Акцент1 7" xfId="436"/>
    <cellStyle name="20% - Акцент1 7 10" xfId="437"/>
    <cellStyle name="20% - Акцент1 7 10 2" xfId="7237"/>
    <cellStyle name="20% - Акцент1 7 10 3" xfId="10923"/>
    <cellStyle name="20% - Акцент1 7 10 4" xfId="12903"/>
    <cellStyle name="20% - Акцент1 7 11" xfId="7236"/>
    <cellStyle name="20% - Акцент1 7 12" xfId="10924"/>
    <cellStyle name="20% - Акцент1 7 13" xfId="12904"/>
    <cellStyle name="20% - Акцент1 7 2" xfId="438"/>
    <cellStyle name="20% - Акцент1 7 2 2" xfId="7238"/>
    <cellStyle name="20% - Акцент1 7 2 3" xfId="10922"/>
    <cellStyle name="20% - Акцент1 7 2 4" xfId="12902"/>
    <cellStyle name="20% - Акцент1 7 3" xfId="439"/>
    <cellStyle name="20% - Акцент1 7 3 2" xfId="7239"/>
    <cellStyle name="20% - Акцент1 7 3 3" xfId="10921"/>
    <cellStyle name="20% - Акцент1 7 3 4" xfId="12901"/>
    <cellStyle name="20% - Акцент1 7 4" xfId="440"/>
    <cellStyle name="20% - Акцент1 7 4 2" xfId="7240"/>
    <cellStyle name="20% - Акцент1 7 4 3" xfId="10920"/>
    <cellStyle name="20% - Акцент1 7 4 4" xfId="12900"/>
    <cellStyle name="20% - Акцент1 7 5" xfId="441"/>
    <cellStyle name="20% - Акцент1 7 5 2" xfId="7241"/>
    <cellStyle name="20% - Акцент1 7 5 3" xfId="10919"/>
    <cellStyle name="20% - Акцент1 7 5 4" xfId="12899"/>
    <cellStyle name="20% - Акцент1 7 6" xfId="442"/>
    <cellStyle name="20% - Акцент1 7 6 2" xfId="7242"/>
    <cellStyle name="20% - Акцент1 7 6 3" xfId="10918"/>
    <cellStyle name="20% - Акцент1 7 6 4" xfId="12898"/>
    <cellStyle name="20% - Акцент1 7 7" xfId="443"/>
    <cellStyle name="20% - Акцент1 7 7 2" xfId="7243"/>
    <cellStyle name="20% - Акцент1 7 7 3" xfId="10917"/>
    <cellStyle name="20% - Акцент1 7 7 4" xfId="12897"/>
    <cellStyle name="20% - Акцент1 7 8" xfId="444"/>
    <cellStyle name="20% - Акцент1 7 8 2" xfId="7244"/>
    <cellStyle name="20% - Акцент1 7 8 3" xfId="10916"/>
    <cellStyle name="20% - Акцент1 7 8 4" xfId="12896"/>
    <cellStyle name="20% - Акцент1 7 9" xfId="445"/>
    <cellStyle name="20% - Акцент1 7 9 2" xfId="7245"/>
    <cellStyle name="20% - Акцент1 7 9 3" xfId="10915"/>
    <cellStyle name="20% - Акцент1 7 9 4" xfId="12895"/>
    <cellStyle name="20% - Акцент1 8" xfId="446"/>
    <cellStyle name="20% - Акцент1 8 10" xfId="447"/>
    <cellStyle name="20% - Акцент1 8 10 2" xfId="7247"/>
    <cellStyle name="20% - Акцент1 8 10 3" xfId="10913"/>
    <cellStyle name="20% - Акцент1 8 10 4" xfId="12893"/>
    <cellStyle name="20% - Акцент1 8 11" xfId="7246"/>
    <cellStyle name="20% - Акцент1 8 12" xfId="10914"/>
    <cellStyle name="20% - Акцент1 8 13" xfId="12894"/>
    <cellStyle name="20% - Акцент1 8 2" xfId="448"/>
    <cellStyle name="20% - Акцент1 8 2 2" xfId="7248"/>
    <cellStyle name="20% - Акцент1 8 2 3" xfId="10912"/>
    <cellStyle name="20% - Акцент1 8 2 4" xfId="12892"/>
    <cellStyle name="20% - Акцент1 8 3" xfId="449"/>
    <cellStyle name="20% - Акцент1 8 3 2" xfId="7249"/>
    <cellStyle name="20% - Акцент1 8 3 3" xfId="10911"/>
    <cellStyle name="20% - Акцент1 8 3 4" xfId="12891"/>
    <cellStyle name="20% - Акцент1 8 4" xfId="450"/>
    <cellStyle name="20% - Акцент1 8 4 2" xfId="7250"/>
    <cellStyle name="20% - Акцент1 8 4 3" xfId="10910"/>
    <cellStyle name="20% - Акцент1 8 4 4" xfId="12890"/>
    <cellStyle name="20% - Акцент1 8 5" xfId="451"/>
    <cellStyle name="20% - Акцент1 8 5 2" xfId="7251"/>
    <cellStyle name="20% - Акцент1 8 5 3" xfId="10909"/>
    <cellStyle name="20% - Акцент1 8 5 4" xfId="12889"/>
    <cellStyle name="20% - Акцент1 8 6" xfId="452"/>
    <cellStyle name="20% - Акцент1 8 6 2" xfId="7252"/>
    <cellStyle name="20% - Акцент1 8 6 3" xfId="10908"/>
    <cellStyle name="20% - Акцент1 8 6 4" xfId="12888"/>
    <cellStyle name="20% - Акцент1 8 7" xfId="453"/>
    <cellStyle name="20% - Акцент1 8 7 2" xfId="7253"/>
    <cellStyle name="20% - Акцент1 8 7 3" xfId="10907"/>
    <cellStyle name="20% - Акцент1 8 7 4" xfId="12887"/>
    <cellStyle name="20% - Акцент1 8 8" xfId="454"/>
    <cellStyle name="20% - Акцент1 8 8 2" xfId="7254"/>
    <cellStyle name="20% - Акцент1 8 8 3" xfId="10906"/>
    <cellStyle name="20% - Акцент1 8 8 4" xfId="12886"/>
    <cellStyle name="20% - Акцент1 8 9" xfId="455"/>
    <cellStyle name="20% - Акцент1 8 9 2" xfId="7255"/>
    <cellStyle name="20% - Акцент1 8 9 3" xfId="10905"/>
    <cellStyle name="20% - Акцент1 8 9 4" xfId="12885"/>
    <cellStyle name="20% - Акцент1 9" xfId="456"/>
    <cellStyle name="20% - Акцент1 9 10" xfId="457"/>
    <cellStyle name="20% - Акцент1 9 10 2" xfId="7257"/>
    <cellStyle name="20% - Акцент1 9 10 3" xfId="10903"/>
    <cellStyle name="20% - Акцент1 9 10 4" xfId="12883"/>
    <cellStyle name="20% - Акцент1 9 11" xfId="7256"/>
    <cellStyle name="20% - Акцент1 9 12" xfId="10904"/>
    <cellStyle name="20% - Акцент1 9 13" xfId="12884"/>
    <cellStyle name="20% - Акцент1 9 2" xfId="458"/>
    <cellStyle name="20% - Акцент1 9 2 2" xfId="7258"/>
    <cellStyle name="20% - Акцент1 9 2 3" xfId="10902"/>
    <cellStyle name="20% - Акцент1 9 2 4" xfId="12882"/>
    <cellStyle name="20% - Акцент1 9 3" xfId="459"/>
    <cellStyle name="20% - Акцент1 9 3 2" xfId="7259"/>
    <cellStyle name="20% - Акцент1 9 3 3" xfId="10901"/>
    <cellStyle name="20% - Акцент1 9 3 4" xfId="12881"/>
    <cellStyle name="20% - Акцент1 9 4" xfId="460"/>
    <cellStyle name="20% - Акцент1 9 4 2" xfId="7260"/>
    <cellStyle name="20% - Акцент1 9 4 3" xfId="10900"/>
    <cellStyle name="20% - Акцент1 9 4 4" xfId="12880"/>
    <cellStyle name="20% - Акцент1 9 5" xfId="461"/>
    <cellStyle name="20% - Акцент1 9 5 2" xfId="7261"/>
    <cellStyle name="20% - Акцент1 9 5 3" xfId="10899"/>
    <cellStyle name="20% - Акцент1 9 5 4" xfId="12879"/>
    <cellStyle name="20% - Акцент1 9 6" xfId="462"/>
    <cellStyle name="20% - Акцент1 9 6 2" xfId="7262"/>
    <cellStyle name="20% - Акцент1 9 6 3" xfId="10898"/>
    <cellStyle name="20% - Акцент1 9 6 4" xfId="12878"/>
    <cellStyle name="20% - Акцент1 9 7" xfId="463"/>
    <cellStyle name="20% - Акцент1 9 7 2" xfId="7263"/>
    <cellStyle name="20% - Акцент1 9 7 3" xfId="10897"/>
    <cellStyle name="20% - Акцент1 9 7 4" xfId="12877"/>
    <cellStyle name="20% - Акцент1 9 8" xfId="464"/>
    <cellStyle name="20% - Акцент1 9 8 2" xfId="7264"/>
    <cellStyle name="20% - Акцент1 9 8 3" xfId="10896"/>
    <cellStyle name="20% - Акцент1 9 8 4" xfId="12876"/>
    <cellStyle name="20% - Акцент1 9 9" xfId="465"/>
    <cellStyle name="20% - Акцент1 9 9 2" xfId="7265"/>
    <cellStyle name="20% - Акцент1 9 9 3" xfId="10895"/>
    <cellStyle name="20% - Акцент1 9 9 4" xfId="12875"/>
    <cellStyle name="20% — акцент2" xfId="24741" builtinId="34" customBuiltin="1"/>
    <cellStyle name="20% - Акцент2 10" xfId="466"/>
    <cellStyle name="20% - Акцент2 10 10" xfId="467"/>
    <cellStyle name="20% - Акцент2 10 10 2" xfId="7267"/>
    <cellStyle name="20% - Акцент2 10 10 3" xfId="10893"/>
    <cellStyle name="20% - Акцент2 10 10 4" xfId="12873"/>
    <cellStyle name="20% - Акцент2 10 11" xfId="7266"/>
    <cellStyle name="20% - Акцент2 10 12" xfId="10894"/>
    <cellStyle name="20% - Акцент2 10 13" xfId="12874"/>
    <cellStyle name="20% - Акцент2 10 2" xfId="468"/>
    <cellStyle name="20% - Акцент2 10 2 2" xfId="7268"/>
    <cellStyle name="20% - Акцент2 10 2 3" xfId="10892"/>
    <cellStyle name="20% - Акцент2 10 2 4" xfId="12872"/>
    <cellStyle name="20% - Акцент2 10 3" xfId="469"/>
    <cellStyle name="20% - Акцент2 10 3 2" xfId="7269"/>
    <cellStyle name="20% - Акцент2 10 3 3" xfId="10891"/>
    <cellStyle name="20% - Акцент2 10 3 4" xfId="12871"/>
    <cellStyle name="20% - Акцент2 10 4" xfId="470"/>
    <cellStyle name="20% - Акцент2 10 4 2" xfId="7270"/>
    <cellStyle name="20% - Акцент2 10 4 3" xfId="10890"/>
    <cellStyle name="20% - Акцент2 10 4 4" xfId="12870"/>
    <cellStyle name="20% - Акцент2 10 5" xfId="471"/>
    <cellStyle name="20% - Акцент2 10 5 2" xfId="7271"/>
    <cellStyle name="20% - Акцент2 10 5 3" xfId="10889"/>
    <cellStyle name="20% - Акцент2 10 5 4" xfId="12869"/>
    <cellStyle name="20% - Акцент2 10 6" xfId="472"/>
    <cellStyle name="20% - Акцент2 10 6 2" xfId="7272"/>
    <cellStyle name="20% - Акцент2 10 6 3" xfId="10888"/>
    <cellStyle name="20% - Акцент2 10 6 4" xfId="12868"/>
    <cellStyle name="20% - Акцент2 10 7" xfId="473"/>
    <cellStyle name="20% - Акцент2 10 7 2" xfId="7273"/>
    <cellStyle name="20% - Акцент2 10 7 3" xfId="10887"/>
    <cellStyle name="20% - Акцент2 10 7 4" xfId="12867"/>
    <cellStyle name="20% - Акцент2 10 8" xfId="474"/>
    <cellStyle name="20% - Акцент2 10 8 2" xfId="7274"/>
    <cellStyle name="20% - Акцент2 10 8 3" xfId="10886"/>
    <cellStyle name="20% - Акцент2 10 8 4" xfId="12866"/>
    <cellStyle name="20% - Акцент2 10 9" xfId="475"/>
    <cellStyle name="20% - Акцент2 10 9 2" xfId="7275"/>
    <cellStyle name="20% - Акцент2 10 9 3" xfId="10885"/>
    <cellStyle name="20% - Акцент2 10 9 4" xfId="12865"/>
    <cellStyle name="20% - Акцент2 11" xfId="476"/>
    <cellStyle name="20% - Акцент2 11 10" xfId="477"/>
    <cellStyle name="20% - Акцент2 11 10 2" xfId="7277"/>
    <cellStyle name="20% - Акцент2 11 10 3" xfId="10883"/>
    <cellStyle name="20% - Акцент2 11 10 4" xfId="12863"/>
    <cellStyle name="20% - Акцент2 11 11" xfId="7276"/>
    <cellStyle name="20% - Акцент2 11 12" xfId="10884"/>
    <cellStyle name="20% - Акцент2 11 13" xfId="12864"/>
    <cellStyle name="20% - Акцент2 11 2" xfId="478"/>
    <cellStyle name="20% - Акцент2 11 2 2" xfId="7278"/>
    <cellStyle name="20% - Акцент2 11 2 3" xfId="10882"/>
    <cellStyle name="20% - Акцент2 11 2 4" xfId="12862"/>
    <cellStyle name="20% - Акцент2 11 3" xfId="479"/>
    <cellStyle name="20% - Акцент2 11 3 2" xfId="7279"/>
    <cellStyle name="20% - Акцент2 11 3 3" xfId="10881"/>
    <cellStyle name="20% - Акцент2 11 3 4" xfId="12861"/>
    <cellStyle name="20% - Акцент2 11 4" xfId="480"/>
    <cellStyle name="20% - Акцент2 11 4 2" xfId="7280"/>
    <cellStyle name="20% - Акцент2 11 4 3" xfId="10880"/>
    <cellStyle name="20% - Акцент2 11 4 4" xfId="12860"/>
    <cellStyle name="20% - Акцент2 11 5" xfId="481"/>
    <cellStyle name="20% - Акцент2 11 5 2" xfId="7281"/>
    <cellStyle name="20% - Акцент2 11 5 3" xfId="10879"/>
    <cellStyle name="20% - Акцент2 11 5 4" xfId="12859"/>
    <cellStyle name="20% - Акцент2 11 6" xfId="482"/>
    <cellStyle name="20% - Акцент2 11 6 2" xfId="7282"/>
    <cellStyle name="20% - Акцент2 11 6 3" xfId="10878"/>
    <cellStyle name="20% - Акцент2 11 6 4" xfId="12858"/>
    <cellStyle name="20% - Акцент2 11 7" xfId="483"/>
    <cellStyle name="20% - Акцент2 11 7 2" xfId="7283"/>
    <cellStyle name="20% - Акцент2 11 7 3" xfId="10877"/>
    <cellStyle name="20% - Акцент2 11 7 4" xfId="12857"/>
    <cellStyle name="20% - Акцент2 11 8" xfId="484"/>
    <cellStyle name="20% - Акцент2 11 8 2" xfId="7284"/>
    <cellStyle name="20% - Акцент2 11 8 3" xfId="10876"/>
    <cellStyle name="20% - Акцент2 11 8 4" xfId="12856"/>
    <cellStyle name="20% - Акцент2 11 9" xfId="485"/>
    <cellStyle name="20% - Акцент2 11 9 2" xfId="7285"/>
    <cellStyle name="20% - Акцент2 11 9 3" xfId="10875"/>
    <cellStyle name="20% - Акцент2 11 9 4" xfId="12855"/>
    <cellStyle name="20% - Акцент2 12" xfId="486"/>
    <cellStyle name="20% - Акцент2 12 10" xfId="487"/>
    <cellStyle name="20% - Акцент2 12 10 2" xfId="7287"/>
    <cellStyle name="20% - Акцент2 12 10 3" xfId="10873"/>
    <cellStyle name="20% - Акцент2 12 10 4" xfId="12853"/>
    <cellStyle name="20% - Акцент2 12 11" xfId="7286"/>
    <cellStyle name="20% - Акцент2 12 12" xfId="10874"/>
    <cellStyle name="20% - Акцент2 12 13" xfId="12854"/>
    <cellStyle name="20% - Акцент2 12 2" xfId="488"/>
    <cellStyle name="20% - Акцент2 12 2 2" xfId="7288"/>
    <cellStyle name="20% - Акцент2 12 2 3" xfId="10872"/>
    <cellStyle name="20% - Акцент2 12 2 4" xfId="12852"/>
    <cellStyle name="20% - Акцент2 12 3" xfId="489"/>
    <cellStyle name="20% - Акцент2 12 3 2" xfId="7289"/>
    <cellStyle name="20% - Акцент2 12 3 3" xfId="10871"/>
    <cellStyle name="20% - Акцент2 12 3 4" xfId="12851"/>
    <cellStyle name="20% - Акцент2 12 4" xfId="490"/>
    <cellStyle name="20% - Акцент2 12 4 2" xfId="7290"/>
    <cellStyle name="20% - Акцент2 12 4 3" xfId="10870"/>
    <cellStyle name="20% - Акцент2 12 4 4" xfId="12850"/>
    <cellStyle name="20% - Акцент2 12 5" xfId="491"/>
    <cellStyle name="20% - Акцент2 12 5 2" xfId="7291"/>
    <cellStyle name="20% - Акцент2 12 5 3" xfId="10869"/>
    <cellStyle name="20% - Акцент2 12 5 4" xfId="12849"/>
    <cellStyle name="20% - Акцент2 12 6" xfId="492"/>
    <cellStyle name="20% - Акцент2 12 6 2" xfId="7292"/>
    <cellStyle name="20% - Акцент2 12 6 3" xfId="10868"/>
    <cellStyle name="20% - Акцент2 12 6 4" xfId="12848"/>
    <cellStyle name="20% - Акцент2 12 7" xfId="493"/>
    <cellStyle name="20% - Акцент2 12 7 2" xfId="7293"/>
    <cellStyle name="20% - Акцент2 12 7 3" xfId="10867"/>
    <cellStyle name="20% - Акцент2 12 7 4" xfId="12847"/>
    <cellStyle name="20% - Акцент2 12 8" xfId="494"/>
    <cellStyle name="20% - Акцент2 12 8 2" xfId="7294"/>
    <cellStyle name="20% - Акцент2 12 8 3" xfId="10866"/>
    <cellStyle name="20% - Акцент2 12 8 4" xfId="12846"/>
    <cellStyle name="20% - Акцент2 12 9" xfId="495"/>
    <cellStyle name="20% - Акцент2 12 9 2" xfId="7295"/>
    <cellStyle name="20% - Акцент2 12 9 3" xfId="10865"/>
    <cellStyle name="20% - Акцент2 12 9 4" xfId="12845"/>
    <cellStyle name="20% - Акцент2 13" xfId="496"/>
    <cellStyle name="20% - Акцент2 13 10" xfId="497"/>
    <cellStyle name="20% - Акцент2 13 10 2" xfId="7297"/>
    <cellStyle name="20% - Акцент2 13 10 3" xfId="10863"/>
    <cellStyle name="20% - Акцент2 13 10 4" xfId="12843"/>
    <cellStyle name="20% - Акцент2 13 11" xfId="7296"/>
    <cellStyle name="20% - Акцент2 13 12" xfId="10864"/>
    <cellStyle name="20% - Акцент2 13 13" xfId="12844"/>
    <cellStyle name="20% - Акцент2 13 2" xfId="498"/>
    <cellStyle name="20% - Акцент2 13 2 2" xfId="7298"/>
    <cellStyle name="20% - Акцент2 13 2 3" xfId="10862"/>
    <cellStyle name="20% - Акцент2 13 2 4" xfId="12842"/>
    <cellStyle name="20% - Акцент2 13 3" xfId="499"/>
    <cellStyle name="20% - Акцент2 13 3 2" xfId="7299"/>
    <cellStyle name="20% - Акцент2 13 3 3" xfId="10861"/>
    <cellStyle name="20% - Акцент2 13 3 4" xfId="12841"/>
    <cellStyle name="20% - Акцент2 13 4" xfId="500"/>
    <cellStyle name="20% - Акцент2 13 4 2" xfId="7300"/>
    <cellStyle name="20% - Акцент2 13 4 3" xfId="10860"/>
    <cellStyle name="20% - Акцент2 13 4 4" xfId="12840"/>
    <cellStyle name="20% - Акцент2 13 5" xfId="501"/>
    <cellStyle name="20% - Акцент2 13 5 2" xfId="7301"/>
    <cellStyle name="20% - Акцент2 13 5 3" xfId="10859"/>
    <cellStyle name="20% - Акцент2 13 5 4" xfId="12839"/>
    <cellStyle name="20% - Акцент2 13 6" xfId="502"/>
    <cellStyle name="20% - Акцент2 13 6 2" xfId="7302"/>
    <cellStyle name="20% - Акцент2 13 6 3" xfId="10858"/>
    <cellStyle name="20% - Акцент2 13 6 4" xfId="12838"/>
    <cellStyle name="20% - Акцент2 13 7" xfId="503"/>
    <cellStyle name="20% - Акцент2 13 7 2" xfId="7303"/>
    <cellStyle name="20% - Акцент2 13 7 3" xfId="10857"/>
    <cellStyle name="20% - Акцент2 13 7 4" xfId="12837"/>
    <cellStyle name="20% - Акцент2 13 8" xfId="504"/>
    <cellStyle name="20% - Акцент2 13 8 2" xfId="7304"/>
    <cellStyle name="20% - Акцент2 13 8 3" xfId="10856"/>
    <cellStyle name="20% - Акцент2 13 8 4" xfId="12836"/>
    <cellStyle name="20% - Акцент2 13 9" xfId="505"/>
    <cellStyle name="20% - Акцент2 13 9 2" xfId="7305"/>
    <cellStyle name="20% - Акцент2 13 9 3" xfId="10855"/>
    <cellStyle name="20% - Акцент2 13 9 4" xfId="12835"/>
    <cellStyle name="20% - Акцент2 14" xfId="506"/>
    <cellStyle name="20% - Акцент2 14 10" xfId="507"/>
    <cellStyle name="20% - Акцент2 14 10 2" xfId="7307"/>
    <cellStyle name="20% - Акцент2 14 10 3" xfId="10853"/>
    <cellStyle name="20% - Акцент2 14 10 4" xfId="12833"/>
    <cellStyle name="20% - Акцент2 14 11" xfId="7306"/>
    <cellStyle name="20% - Акцент2 14 12" xfId="10854"/>
    <cellStyle name="20% - Акцент2 14 13" xfId="12834"/>
    <cellStyle name="20% - Акцент2 14 2" xfId="508"/>
    <cellStyle name="20% - Акцент2 14 2 2" xfId="7308"/>
    <cellStyle name="20% - Акцент2 14 2 3" xfId="10852"/>
    <cellStyle name="20% - Акцент2 14 2 4" xfId="12832"/>
    <cellStyle name="20% - Акцент2 14 3" xfId="509"/>
    <cellStyle name="20% - Акцент2 14 3 2" xfId="7309"/>
    <cellStyle name="20% - Акцент2 14 3 3" xfId="10851"/>
    <cellStyle name="20% - Акцент2 14 3 4" xfId="12831"/>
    <cellStyle name="20% - Акцент2 14 4" xfId="510"/>
    <cellStyle name="20% - Акцент2 14 4 2" xfId="7310"/>
    <cellStyle name="20% - Акцент2 14 4 3" xfId="10850"/>
    <cellStyle name="20% - Акцент2 14 4 4" xfId="12830"/>
    <cellStyle name="20% - Акцент2 14 5" xfId="511"/>
    <cellStyle name="20% - Акцент2 14 5 2" xfId="7311"/>
    <cellStyle name="20% - Акцент2 14 5 3" xfId="10849"/>
    <cellStyle name="20% - Акцент2 14 5 4" xfId="12829"/>
    <cellStyle name="20% - Акцент2 14 6" xfId="512"/>
    <cellStyle name="20% - Акцент2 14 6 2" xfId="7312"/>
    <cellStyle name="20% - Акцент2 14 6 3" xfId="10848"/>
    <cellStyle name="20% - Акцент2 14 6 4" xfId="12828"/>
    <cellStyle name="20% - Акцент2 14 7" xfId="513"/>
    <cellStyle name="20% - Акцент2 14 7 2" xfId="7313"/>
    <cellStyle name="20% - Акцент2 14 7 3" xfId="10847"/>
    <cellStyle name="20% - Акцент2 14 7 4" xfId="12827"/>
    <cellStyle name="20% - Акцент2 14 8" xfId="514"/>
    <cellStyle name="20% - Акцент2 14 8 2" xfId="7314"/>
    <cellStyle name="20% - Акцент2 14 8 3" xfId="10846"/>
    <cellStyle name="20% - Акцент2 14 8 4" xfId="12826"/>
    <cellStyle name="20% - Акцент2 14 9" xfId="515"/>
    <cellStyle name="20% - Акцент2 14 9 2" xfId="7315"/>
    <cellStyle name="20% - Акцент2 14 9 3" xfId="10845"/>
    <cellStyle name="20% - Акцент2 14 9 4" xfId="12825"/>
    <cellStyle name="20% - Акцент2 15" xfId="516"/>
    <cellStyle name="20% - Акцент2 15 10" xfId="10844"/>
    <cellStyle name="20% - Акцент2 15 11" xfId="12824"/>
    <cellStyle name="20% - Акцент2 15 2" xfId="517"/>
    <cellStyle name="20% - Акцент2 15 2 2" xfId="7317"/>
    <cellStyle name="20% - Акцент2 15 2 3" xfId="10843"/>
    <cellStyle name="20% - Акцент2 15 2 4" xfId="12823"/>
    <cellStyle name="20% - Акцент2 15 3" xfId="518"/>
    <cellStyle name="20% - Акцент2 15 3 2" xfId="7318"/>
    <cellStyle name="20% - Акцент2 15 3 3" xfId="10842"/>
    <cellStyle name="20% - Акцент2 15 3 4" xfId="12822"/>
    <cellStyle name="20% - Акцент2 15 4" xfId="519"/>
    <cellStyle name="20% - Акцент2 15 4 2" xfId="7319"/>
    <cellStyle name="20% - Акцент2 15 4 3" xfId="10841"/>
    <cellStyle name="20% - Акцент2 15 4 4" xfId="12821"/>
    <cellStyle name="20% - Акцент2 15 5" xfId="520"/>
    <cellStyle name="20% - Акцент2 15 5 2" xfId="7320"/>
    <cellStyle name="20% - Акцент2 15 5 3" xfId="10840"/>
    <cellStyle name="20% - Акцент2 15 5 4" xfId="12820"/>
    <cellStyle name="20% - Акцент2 15 6" xfId="521"/>
    <cellStyle name="20% - Акцент2 15 6 2" xfId="7321"/>
    <cellStyle name="20% - Акцент2 15 6 3" xfId="10839"/>
    <cellStyle name="20% - Акцент2 15 6 4" xfId="12819"/>
    <cellStyle name="20% - Акцент2 15 7" xfId="522"/>
    <cellStyle name="20% - Акцент2 15 7 2" xfId="7322"/>
    <cellStyle name="20% - Акцент2 15 7 3" xfId="10838"/>
    <cellStyle name="20% - Акцент2 15 7 4" xfId="12818"/>
    <cellStyle name="20% - Акцент2 15 8" xfId="523"/>
    <cellStyle name="20% - Акцент2 15 8 2" xfId="7323"/>
    <cellStyle name="20% - Акцент2 15 8 3" xfId="10837"/>
    <cellStyle name="20% - Акцент2 15 8 4" xfId="12817"/>
    <cellStyle name="20% - Акцент2 15 9" xfId="7316"/>
    <cellStyle name="20% - Акцент2 16" xfId="524"/>
    <cellStyle name="20% - Акцент2 16 10" xfId="10836"/>
    <cellStyle name="20% - Акцент2 16 11" xfId="12816"/>
    <cellStyle name="20% - Акцент2 16 2" xfId="525"/>
    <cellStyle name="20% - Акцент2 16 2 2" xfId="7325"/>
    <cellStyle name="20% - Акцент2 16 2 3" xfId="10835"/>
    <cellStyle name="20% - Акцент2 16 2 4" xfId="12815"/>
    <cellStyle name="20% - Акцент2 16 3" xfId="526"/>
    <cellStyle name="20% - Акцент2 16 3 2" xfId="7326"/>
    <cellStyle name="20% - Акцент2 16 3 3" xfId="10834"/>
    <cellStyle name="20% - Акцент2 16 3 4" xfId="12814"/>
    <cellStyle name="20% - Акцент2 16 4" xfId="527"/>
    <cellStyle name="20% - Акцент2 16 4 2" xfId="7327"/>
    <cellStyle name="20% - Акцент2 16 4 3" xfId="10833"/>
    <cellStyle name="20% - Акцент2 16 4 4" xfId="12813"/>
    <cellStyle name="20% - Акцент2 16 5" xfId="528"/>
    <cellStyle name="20% - Акцент2 16 5 2" xfId="7328"/>
    <cellStyle name="20% - Акцент2 16 5 3" xfId="10832"/>
    <cellStyle name="20% - Акцент2 16 5 4" xfId="12812"/>
    <cellStyle name="20% - Акцент2 16 6" xfId="529"/>
    <cellStyle name="20% - Акцент2 16 6 2" xfId="7329"/>
    <cellStyle name="20% - Акцент2 16 6 3" xfId="10831"/>
    <cellStyle name="20% - Акцент2 16 6 4" xfId="12811"/>
    <cellStyle name="20% - Акцент2 16 7" xfId="530"/>
    <cellStyle name="20% - Акцент2 16 7 2" xfId="7330"/>
    <cellStyle name="20% - Акцент2 16 7 3" xfId="10830"/>
    <cellStyle name="20% - Акцент2 16 7 4" xfId="12810"/>
    <cellStyle name="20% - Акцент2 16 8" xfId="531"/>
    <cellStyle name="20% - Акцент2 16 8 2" xfId="7331"/>
    <cellStyle name="20% - Акцент2 16 8 3" xfId="10829"/>
    <cellStyle name="20% - Акцент2 16 8 4" xfId="12809"/>
    <cellStyle name="20% - Акцент2 16 9" xfId="7324"/>
    <cellStyle name="20% - Акцент2 17" xfId="532"/>
    <cellStyle name="20% - Акцент2 17 2" xfId="533"/>
    <cellStyle name="20% - Акцент2 17 2 2" xfId="7333"/>
    <cellStyle name="20% - Акцент2 17 2 3" xfId="10827"/>
    <cellStyle name="20% - Акцент2 17 2 4" xfId="12807"/>
    <cellStyle name="20% - Акцент2 17 3" xfId="534"/>
    <cellStyle name="20% - Акцент2 17 3 2" xfId="7334"/>
    <cellStyle name="20% - Акцент2 17 3 3" xfId="10826"/>
    <cellStyle name="20% - Акцент2 17 3 4" xfId="12806"/>
    <cellStyle name="20% - Акцент2 17 4" xfId="535"/>
    <cellStyle name="20% - Акцент2 17 4 2" xfId="7335"/>
    <cellStyle name="20% - Акцент2 17 4 3" xfId="10825"/>
    <cellStyle name="20% - Акцент2 17 4 4" xfId="12805"/>
    <cellStyle name="20% - Акцент2 17 5" xfId="536"/>
    <cellStyle name="20% - Акцент2 17 5 2" xfId="7336"/>
    <cellStyle name="20% - Акцент2 17 5 3" xfId="10824"/>
    <cellStyle name="20% - Акцент2 17 5 4" xfId="12804"/>
    <cellStyle name="20% - Акцент2 17 6" xfId="7332"/>
    <cellStyle name="20% - Акцент2 17 7" xfId="10828"/>
    <cellStyle name="20% - Акцент2 17 8" xfId="12808"/>
    <cellStyle name="20% - Акцент2 18" xfId="537"/>
    <cellStyle name="20% - Акцент2 18 2" xfId="538"/>
    <cellStyle name="20% - Акцент2 18 2 2" xfId="7338"/>
    <cellStyle name="20% - Акцент2 18 2 3" xfId="10822"/>
    <cellStyle name="20% - Акцент2 18 2 4" xfId="12802"/>
    <cellStyle name="20% - Акцент2 18 3" xfId="539"/>
    <cellStyle name="20% - Акцент2 18 3 2" xfId="7339"/>
    <cellStyle name="20% - Акцент2 18 3 3" xfId="10821"/>
    <cellStyle name="20% - Акцент2 18 3 4" xfId="12801"/>
    <cellStyle name="20% - Акцент2 18 4" xfId="540"/>
    <cellStyle name="20% - Акцент2 18 4 2" xfId="7340"/>
    <cellStyle name="20% - Акцент2 18 4 3" xfId="10820"/>
    <cellStyle name="20% - Акцент2 18 4 4" xfId="12800"/>
    <cellStyle name="20% - Акцент2 18 5" xfId="541"/>
    <cellStyle name="20% - Акцент2 18 5 2" xfId="7341"/>
    <cellStyle name="20% - Акцент2 18 5 3" xfId="10819"/>
    <cellStyle name="20% - Акцент2 18 5 4" xfId="12799"/>
    <cellStyle name="20% - Акцент2 18 6" xfId="7337"/>
    <cellStyle name="20% - Акцент2 18 7" xfId="10823"/>
    <cellStyle name="20% - Акцент2 18 8" xfId="12803"/>
    <cellStyle name="20% - Акцент2 19" xfId="542"/>
    <cellStyle name="20% - Акцент2 19 2" xfId="543"/>
    <cellStyle name="20% - Акцент2 19 2 2" xfId="7343"/>
    <cellStyle name="20% - Акцент2 19 2 3" xfId="10817"/>
    <cellStyle name="20% - Акцент2 19 2 4" xfId="12797"/>
    <cellStyle name="20% - Акцент2 19 3" xfId="544"/>
    <cellStyle name="20% - Акцент2 19 3 2" xfId="7344"/>
    <cellStyle name="20% - Акцент2 19 3 3" xfId="10816"/>
    <cellStyle name="20% - Акцент2 19 3 4" xfId="12796"/>
    <cellStyle name="20% - Акцент2 19 4" xfId="545"/>
    <cellStyle name="20% - Акцент2 19 4 2" xfId="7345"/>
    <cellStyle name="20% - Акцент2 19 4 3" xfId="10815"/>
    <cellStyle name="20% - Акцент2 19 4 4" xfId="12795"/>
    <cellStyle name="20% - Акцент2 19 5" xfId="546"/>
    <cellStyle name="20% - Акцент2 19 5 2" xfId="7346"/>
    <cellStyle name="20% - Акцент2 19 5 3" xfId="10814"/>
    <cellStyle name="20% - Акцент2 19 5 4" xfId="12794"/>
    <cellStyle name="20% - Акцент2 19 6" xfId="7342"/>
    <cellStyle name="20% - Акцент2 19 7" xfId="10818"/>
    <cellStyle name="20% - Акцент2 19 8" xfId="12798"/>
    <cellStyle name="20% - Акцент2 2" xfId="547"/>
    <cellStyle name="20% - Акцент2 2 10" xfId="548"/>
    <cellStyle name="20% - Акцент2 2 10 2" xfId="7348"/>
    <cellStyle name="20% - Акцент2 2 10 3" xfId="10812"/>
    <cellStyle name="20% - Акцент2 2 10 4" xfId="12792"/>
    <cellStyle name="20% - Акцент2 2 11" xfId="7347"/>
    <cellStyle name="20% - Акцент2 2 12" xfId="10813"/>
    <cellStyle name="20% - Акцент2 2 13" xfId="12793"/>
    <cellStyle name="20% - Акцент2 2 2" xfId="549"/>
    <cellStyle name="20% - Акцент2 2 2 2" xfId="7349"/>
    <cellStyle name="20% - Акцент2 2 2 3" xfId="10811"/>
    <cellStyle name="20% - Акцент2 2 2 4" xfId="12791"/>
    <cellStyle name="20% - Акцент2 2 3" xfId="550"/>
    <cellStyle name="20% - Акцент2 2 3 2" xfId="7350"/>
    <cellStyle name="20% - Акцент2 2 3 3" xfId="10810"/>
    <cellStyle name="20% - Акцент2 2 3 4" xfId="12790"/>
    <cellStyle name="20% - Акцент2 2 4" xfId="551"/>
    <cellStyle name="20% - Акцент2 2 4 2" xfId="7351"/>
    <cellStyle name="20% - Акцент2 2 4 3" xfId="10809"/>
    <cellStyle name="20% - Акцент2 2 4 4" xfId="12789"/>
    <cellStyle name="20% - Акцент2 2 5" xfId="552"/>
    <cellStyle name="20% - Акцент2 2 5 2" xfId="7352"/>
    <cellStyle name="20% - Акцент2 2 5 3" xfId="10808"/>
    <cellStyle name="20% - Акцент2 2 5 4" xfId="12788"/>
    <cellStyle name="20% - Акцент2 2 6" xfId="553"/>
    <cellStyle name="20% - Акцент2 2 6 2" xfId="7353"/>
    <cellStyle name="20% - Акцент2 2 6 3" xfId="10807"/>
    <cellStyle name="20% - Акцент2 2 6 4" xfId="12787"/>
    <cellStyle name="20% - Акцент2 2 7" xfId="554"/>
    <cellStyle name="20% - Акцент2 2 7 2" xfId="7354"/>
    <cellStyle name="20% - Акцент2 2 7 3" xfId="10806"/>
    <cellStyle name="20% - Акцент2 2 7 4" xfId="12786"/>
    <cellStyle name="20% - Акцент2 2 8" xfId="555"/>
    <cellStyle name="20% - Акцент2 2 8 2" xfId="7355"/>
    <cellStyle name="20% - Акцент2 2 8 3" xfId="10805"/>
    <cellStyle name="20% - Акцент2 2 8 4" xfId="12785"/>
    <cellStyle name="20% - Акцент2 2 9" xfId="556"/>
    <cellStyle name="20% - Акцент2 2 9 2" xfId="7356"/>
    <cellStyle name="20% - Акцент2 2 9 3" xfId="10804"/>
    <cellStyle name="20% - Акцент2 2 9 4" xfId="12784"/>
    <cellStyle name="20% - Акцент2 20" xfId="557"/>
    <cellStyle name="20% - Акцент2 20 2" xfId="7357"/>
    <cellStyle name="20% - Акцент2 20 3" xfId="10803"/>
    <cellStyle name="20% - Акцент2 20 4" xfId="12783"/>
    <cellStyle name="20% - Акцент2 21" xfId="558"/>
    <cellStyle name="20% - Акцент2 21 2" xfId="7358"/>
    <cellStyle name="20% - Акцент2 21 3" xfId="10802"/>
    <cellStyle name="20% - Акцент2 21 4" xfId="12782"/>
    <cellStyle name="20% - Акцент2 22" xfId="559"/>
    <cellStyle name="20% - Акцент2 22 2" xfId="7359"/>
    <cellStyle name="20% - Акцент2 22 3" xfId="10801"/>
    <cellStyle name="20% - Акцент2 22 4" xfId="12781"/>
    <cellStyle name="20% - Акцент2 23" xfId="560"/>
    <cellStyle name="20% - Акцент2 23 2" xfId="7360"/>
    <cellStyle name="20% - Акцент2 23 3" xfId="10800"/>
    <cellStyle name="20% - Акцент2 23 4" xfId="12780"/>
    <cellStyle name="20% - Акцент2 24" xfId="14659"/>
    <cellStyle name="20% - Акцент2 3" xfId="561"/>
    <cellStyle name="20% - Акцент2 3 10" xfId="562"/>
    <cellStyle name="20% - Акцент2 3 10 2" xfId="7362"/>
    <cellStyle name="20% - Акцент2 3 10 3" xfId="10798"/>
    <cellStyle name="20% - Акцент2 3 10 4" xfId="12778"/>
    <cellStyle name="20% - Акцент2 3 11" xfId="7361"/>
    <cellStyle name="20% - Акцент2 3 12" xfId="10799"/>
    <cellStyle name="20% - Акцент2 3 13" xfId="12779"/>
    <cellStyle name="20% - Акцент2 3 2" xfId="563"/>
    <cellStyle name="20% - Акцент2 3 2 2" xfId="7363"/>
    <cellStyle name="20% - Акцент2 3 2 3" xfId="10797"/>
    <cellStyle name="20% - Акцент2 3 2 4" xfId="12777"/>
    <cellStyle name="20% - Акцент2 3 3" xfId="564"/>
    <cellStyle name="20% - Акцент2 3 3 2" xfId="7364"/>
    <cellStyle name="20% - Акцент2 3 3 3" xfId="10796"/>
    <cellStyle name="20% - Акцент2 3 3 4" xfId="12776"/>
    <cellStyle name="20% - Акцент2 3 4" xfId="565"/>
    <cellStyle name="20% - Акцент2 3 4 2" xfId="7365"/>
    <cellStyle name="20% - Акцент2 3 4 3" xfId="10795"/>
    <cellStyle name="20% - Акцент2 3 4 4" xfId="12775"/>
    <cellStyle name="20% - Акцент2 3 5" xfId="566"/>
    <cellStyle name="20% - Акцент2 3 5 2" xfId="7366"/>
    <cellStyle name="20% - Акцент2 3 5 3" xfId="10794"/>
    <cellStyle name="20% - Акцент2 3 5 4" xfId="12774"/>
    <cellStyle name="20% - Акцент2 3 6" xfId="567"/>
    <cellStyle name="20% - Акцент2 3 6 2" xfId="7367"/>
    <cellStyle name="20% - Акцент2 3 6 3" xfId="10793"/>
    <cellStyle name="20% - Акцент2 3 6 4" xfId="12773"/>
    <cellStyle name="20% - Акцент2 3 7" xfId="568"/>
    <cellStyle name="20% - Акцент2 3 7 2" xfId="7368"/>
    <cellStyle name="20% - Акцент2 3 7 3" xfId="10792"/>
    <cellStyle name="20% - Акцент2 3 7 4" xfId="12772"/>
    <cellStyle name="20% - Акцент2 3 8" xfId="569"/>
    <cellStyle name="20% - Акцент2 3 8 2" xfId="7369"/>
    <cellStyle name="20% - Акцент2 3 8 3" xfId="10791"/>
    <cellStyle name="20% - Акцент2 3 8 4" xfId="12771"/>
    <cellStyle name="20% - Акцент2 3 9" xfId="570"/>
    <cellStyle name="20% - Акцент2 3 9 2" xfId="7370"/>
    <cellStyle name="20% - Акцент2 3 9 3" xfId="10790"/>
    <cellStyle name="20% - Акцент2 3 9 4" xfId="12770"/>
    <cellStyle name="20% - Акцент2 4" xfId="571"/>
    <cellStyle name="20% - Акцент2 4 10" xfId="572"/>
    <cellStyle name="20% - Акцент2 4 10 2" xfId="7372"/>
    <cellStyle name="20% - Акцент2 4 10 3" xfId="10788"/>
    <cellStyle name="20% - Акцент2 4 10 4" xfId="12768"/>
    <cellStyle name="20% - Акцент2 4 11" xfId="7371"/>
    <cellStyle name="20% - Акцент2 4 12" xfId="10789"/>
    <cellStyle name="20% - Акцент2 4 13" xfId="12769"/>
    <cellStyle name="20% - Акцент2 4 2" xfId="573"/>
    <cellStyle name="20% - Акцент2 4 2 2" xfId="7373"/>
    <cellStyle name="20% - Акцент2 4 2 3" xfId="10787"/>
    <cellStyle name="20% - Акцент2 4 2 4" xfId="12767"/>
    <cellStyle name="20% - Акцент2 4 3" xfId="574"/>
    <cellStyle name="20% - Акцент2 4 3 2" xfId="7374"/>
    <cellStyle name="20% - Акцент2 4 3 3" xfId="10786"/>
    <cellStyle name="20% - Акцент2 4 3 4" xfId="12766"/>
    <cellStyle name="20% - Акцент2 4 4" xfId="575"/>
    <cellStyle name="20% - Акцент2 4 4 2" xfId="7375"/>
    <cellStyle name="20% - Акцент2 4 4 3" xfId="10785"/>
    <cellStyle name="20% - Акцент2 4 4 4" xfId="12765"/>
    <cellStyle name="20% - Акцент2 4 5" xfId="576"/>
    <cellStyle name="20% - Акцент2 4 5 2" xfId="7376"/>
    <cellStyle name="20% - Акцент2 4 5 3" xfId="10784"/>
    <cellStyle name="20% - Акцент2 4 5 4" xfId="12764"/>
    <cellStyle name="20% - Акцент2 4 6" xfId="577"/>
    <cellStyle name="20% - Акцент2 4 6 2" xfId="7377"/>
    <cellStyle name="20% - Акцент2 4 6 3" xfId="10783"/>
    <cellStyle name="20% - Акцент2 4 6 4" xfId="12763"/>
    <cellStyle name="20% - Акцент2 4 7" xfId="578"/>
    <cellStyle name="20% - Акцент2 4 7 2" xfId="7378"/>
    <cellStyle name="20% - Акцент2 4 7 3" xfId="10782"/>
    <cellStyle name="20% - Акцент2 4 7 4" xfId="12762"/>
    <cellStyle name="20% - Акцент2 4 8" xfId="579"/>
    <cellStyle name="20% - Акцент2 4 8 2" xfId="7379"/>
    <cellStyle name="20% - Акцент2 4 8 3" xfId="10781"/>
    <cellStyle name="20% - Акцент2 4 8 4" xfId="12761"/>
    <cellStyle name="20% - Акцент2 4 9" xfId="580"/>
    <cellStyle name="20% - Акцент2 4 9 2" xfId="7380"/>
    <cellStyle name="20% - Акцент2 4 9 3" xfId="10780"/>
    <cellStyle name="20% - Акцент2 4 9 4" xfId="12760"/>
    <cellStyle name="20% - Акцент2 5" xfId="581"/>
    <cellStyle name="20% - Акцент2 5 10" xfId="582"/>
    <cellStyle name="20% - Акцент2 5 10 2" xfId="7382"/>
    <cellStyle name="20% - Акцент2 5 10 3" xfId="10778"/>
    <cellStyle name="20% - Акцент2 5 10 4" xfId="12758"/>
    <cellStyle name="20% - Акцент2 5 11" xfId="7381"/>
    <cellStyle name="20% - Акцент2 5 12" xfId="10779"/>
    <cellStyle name="20% - Акцент2 5 13" xfId="12759"/>
    <cellStyle name="20% - Акцент2 5 2" xfId="583"/>
    <cellStyle name="20% - Акцент2 5 2 2" xfId="7383"/>
    <cellStyle name="20% - Акцент2 5 2 3" xfId="10777"/>
    <cellStyle name="20% - Акцент2 5 2 4" xfId="12757"/>
    <cellStyle name="20% - Акцент2 5 3" xfId="584"/>
    <cellStyle name="20% - Акцент2 5 3 2" xfId="7384"/>
    <cellStyle name="20% - Акцент2 5 3 3" xfId="10776"/>
    <cellStyle name="20% - Акцент2 5 3 4" xfId="12756"/>
    <cellStyle name="20% - Акцент2 5 4" xfId="585"/>
    <cellStyle name="20% - Акцент2 5 4 2" xfId="7385"/>
    <cellStyle name="20% - Акцент2 5 4 3" xfId="10775"/>
    <cellStyle name="20% - Акцент2 5 4 4" xfId="12755"/>
    <cellStyle name="20% - Акцент2 5 5" xfId="586"/>
    <cellStyle name="20% - Акцент2 5 5 2" xfId="7386"/>
    <cellStyle name="20% - Акцент2 5 5 3" xfId="10774"/>
    <cellStyle name="20% - Акцент2 5 5 4" xfId="12754"/>
    <cellStyle name="20% - Акцент2 5 6" xfId="587"/>
    <cellStyle name="20% - Акцент2 5 6 2" xfId="7387"/>
    <cellStyle name="20% - Акцент2 5 6 3" xfId="10773"/>
    <cellStyle name="20% - Акцент2 5 6 4" xfId="12753"/>
    <cellStyle name="20% - Акцент2 5 7" xfId="588"/>
    <cellStyle name="20% - Акцент2 5 7 2" xfId="7388"/>
    <cellStyle name="20% - Акцент2 5 7 3" xfId="10772"/>
    <cellStyle name="20% - Акцент2 5 7 4" xfId="12752"/>
    <cellStyle name="20% - Акцент2 5 8" xfId="589"/>
    <cellStyle name="20% - Акцент2 5 8 2" xfId="7389"/>
    <cellStyle name="20% - Акцент2 5 8 3" xfId="10771"/>
    <cellStyle name="20% - Акцент2 5 8 4" xfId="12751"/>
    <cellStyle name="20% - Акцент2 5 9" xfId="590"/>
    <cellStyle name="20% - Акцент2 5 9 2" xfId="7390"/>
    <cellStyle name="20% - Акцент2 5 9 3" xfId="10770"/>
    <cellStyle name="20% - Акцент2 5 9 4" xfId="12750"/>
    <cellStyle name="20% - Акцент2 6" xfId="591"/>
    <cellStyle name="20% - Акцент2 6 10" xfId="592"/>
    <cellStyle name="20% - Акцент2 6 10 2" xfId="7392"/>
    <cellStyle name="20% - Акцент2 6 10 3" xfId="10768"/>
    <cellStyle name="20% - Акцент2 6 10 4" xfId="12748"/>
    <cellStyle name="20% - Акцент2 6 11" xfId="7391"/>
    <cellStyle name="20% - Акцент2 6 12" xfId="10769"/>
    <cellStyle name="20% - Акцент2 6 13" xfId="12749"/>
    <cellStyle name="20% - Акцент2 6 2" xfId="593"/>
    <cellStyle name="20% - Акцент2 6 2 2" xfId="7393"/>
    <cellStyle name="20% - Акцент2 6 2 3" xfId="10767"/>
    <cellStyle name="20% - Акцент2 6 2 4" xfId="12747"/>
    <cellStyle name="20% - Акцент2 6 3" xfId="594"/>
    <cellStyle name="20% - Акцент2 6 3 2" xfId="7394"/>
    <cellStyle name="20% - Акцент2 6 3 3" xfId="10766"/>
    <cellStyle name="20% - Акцент2 6 3 4" xfId="12746"/>
    <cellStyle name="20% - Акцент2 6 4" xfId="595"/>
    <cellStyle name="20% - Акцент2 6 4 2" xfId="7395"/>
    <cellStyle name="20% - Акцент2 6 4 3" xfId="10765"/>
    <cellStyle name="20% - Акцент2 6 4 4" xfId="12745"/>
    <cellStyle name="20% - Акцент2 6 5" xfId="596"/>
    <cellStyle name="20% - Акцент2 6 5 2" xfId="7396"/>
    <cellStyle name="20% - Акцент2 6 5 3" xfId="10764"/>
    <cellStyle name="20% - Акцент2 6 5 4" xfId="12744"/>
    <cellStyle name="20% - Акцент2 6 6" xfId="597"/>
    <cellStyle name="20% - Акцент2 6 6 2" xfId="7397"/>
    <cellStyle name="20% - Акцент2 6 6 3" xfId="10763"/>
    <cellStyle name="20% - Акцент2 6 6 4" xfId="12743"/>
    <cellStyle name="20% - Акцент2 6 7" xfId="598"/>
    <cellStyle name="20% - Акцент2 6 7 2" xfId="7398"/>
    <cellStyle name="20% - Акцент2 6 7 3" xfId="10762"/>
    <cellStyle name="20% - Акцент2 6 7 4" xfId="12742"/>
    <cellStyle name="20% - Акцент2 6 8" xfId="599"/>
    <cellStyle name="20% - Акцент2 6 8 2" xfId="7399"/>
    <cellStyle name="20% - Акцент2 6 8 3" xfId="10761"/>
    <cellStyle name="20% - Акцент2 6 8 4" xfId="12741"/>
    <cellStyle name="20% - Акцент2 6 9" xfId="600"/>
    <cellStyle name="20% - Акцент2 6 9 2" xfId="7400"/>
    <cellStyle name="20% - Акцент2 6 9 3" xfId="10760"/>
    <cellStyle name="20% - Акцент2 6 9 4" xfId="12740"/>
    <cellStyle name="20% - Акцент2 7" xfId="601"/>
    <cellStyle name="20% - Акцент2 7 10" xfId="602"/>
    <cellStyle name="20% - Акцент2 7 10 2" xfId="7402"/>
    <cellStyle name="20% - Акцент2 7 10 3" xfId="10758"/>
    <cellStyle name="20% - Акцент2 7 10 4" xfId="12738"/>
    <cellStyle name="20% - Акцент2 7 11" xfId="7401"/>
    <cellStyle name="20% - Акцент2 7 12" xfId="10759"/>
    <cellStyle name="20% - Акцент2 7 13" xfId="12739"/>
    <cellStyle name="20% - Акцент2 7 2" xfId="603"/>
    <cellStyle name="20% - Акцент2 7 2 2" xfId="7403"/>
    <cellStyle name="20% - Акцент2 7 2 3" xfId="10757"/>
    <cellStyle name="20% - Акцент2 7 2 4" xfId="12737"/>
    <cellStyle name="20% - Акцент2 7 3" xfId="604"/>
    <cellStyle name="20% - Акцент2 7 3 2" xfId="7404"/>
    <cellStyle name="20% - Акцент2 7 3 3" xfId="10756"/>
    <cellStyle name="20% - Акцент2 7 3 4" xfId="12736"/>
    <cellStyle name="20% - Акцент2 7 4" xfId="605"/>
    <cellStyle name="20% - Акцент2 7 4 2" xfId="7405"/>
    <cellStyle name="20% - Акцент2 7 4 3" xfId="10755"/>
    <cellStyle name="20% - Акцент2 7 4 4" xfId="12735"/>
    <cellStyle name="20% - Акцент2 7 5" xfId="606"/>
    <cellStyle name="20% - Акцент2 7 5 2" xfId="7406"/>
    <cellStyle name="20% - Акцент2 7 5 3" xfId="10754"/>
    <cellStyle name="20% - Акцент2 7 5 4" xfId="12734"/>
    <cellStyle name="20% - Акцент2 7 6" xfId="607"/>
    <cellStyle name="20% - Акцент2 7 6 2" xfId="7407"/>
    <cellStyle name="20% - Акцент2 7 6 3" xfId="10753"/>
    <cellStyle name="20% - Акцент2 7 6 4" xfId="12733"/>
    <cellStyle name="20% - Акцент2 7 7" xfId="608"/>
    <cellStyle name="20% - Акцент2 7 7 2" xfId="7408"/>
    <cellStyle name="20% - Акцент2 7 7 3" xfId="10752"/>
    <cellStyle name="20% - Акцент2 7 7 4" xfId="12732"/>
    <cellStyle name="20% - Акцент2 7 8" xfId="609"/>
    <cellStyle name="20% - Акцент2 7 8 2" xfId="7409"/>
    <cellStyle name="20% - Акцент2 7 8 3" xfId="10751"/>
    <cellStyle name="20% - Акцент2 7 8 4" xfId="12731"/>
    <cellStyle name="20% - Акцент2 7 9" xfId="610"/>
    <cellStyle name="20% - Акцент2 7 9 2" xfId="7410"/>
    <cellStyle name="20% - Акцент2 7 9 3" xfId="10750"/>
    <cellStyle name="20% - Акцент2 7 9 4" xfId="12730"/>
    <cellStyle name="20% - Акцент2 8" xfId="611"/>
    <cellStyle name="20% - Акцент2 8 10" xfId="612"/>
    <cellStyle name="20% - Акцент2 8 10 2" xfId="7412"/>
    <cellStyle name="20% - Акцент2 8 10 3" xfId="10748"/>
    <cellStyle name="20% - Акцент2 8 10 4" xfId="12728"/>
    <cellStyle name="20% - Акцент2 8 11" xfId="7411"/>
    <cellStyle name="20% - Акцент2 8 12" xfId="10749"/>
    <cellStyle name="20% - Акцент2 8 13" xfId="12729"/>
    <cellStyle name="20% - Акцент2 8 2" xfId="613"/>
    <cellStyle name="20% - Акцент2 8 2 2" xfId="7413"/>
    <cellStyle name="20% - Акцент2 8 2 3" xfId="10747"/>
    <cellStyle name="20% - Акцент2 8 2 4" xfId="12727"/>
    <cellStyle name="20% - Акцент2 8 3" xfId="614"/>
    <cellStyle name="20% - Акцент2 8 3 2" xfId="7414"/>
    <cellStyle name="20% - Акцент2 8 3 3" xfId="10746"/>
    <cellStyle name="20% - Акцент2 8 3 4" xfId="12726"/>
    <cellStyle name="20% - Акцент2 8 4" xfId="615"/>
    <cellStyle name="20% - Акцент2 8 4 2" xfId="7415"/>
    <cellStyle name="20% - Акцент2 8 4 3" xfId="10745"/>
    <cellStyle name="20% - Акцент2 8 4 4" xfId="12725"/>
    <cellStyle name="20% - Акцент2 8 5" xfId="616"/>
    <cellStyle name="20% - Акцент2 8 5 2" xfId="7416"/>
    <cellStyle name="20% - Акцент2 8 5 3" xfId="10744"/>
    <cellStyle name="20% - Акцент2 8 5 4" xfId="12724"/>
    <cellStyle name="20% - Акцент2 8 6" xfId="617"/>
    <cellStyle name="20% - Акцент2 8 6 2" xfId="7417"/>
    <cellStyle name="20% - Акцент2 8 6 3" xfId="10743"/>
    <cellStyle name="20% - Акцент2 8 6 4" xfId="12723"/>
    <cellStyle name="20% - Акцент2 8 7" xfId="618"/>
    <cellStyle name="20% - Акцент2 8 7 2" xfId="7418"/>
    <cellStyle name="20% - Акцент2 8 7 3" xfId="10742"/>
    <cellStyle name="20% - Акцент2 8 7 4" xfId="12722"/>
    <cellStyle name="20% - Акцент2 8 8" xfId="619"/>
    <cellStyle name="20% - Акцент2 8 8 2" xfId="7419"/>
    <cellStyle name="20% - Акцент2 8 8 3" xfId="10741"/>
    <cellStyle name="20% - Акцент2 8 8 4" xfId="12721"/>
    <cellStyle name="20% - Акцент2 8 9" xfId="620"/>
    <cellStyle name="20% - Акцент2 8 9 2" xfId="7420"/>
    <cellStyle name="20% - Акцент2 8 9 3" xfId="10740"/>
    <cellStyle name="20% - Акцент2 8 9 4" xfId="12720"/>
    <cellStyle name="20% - Акцент2 9" xfId="621"/>
    <cellStyle name="20% - Акцент2 9 10" xfId="622"/>
    <cellStyle name="20% - Акцент2 9 10 2" xfId="7422"/>
    <cellStyle name="20% - Акцент2 9 10 3" xfId="10738"/>
    <cellStyle name="20% - Акцент2 9 10 4" xfId="12718"/>
    <cellStyle name="20% - Акцент2 9 11" xfId="7421"/>
    <cellStyle name="20% - Акцент2 9 12" xfId="10739"/>
    <cellStyle name="20% - Акцент2 9 13" xfId="12719"/>
    <cellStyle name="20% - Акцент2 9 2" xfId="623"/>
    <cellStyle name="20% - Акцент2 9 2 2" xfId="7423"/>
    <cellStyle name="20% - Акцент2 9 2 3" xfId="10737"/>
    <cellStyle name="20% - Акцент2 9 2 4" xfId="12717"/>
    <cellStyle name="20% - Акцент2 9 3" xfId="624"/>
    <cellStyle name="20% - Акцент2 9 3 2" xfId="7424"/>
    <cellStyle name="20% - Акцент2 9 3 3" xfId="10736"/>
    <cellStyle name="20% - Акцент2 9 3 4" xfId="12716"/>
    <cellStyle name="20% - Акцент2 9 4" xfId="625"/>
    <cellStyle name="20% - Акцент2 9 4 2" xfId="7425"/>
    <cellStyle name="20% - Акцент2 9 4 3" xfId="10735"/>
    <cellStyle name="20% - Акцент2 9 4 4" xfId="12715"/>
    <cellStyle name="20% - Акцент2 9 5" xfId="626"/>
    <cellStyle name="20% - Акцент2 9 5 2" xfId="7426"/>
    <cellStyle name="20% - Акцент2 9 5 3" xfId="10734"/>
    <cellStyle name="20% - Акцент2 9 5 4" xfId="12714"/>
    <cellStyle name="20% - Акцент2 9 6" xfId="627"/>
    <cellStyle name="20% - Акцент2 9 6 2" xfId="7427"/>
    <cellStyle name="20% - Акцент2 9 6 3" xfId="10733"/>
    <cellStyle name="20% - Акцент2 9 6 4" xfId="12713"/>
    <cellStyle name="20% - Акцент2 9 7" xfId="628"/>
    <cellStyle name="20% - Акцент2 9 7 2" xfId="7428"/>
    <cellStyle name="20% - Акцент2 9 7 3" xfId="10732"/>
    <cellStyle name="20% - Акцент2 9 7 4" xfId="12712"/>
    <cellStyle name="20% - Акцент2 9 8" xfId="629"/>
    <cellStyle name="20% - Акцент2 9 8 2" xfId="7429"/>
    <cellStyle name="20% - Акцент2 9 8 3" xfId="10731"/>
    <cellStyle name="20% - Акцент2 9 8 4" xfId="12711"/>
    <cellStyle name="20% - Акцент2 9 9" xfId="630"/>
    <cellStyle name="20% - Акцент2 9 9 2" xfId="7430"/>
    <cellStyle name="20% - Акцент2 9 9 3" xfId="10730"/>
    <cellStyle name="20% - Акцент2 9 9 4" xfId="12710"/>
    <cellStyle name="20% — акцент3" xfId="24745" builtinId="38" customBuiltin="1"/>
    <cellStyle name="20% - Акцент3 10" xfId="631"/>
    <cellStyle name="20% - Акцент3 10 10" xfId="632"/>
    <cellStyle name="20% - Акцент3 10 10 2" xfId="7432"/>
    <cellStyle name="20% - Акцент3 10 10 3" xfId="10728"/>
    <cellStyle name="20% - Акцент3 10 10 4" xfId="12708"/>
    <cellStyle name="20% - Акцент3 10 11" xfId="7431"/>
    <cellStyle name="20% - Акцент3 10 12" xfId="10729"/>
    <cellStyle name="20% - Акцент3 10 13" xfId="12709"/>
    <cellStyle name="20% - Акцент3 10 2" xfId="633"/>
    <cellStyle name="20% - Акцент3 10 2 2" xfId="7433"/>
    <cellStyle name="20% - Акцент3 10 2 3" xfId="10727"/>
    <cellStyle name="20% - Акцент3 10 2 4" xfId="12707"/>
    <cellStyle name="20% - Акцент3 10 3" xfId="634"/>
    <cellStyle name="20% - Акцент3 10 3 2" xfId="7434"/>
    <cellStyle name="20% - Акцент3 10 3 3" xfId="10726"/>
    <cellStyle name="20% - Акцент3 10 3 4" xfId="12706"/>
    <cellStyle name="20% - Акцент3 10 4" xfId="635"/>
    <cellStyle name="20% - Акцент3 10 4 2" xfId="7435"/>
    <cellStyle name="20% - Акцент3 10 4 3" xfId="10725"/>
    <cellStyle name="20% - Акцент3 10 4 4" xfId="12705"/>
    <cellStyle name="20% - Акцент3 10 5" xfId="636"/>
    <cellStyle name="20% - Акцент3 10 5 2" xfId="7436"/>
    <cellStyle name="20% - Акцент3 10 5 3" xfId="10724"/>
    <cellStyle name="20% - Акцент3 10 5 4" xfId="12704"/>
    <cellStyle name="20% - Акцент3 10 6" xfId="637"/>
    <cellStyle name="20% - Акцент3 10 6 2" xfId="7437"/>
    <cellStyle name="20% - Акцент3 10 6 3" xfId="10723"/>
    <cellStyle name="20% - Акцент3 10 6 4" xfId="12703"/>
    <cellStyle name="20% - Акцент3 10 7" xfId="638"/>
    <cellStyle name="20% - Акцент3 10 7 2" xfId="7438"/>
    <cellStyle name="20% - Акцент3 10 7 3" xfId="10722"/>
    <cellStyle name="20% - Акцент3 10 7 4" xfId="12702"/>
    <cellStyle name="20% - Акцент3 10 8" xfId="639"/>
    <cellStyle name="20% - Акцент3 10 8 2" xfId="7439"/>
    <cellStyle name="20% - Акцент3 10 8 3" xfId="10721"/>
    <cellStyle name="20% - Акцент3 10 8 4" xfId="12701"/>
    <cellStyle name="20% - Акцент3 10 9" xfId="640"/>
    <cellStyle name="20% - Акцент3 10 9 2" xfId="7440"/>
    <cellStyle name="20% - Акцент3 10 9 3" xfId="10720"/>
    <cellStyle name="20% - Акцент3 10 9 4" xfId="12700"/>
    <cellStyle name="20% - Акцент3 11" xfId="641"/>
    <cellStyle name="20% - Акцент3 11 10" xfId="642"/>
    <cellStyle name="20% - Акцент3 11 10 2" xfId="7442"/>
    <cellStyle name="20% - Акцент3 11 10 3" xfId="10718"/>
    <cellStyle name="20% - Акцент3 11 10 4" xfId="12698"/>
    <cellStyle name="20% - Акцент3 11 11" xfId="7441"/>
    <cellStyle name="20% - Акцент3 11 12" xfId="10719"/>
    <cellStyle name="20% - Акцент3 11 13" xfId="12699"/>
    <cellStyle name="20% - Акцент3 11 2" xfId="643"/>
    <cellStyle name="20% - Акцент3 11 2 2" xfId="7443"/>
    <cellStyle name="20% - Акцент3 11 2 3" xfId="10717"/>
    <cellStyle name="20% - Акцент3 11 2 4" xfId="12697"/>
    <cellStyle name="20% - Акцент3 11 3" xfId="644"/>
    <cellStyle name="20% - Акцент3 11 3 2" xfId="7444"/>
    <cellStyle name="20% - Акцент3 11 3 3" xfId="10716"/>
    <cellStyle name="20% - Акцент3 11 3 4" xfId="12696"/>
    <cellStyle name="20% - Акцент3 11 4" xfId="645"/>
    <cellStyle name="20% - Акцент3 11 4 2" xfId="7445"/>
    <cellStyle name="20% - Акцент3 11 4 3" xfId="10715"/>
    <cellStyle name="20% - Акцент3 11 4 4" xfId="12695"/>
    <cellStyle name="20% - Акцент3 11 5" xfId="646"/>
    <cellStyle name="20% - Акцент3 11 5 2" xfId="7446"/>
    <cellStyle name="20% - Акцент3 11 5 3" xfId="10714"/>
    <cellStyle name="20% - Акцент3 11 5 4" xfId="12694"/>
    <cellStyle name="20% - Акцент3 11 6" xfId="647"/>
    <cellStyle name="20% - Акцент3 11 6 2" xfId="7447"/>
    <cellStyle name="20% - Акцент3 11 6 3" xfId="10713"/>
    <cellStyle name="20% - Акцент3 11 6 4" xfId="12693"/>
    <cellStyle name="20% - Акцент3 11 7" xfId="648"/>
    <cellStyle name="20% - Акцент3 11 7 2" xfId="7448"/>
    <cellStyle name="20% - Акцент3 11 7 3" xfId="10712"/>
    <cellStyle name="20% - Акцент3 11 7 4" xfId="12692"/>
    <cellStyle name="20% - Акцент3 11 8" xfId="649"/>
    <cellStyle name="20% - Акцент3 11 8 2" xfId="7449"/>
    <cellStyle name="20% - Акцент3 11 8 3" xfId="10711"/>
    <cellStyle name="20% - Акцент3 11 8 4" xfId="12691"/>
    <cellStyle name="20% - Акцент3 11 9" xfId="650"/>
    <cellStyle name="20% - Акцент3 11 9 2" xfId="7450"/>
    <cellStyle name="20% - Акцент3 11 9 3" xfId="10710"/>
    <cellStyle name="20% - Акцент3 11 9 4" xfId="12690"/>
    <cellStyle name="20% - Акцент3 12" xfId="651"/>
    <cellStyle name="20% - Акцент3 12 10" xfId="652"/>
    <cellStyle name="20% - Акцент3 12 10 2" xfId="7452"/>
    <cellStyle name="20% - Акцент3 12 10 3" xfId="10708"/>
    <cellStyle name="20% - Акцент3 12 10 4" xfId="12688"/>
    <cellStyle name="20% - Акцент3 12 11" xfId="7451"/>
    <cellStyle name="20% - Акцент3 12 12" xfId="10709"/>
    <cellStyle name="20% - Акцент3 12 13" xfId="12689"/>
    <cellStyle name="20% - Акцент3 12 2" xfId="653"/>
    <cellStyle name="20% - Акцент3 12 2 2" xfId="7453"/>
    <cellStyle name="20% - Акцент3 12 2 3" xfId="10707"/>
    <cellStyle name="20% - Акцент3 12 2 4" xfId="12687"/>
    <cellStyle name="20% - Акцент3 12 3" xfId="654"/>
    <cellStyle name="20% - Акцент3 12 3 2" xfId="7454"/>
    <cellStyle name="20% - Акцент3 12 3 3" xfId="10706"/>
    <cellStyle name="20% - Акцент3 12 3 4" xfId="12686"/>
    <cellStyle name="20% - Акцент3 12 4" xfId="655"/>
    <cellStyle name="20% - Акцент3 12 4 2" xfId="7455"/>
    <cellStyle name="20% - Акцент3 12 4 3" xfId="10705"/>
    <cellStyle name="20% - Акцент3 12 4 4" xfId="12685"/>
    <cellStyle name="20% - Акцент3 12 5" xfId="656"/>
    <cellStyle name="20% - Акцент3 12 5 2" xfId="7456"/>
    <cellStyle name="20% - Акцент3 12 5 3" xfId="10704"/>
    <cellStyle name="20% - Акцент3 12 5 4" xfId="12684"/>
    <cellStyle name="20% - Акцент3 12 6" xfId="657"/>
    <cellStyle name="20% - Акцент3 12 6 2" xfId="7457"/>
    <cellStyle name="20% - Акцент3 12 6 3" xfId="10703"/>
    <cellStyle name="20% - Акцент3 12 6 4" xfId="12683"/>
    <cellStyle name="20% - Акцент3 12 7" xfId="658"/>
    <cellStyle name="20% - Акцент3 12 7 2" xfId="7458"/>
    <cellStyle name="20% - Акцент3 12 7 3" xfId="10702"/>
    <cellStyle name="20% - Акцент3 12 7 4" xfId="12682"/>
    <cellStyle name="20% - Акцент3 12 8" xfId="659"/>
    <cellStyle name="20% - Акцент3 12 8 2" xfId="7459"/>
    <cellStyle name="20% - Акцент3 12 8 3" xfId="10701"/>
    <cellStyle name="20% - Акцент3 12 8 4" xfId="12681"/>
    <cellStyle name="20% - Акцент3 12 9" xfId="660"/>
    <cellStyle name="20% - Акцент3 12 9 2" xfId="7460"/>
    <cellStyle name="20% - Акцент3 12 9 3" xfId="10700"/>
    <cellStyle name="20% - Акцент3 12 9 4" xfId="12680"/>
    <cellStyle name="20% - Акцент3 13" xfId="661"/>
    <cellStyle name="20% - Акцент3 13 10" xfId="662"/>
    <cellStyle name="20% - Акцент3 13 10 2" xfId="7462"/>
    <cellStyle name="20% - Акцент3 13 10 3" xfId="10698"/>
    <cellStyle name="20% - Акцент3 13 10 4" xfId="12678"/>
    <cellStyle name="20% - Акцент3 13 11" xfId="7461"/>
    <cellStyle name="20% - Акцент3 13 12" xfId="10699"/>
    <cellStyle name="20% - Акцент3 13 13" xfId="12679"/>
    <cellStyle name="20% - Акцент3 13 2" xfId="663"/>
    <cellStyle name="20% - Акцент3 13 2 2" xfId="7463"/>
    <cellStyle name="20% - Акцент3 13 2 3" xfId="10697"/>
    <cellStyle name="20% - Акцент3 13 2 4" xfId="12677"/>
    <cellStyle name="20% - Акцент3 13 3" xfId="664"/>
    <cellStyle name="20% - Акцент3 13 3 2" xfId="7464"/>
    <cellStyle name="20% - Акцент3 13 3 3" xfId="10696"/>
    <cellStyle name="20% - Акцент3 13 3 4" xfId="12676"/>
    <cellStyle name="20% - Акцент3 13 4" xfId="665"/>
    <cellStyle name="20% - Акцент3 13 4 2" xfId="7465"/>
    <cellStyle name="20% - Акцент3 13 4 3" xfId="10695"/>
    <cellStyle name="20% - Акцент3 13 4 4" xfId="12675"/>
    <cellStyle name="20% - Акцент3 13 5" xfId="666"/>
    <cellStyle name="20% - Акцент3 13 5 2" xfId="7466"/>
    <cellStyle name="20% - Акцент3 13 5 3" xfId="10694"/>
    <cellStyle name="20% - Акцент3 13 5 4" xfId="12674"/>
    <cellStyle name="20% - Акцент3 13 6" xfId="667"/>
    <cellStyle name="20% - Акцент3 13 6 2" xfId="7467"/>
    <cellStyle name="20% - Акцент3 13 6 3" xfId="10693"/>
    <cellStyle name="20% - Акцент3 13 6 4" xfId="12673"/>
    <cellStyle name="20% - Акцент3 13 7" xfId="668"/>
    <cellStyle name="20% - Акцент3 13 7 2" xfId="7468"/>
    <cellStyle name="20% - Акцент3 13 7 3" xfId="10692"/>
    <cellStyle name="20% - Акцент3 13 7 4" xfId="12672"/>
    <cellStyle name="20% - Акцент3 13 8" xfId="669"/>
    <cellStyle name="20% - Акцент3 13 8 2" xfId="7469"/>
    <cellStyle name="20% - Акцент3 13 8 3" xfId="10691"/>
    <cellStyle name="20% - Акцент3 13 8 4" xfId="12671"/>
    <cellStyle name="20% - Акцент3 13 9" xfId="670"/>
    <cellStyle name="20% - Акцент3 13 9 2" xfId="7470"/>
    <cellStyle name="20% - Акцент3 13 9 3" xfId="10690"/>
    <cellStyle name="20% - Акцент3 13 9 4" xfId="12670"/>
    <cellStyle name="20% - Акцент3 14" xfId="671"/>
    <cellStyle name="20% - Акцент3 14 10" xfId="672"/>
    <cellStyle name="20% - Акцент3 14 10 2" xfId="7472"/>
    <cellStyle name="20% - Акцент3 14 10 3" xfId="10688"/>
    <cellStyle name="20% - Акцент3 14 10 4" xfId="12668"/>
    <cellStyle name="20% - Акцент3 14 11" xfId="7471"/>
    <cellStyle name="20% - Акцент3 14 12" xfId="10689"/>
    <cellStyle name="20% - Акцент3 14 13" xfId="12669"/>
    <cellStyle name="20% - Акцент3 14 2" xfId="673"/>
    <cellStyle name="20% - Акцент3 14 2 2" xfId="7473"/>
    <cellStyle name="20% - Акцент3 14 2 3" xfId="10687"/>
    <cellStyle name="20% - Акцент3 14 2 4" xfId="12667"/>
    <cellStyle name="20% - Акцент3 14 3" xfId="674"/>
    <cellStyle name="20% - Акцент3 14 3 2" xfId="7474"/>
    <cellStyle name="20% - Акцент3 14 3 3" xfId="10686"/>
    <cellStyle name="20% - Акцент3 14 3 4" xfId="12666"/>
    <cellStyle name="20% - Акцент3 14 4" xfId="675"/>
    <cellStyle name="20% - Акцент3 14 4 2" xfId="7475"/>
    <cellStyle name="20% - Акцент3 14 4 3" xfId="10685"/>
    <cellStyle name="20% - Акцент3 14 4 4" xfId="12665"/>
    <cellStyle name="20% - Акцент3 14 5" xfId="676"/>
    <cellStyle name="20% - Акцент3 14 5 2" xfId="7476"/>
    <cellStyle name="20% - Акцент3 14 5 3" xfId="10684"/>
    <cellStyle name="20% - Акцент3 14 5 4" xfId="12664"/>
    <cellStyle name="20% - Акцент3 14 6" xfId="677"/>
    <cellStyle name="20% - Акцент3 14 6 2" xfId="7477"/>
    <cellStyle name="20% - Акцент3 14 6 3" xfId="10683"/>
    <cellStyle name="20% - Акцент3 14 6 4" xfId="12663"/>
    <cellStyle name="20% - Акцент3 14 7" xfId="678"/>
    <cellStyle name="20% - Акцент3 14 7 2" xfId="7478"/>
    <cellStyle name="20% - Акцент3 14 7 3" xfId="10682"/>
    <cellStyle name="20% - Акцент3 14 7 4" xfId="12662"/>
    <cellStyle name="20% - Акцент3 14 8" xfId="679"/>
    <cellStyle name="20% - Акцент3 14 8 2" xfId="7479"/>
    <cellStyle name="20% - Акцент3 14 8 3" xfId="10681"/>
    <cellStyle name="20% - Акцент3 14 8 4" xfId="12661"/>
    <cellStyle name="20% - Акцент3 14 9" xfId="680"/>
    <cellStyle name="20% - Акцент3 14 9 2" xfId="7480"/>
    <cellStyle name="20% - Акцент3 14 9 3" xfId="10680"/>
    <cellStyle name="20% - Акцент3 14 9 4" xfId="12660"/>
    <cellStyle name="20% - Акцент3 15" xfId="681"/>
    <cellStyle name="20% - Акцент3 15 10" xfId="10679"/>
    <cellStyle name="20% - Акцент3 15 11" xfId="12659"/>
    <cellStyle name="20% - Акцент3 15 2" xfId="682"/>
    <cellStyle name="20% - Акцент3 15 2 2" xfId="7482"/>
    <cellStyle name="20% - Акцент3 15 2 3" xfId="10678"/>
    <cellStyle name="20% - Акцент3 15 2 4" xfId="12658"/>
    <cellStyle name="20% - Акцент3 15 3" xfId="683"/>
    <cellStyle name="20% - Акцент3 15 3 2" xfId="7483"/>
    <cellStyle name="20% - Акцент3 15 3 3" xfId="10677"/>
    <cellStyle name="20% - Акцент3 15 3 4" xfId="12657"/>
    <cellStyle name="20% - Акцент3 15 4" xfId="684"/>
    <cellStyle name="20% - Акцент3 15 4 2" xfId="7484"/>
    <cellStyle name="20% - Акцент3 15 4 3" xfId="10676"/>
    <cellStyle name="20% - Акцент3 15 4 4" xfId="12656"/>
    <cellStyle name="20% - Акцент3 15 5" xfId="685"/>
    <cellStyle name="20% - Акцент3 15 5 2" xfId="7485"/>
    <cellStyle name="20% - Акцент3 15 5 3" xfId="10675"/>
    <cellStyle name="20% - Акцент3 15 5 4" xfId="12655"/>
    <cellStyle name="20% - Акцент3 15 6" xfId="686"/>
    <cellStyle name="20% - Акцент3 15 6 2" xfId="7486"/>
    <cellStyle name="20% - Акцент3 15 6 3" xfId="10674"/>
    <cellStyle name="20% - Акцент3 15 6 4" xfId="12654"/>
    <cellStyle name="20% - Акцент3 15 7" xfId="687"/>
    <cellStyle name="20% - Акцент3 15 7 2" xfId="7487"/>
    <cellStyle name="20% - Акцент3 15 7 3" xfId="10673"/>
    <cellStyle name="20% - Акцент3 15 7 4" xfId="12653"/>
    <cellStyle name="20% - Акцент3 15 8" xfId="688"/>
    <cellStyle name="20% - Акцент3 15 8 2" xfId="7488"/>
    <cellStyle name="20% - Акцент3 15 8 3" xfId="10672"/>
    <cellStyle name="20% - Акцент3 15 8 4" xfId="12652"/>
    <cellStyle name="20% - Акцент3 15 9" xfId="7481"/>
    <cellStyle name="20% - Акцент3 16" xfId="689"/>
    <cellStyle name="20% - Акцент3 16 10" xfId="10671"/>
    <cellStyle name="20% - Акцент3 16 11" xfId="12651"/>
    <cellStyle name="20% - Акцент3 16 2" xfId="690"/>
    <cellStyle name="20% - Акцент3 16 2 2" xfId="7490"/>
    <cellStyle name="20% - Акцент3 16 2 3" xfId="10670"/>
    <cellStyle name="20% - Акцент3 16 2 4" xfId="12650"/>
    <cellStyle name="20% - Акцент3 16 3" xfId="691"/>
    <cellStyle name="20% - Акцент3 16 3 2" xfId="7491"/>
    <cellStyle name="20% - Акцент3 16 3 3" xfId="10669"/>
    <cellStyle name="20% - Акцент3 16 3 4" xfId="12649"/>
    <cellStyle name="20% - Акцент3 16 4" xfId="692"/>
    <cellStyle name="20% - Акцент3 16 4 2" xfId="7492"/>
    <cellStyle name="20% - Акцент3 16 4 3" xfId="10668"/>
    <cellStyle name="20% - Акцент3 16 4 4" xfId="12648"/>
    <cellStyle name="20% - Акцент3 16 5" xfId="693"/>
    <cellStyle name="20% - Акцент3 16 5 2" xfId="7493"/>
    <cellStyle name="20% - Акцент3 16 5 3" xfId="10667"/>
    <cellStyle name="20% - Акцент3 16 5 4" xfId="12647"/>
    <cellStyle name="20% - Акцент3 16 6" xfId="694"/>
    <cellStyle name="20% - Акцент3 16 6 2" xfId="7494"/>
    <cellStyle name="20% - Акцент3 16 6 3" xfId="10666"/>
    <cellStyle name="20% - Акцент3 16 6 4" xfId="12646"/>
    <cellStyle name="20% - Акцент3 16 7" xfId="695"/>
    <cellStyle name="20% - Акцент3 16 7 2" xfId="7495"/>
    <cellStyle name="20% - Акцент3 16 7 3" xfId="10665"/>
    <cellStyle name="20% - Акцент3 16 7 4" xfId="12645"/>
    <cellStyle name="20% - Акцент3 16 8" xfId="696"/>
    <cellStyle name="20% - Акцент3 16 8 2" xfId="7496"/>
    <cellStyle name="20% - Акцент3 16 8 3" xfId="10664"/>
    <cellStyle name="20% - Акцент3 16 8 4" xfId="12644"/>
    <cellStyle name="20% - Акцент3 16 9" xfId="7489"/>
    <cellStyle name="20% - Акцент3 17" xfId="697"/>
    <cellStyle name="20% - Акцент3 17 2" xfId="698"/>
    <cellStyle name="20% - Акцент3 17 2 2" xfId="7498"/>
    <cellStyle name="20% - Акцент3 17 2 3" xfId="10662"/>
    <cellStyle name="20% - Акцент3 17 2 4" xfId="12642"/>
    <cellStyle name="20% - Акцент3 17 3" xfId="699"/>
    <cellStyle name="20% - Акцент3 17 3 2" xfId="7499"/>
    <cellStyle name="20% - Акцент3 17 3 3" xfId="10661"/>
    <cellStyle name="20% - Акцент3 17 3 4" xfId="12641"/>
    <cellStyle name="20% - Акцент3 17 4" xfId="700"/>
    <cellStyle name="20% - Акцент3 17 4 2" xfId="7500"/>
    <cellStyle name="20% - Акцент3 17 4 3" xfId="10660"/>
    <cellStyle name="20% - Акцент3 17 4 4" xfId="12640"/>
    <cellStyle name="20% - Акцент3 17 5" xfId="701"/>
    <cellStyle name="20% - Акцент3 17 5 2" xfId="7501"/>
    <cellStyle name="20% - Акцент3 17 5 3" xfId="10659"/>
    <cellStyle name="20% - Акцент3 17 5 4" xfId="12639"/>
    <cellStyle name="20% - Акцент3 17 6" xfId="7497"/>
    <cellStyle name="20% - Акцент3 17 7" xfId="10663"/>
    <cellStyle name="20% - Акцент3 17 8" xfId="12643"/>
    <cellStyle name="20% - Акцент3 18" xfId="702"/>
    <cellStyle name="20% - Акцент3 18 2" xfId="703"/>
    <cellStyle name="20% - Акцент3 18 2 2" xfId="7503"/>
    <cellStyle name="20% - Акцент3 18 2 3" xfId="10657"/>
    <cellStyle name="20% - Акцент3 18 2 4" xfId="12637"/>
    <cellStyle name="20% - Акцент3 18 3" xfId="704"/>
    <cellStyle name="20% - Акцент3 18 3 2" xfId="7504"/>
    <cellStyle name="20% - Акцент3 18 3 3" xfId="10656"/>
    <cellStyle name="20% - Акцент3 18 3 4" xfId="12636"/>
    <cellStyle name="20% - Акцент3 18 4" xfId="705"/>
    <cellStyle name="20% - Акцент3 18 4 2" xfId="7505"/>
    <cellStyle name="20% - Акцент3 18 4 3" xfId="10655"/>
    <cellStyle name="20% - Акцент3 18 4 4" xfId="12635"/>
    <cellStyle name="20% - Акцент3 18 5" xfId="706"/>
    <cellStyle name="20% - Акцент3 18 5 2" xfId="7506"/>
    <cellStyle name="20% - Акцент3 18 5 3" xfId="10654"/>
    <cellStyle name="20% - Акцент3 18 5 4" xfId="12634"/>
    <cellStyle name="20% - Акцент3 18 6" xfId="7502"/>
    <cellStyle name="20% - Акцент3 18 7" xfId="10658"/>
    <cellStyle name="20% - Акцент3 18 8" xfId="12638"/>
    <cellStyle name="20% - Акцент3 19" xfId="707"/>
    <cellStyle name="20% - Акцент3 19 2" xfId="708"/>
    <cellStyle name="20% - Акцент3 19 2 2" xfId="7508"/>
    <cellStyle name="20% - Акцент3 19 2 3" xfId="10652"/>
    <cellStyle name="20% - Акцент3 19 2 4" xfId="12632"/>
    <cellStyle name="20% - Акцент3 19 3" xfId="709"/>
    <cellStyle name="20% - Акцент3 19 3 2" xfId="7509"/>
    <cellStyle name="20% - Акцент3 19 3 3" xfId="10651"/>
    <cellStyle name="20% - Акцент3 19 3 4" xfId="12631"/>
    <cellStyle name="20% - Акцент3 19 4" xfId="710"/>
    <cellStyle name="20% - Акцент3 19 4 2" xfId="7510"/>
    <cellStyle name="20% - Акцент3 19 4 3" xfId="10650"/>
    <cellStyle name="20% - Акцент3 19 4 4" xfId="12630"/>
    <cellStyle name="20% - Акцент3 19 5" xfId="711"/>
    <cellStyle name="20% - Акцент3 19 5 2" xfId="7511"/>
    <cellStyle name="20% - Акцент3 19 5 3" xfId="10649"/>
    <cellStyle name="20% - Акцент3 19 5 4" xfId="12629"/>
    <cellStyle name="20% - Акцент3 19 6" xfId="7507"/>
    <cellStyle name="20% - Акцент3 19 7" xfId="10653"/>
    <cellStyle name="20% - Акцент3 19 8" xfId="12633"/>
    <cellStyle name="20% - Акцент3 2" xfId="712"/>
    <cellStyle name="20% - Акцент3 2 10" xfId="713"/>
    <cellStyle name="20% - Акцент3 2 10 2" xfId="7513"/>
    <cellStyle name="20% - Акцент3 2 10 3" xfId="10647"/>
    <cellStyle name="20% - Акцент3 2 10 4" xfId="12627"/>
    <cellStyle name="20% - Акцент3 2 11" xfId="7512"/>
    <cellStyle name="20% - Акцент3 2 12" xfId="10648"/>
    <cellStyle name="20% - Акцент3 2 13" xfId="12628"/>
    <cellStyle name="20% - Акцент3 2 2" xfId="714"/>
    <cellStyle name="20% - Акцент3 2 2 2" xfId="7514"/>
    <cellStyle name="20% - Акцент3 2 2 3" xfId="10646"/>
    <cellStyle name="20% - Акцент3 2 2 4" xfId="12626"/>
    <cellStyle name="20% - Акцент3 2 3" xfId="715"/>
    <cellStyle name="20% - Акцент3 2 3 2" xfId="7515"/>
    <cellStyle name="20% - Акцент3 2 3 3" xfId="10645"/>
    <cellStyle name="20% - Акцент3 2 3 4" xfId="12625"/>
    <cellStyle name="20% - Акцент3 2 4" xfId="716"/>
    <cellStyle name="20% - Акцент3 2 4 2" xfId="7516"/>
    <cellStyle name="20% - Акцент3 2 4 3" xfId="10644"/>
    <cellStyle name="20% - Акцент3 2 4 4" xfId="12624"/>
    <cellStyle name="20% - Акцент3 2 5" xfId="717"/>
    <cellStyle name="20% - Акцент3 2 5 2" xfId="7517"/>
    <cellStyle name="20% - Акцент3 2 5 3" xfId="10643"/>
    <cellStyle name="20% - Акцент3 2 5 4" xfId="12623"/>
    <cellStyle name="20% - Акцент3 2 6" xfId="718"/>
    <cellStyle name="20% - Акцент3 2 6 2" xfId="7518"/>
    <cellStyle name="20% - Акцент3 2 6 3" xfId="10642"/>
    <cellStyle name="20% - Акцент3 2 6 4" xfId="12622"/>
    <cellStyle name="20% - Акцент3 2 7" xfId="719"/>
    <cellStyle name="20% - Акцент3 2 7 2" xfId="7519"/>
    <cellStyle name="20% - Акцент3 2 7 3" xfId="10641"/>
    <cellStyle name="20% - Акцент3 2 7 4" xfId="12621"/>
    <cellStyle name="20% - Акцент3 2 8" xfId="720"/>
    <cellStyle name="20% - Акцент3 2 8 2" xfId="7520"/>
    <cellStyle name="20% - Акцент3 2 8 3" xfId="10640"/>
    <cellStyle name="20% - Акцент3 2 8 4" xfId="12620"/>
    <cellStyle name="20% - Акцент3 2 9" xfId="721"/>
    <cellStyle name="20% - Акцент3 2 9 2" xfId="7521"/>
    <cellStyle name="20% - Акцент3 2 9 3" xfId="10639"/>
    <cellStyle name="20% - Акцент3 2 9 4" xfId="12619"/>
    <cellStyle name="20% - Акцент3 20" xfId="722"/>
    <cellStyle name="20% - Акцент3 20 2" xfId="7522"/>
    <cellStyle name="20% - Акцент3 20 3" xfId="10638"/>
    <cellStyle name="20% - Акцент3 20 4" xfId="12618"/>
    <cellStyle name="20% - Акцент3 21" xfId="723"/>
    <cellStyle name="20% - Акцент3 21 2" xfId="7523"/>
    <cellStyle name="20% - Акцент3 21 3" xfId="10637"/>
    <cellStyle name="20% - Акцент3 21 4" xfId="12617"/>
    <cellStyle name="20% - Акцент3 22" xfId="724"/>
    <cellStyle name="20% - Акцент3 22 2" xfId="7524"/>
    <cellStyle name="20% - Акцент3 22 3" xfId="10636"/>
    <cellStyle name="20% - Акцент3 22 4" xfId="12616"/>
    <cellStyle name="20% - Акцент3 23" xfId="725"/>
    <cellStyle name="20% - Акцент3 23 2" xfId="7525"/>
    <cellStyle name="20% - Акцент3 23 3" xfId="10635"/>
    <cellStyle name="20% - Акцент3 23 4" xfId="12615"/>
    <cellStyle name="20% - Акцент3 24" xfId="14653"/>
    <cellStyle name="20% - Акцент3 3" xfId="726"/>
    <cellStyle name="20% - Акцент3 3 10" xfId="727"/>
    <cellStyle name="20% - Акцент3 3 10 2" xfId="7527"/>
    <cellStyle name="20% - Акцент3 3 10 3" xfId="10633"/>
    <cellStyle name="20% - Акцент3 3 10 4" xfId="12613"/>
    <cellStyle name="20% - Акцент3 3 11" xfId="7526"/>
    <cellStyle name="20% - Акцент3 3 12" xfId="10634"/>
    <cellStyle name="20% - Акцент3 3 13" xfId="12614"/>
    <cellStyle name="20% - Акцент3 3 2" xfId="728"/>
    <cellStyle name="20% - Акцент3 3 2 2" xfId="7528"/>
    <cellStyle name="20% - Акцент3 3 2 3" xfId="10632"/>
    <cellStyle name="20% - Акцент3 3 2 4" xfId="12612"/>
    <cellStyle name="20% - Акцент3 3 3" xfId="729"/>
    <cellStyle name="20% - Акцент3 3 3 2" xfId="7529"/>
    <cellStyle name="20% - Акцент3 3 3 3" xfId="10631"/>
    <cellStyle name="20% - Акцент3 3 3 4" xfId="12611"/>
    <cellStyle name="20% - Акцент3 3 4" xfId="730"/>
    <cellStyle name="20% - Акцент3 3 4 2" xfId="7530"/>
    <cellStyle name="20% - Акцент3 3 4 3" xfId="10630"/>
    <cellStyle name="20% - Акцент3 3 4 4" xfId="12610"/>
    <cellStyle name="20% - Акцент3 3 5" xfId="731"/>
    <cellStyle name="20% - Акцент3 3 5 2" xfId="7531"/>
    <cellStyle name="20% - Акцент3 3 5 3" xfId="10629"/>
    <cellStyle name="20% - Акцент3 3 5 4" xfId="12609"/>
    <cellStyle name="20% - Акцент3 3 6" xfId="732"/>
    <cellStyle name="20% - Акцент3 3 6 2" xfId="7532"/>
    <cellStyle name="20% - Акцент3 3 6 3" xfId="10628"/>
    <cellStyle name="20% - Акцент3 3 6 4" xfId="12608"/>
    <cellStyle name="20% - Акцент3 3 7" xfId="733"/>
    <cellStyle name="20% - Акцент3 3 7 2" xfId="7533"/>
    <cellStyle name="20% - Акцент3 3 7 3" xfId="10627"/>
    <cellStyle name="20% - Акцент3 3 7 4" xfId="12607"/>
    <cellStyle name="20% - Акцент3 3 8" xfId="734"/>
    <cellStyle name="20% - Акцент3 3 8 2" xfId="7534"/>
    <cellStyle name="20% - Акцент3 3 8 3" xfId="10626"/>
    <cellStyle name="20% - Акцент3 3 8 4" xfId="12606"/>
    <cellStyle name="20% - Акцент3 3 9" xfId="735"/>
    <cellStyle name="20% - Акцент3 3 9 2" xfId="7535"/>
    <cellStyle name="20% - Акцент3 3 9 3" xfId="10625"/>
    <cellStyle name="20% - Акцент3 3 9 4" xfId="12605"/>
    <cellStyle name="20% - Акцент3 4" xfId="736"/>
    <cellStyle name="20% - Акцент3 4 10" xfId="737"/>
    <cellStyle name="20% - Акцент3 4 10 2" xfId="7537"/>
    <cellStyle name="20% - Акцент3 4 10 3" xfId="10623"/>
    <cellStyle name="20% - Акцент3 4 10 4" xfId="12603"/>
    <cellStyle name="20% - Акцент3 4 11" xfId="7536"/>
    <cellStyle name="20% - Акцент3 4 12" xfId="10624"/>
    <cellStyle name="20% - Акцент3 4 13" xfId="12604"/>
    <cellStyle name="20% - Акцент3 4 2" xfId="738"/>
    <cellStyle name="20% - Акцент3 4 2 2" xfId="7538"/>
    <cellStyle name="20% - Акцент3 4 2 3" xfId="10622"/>
    <cellStyle name="20% - Акцент3 4 2 4" xfId="12602"/>
    <cellStyle name="20% - Акцент3 4 3" xfId="739"/>
    <cellStyle name="20% - Акцент3 4 3 2" xfId="7539"/>
    <cellStyle name="20% - Акцент3 4 3 3" xfId="10621"/>
    <cellStyle name="20% - Акцент3 4 3 4" xfId="12601"/>
    <cellStyle name="20% - Акцент3 4 4" xfId="740"/>
    <cellStyle name="20% - Акцент3 4 4 2" xfId="7540"/>
    <cellStyle name="20% - Акцент3 4 4 3" xfId="10620"/>
    <cellStyle name="20% - Акцент3 4 4 4" xfId="12600"/>
    <cellStyle name="20% - Акцент3 4 5" xfId="741"/>
    <cellStyle name="20% - Акцент3 4 5 2" xfId="7541"/>
    <cellStyle name="20% - Акцент3 4 5 3" xfId="10619"/>
    <cellStyle name="20% - Акцент3 4 5 4" xfId="12599"/>
    <cellStyle name="20% - Акцент3 4 6" xfId="742"/>
    <cellStyle name="20% - Акцент3 4 6 2" xfId="7542"/>
    <cellStyle name="20% - Акцент3 4 6 3" xfId="10618"/>
    <cellStyle name="20% - Акцент3 4 6 4" xfId="12598"/>
    <cellStyle name="20% - Акцент3 4 7" xfId="743"/>
    <cellStyle name="20% - Акцент3 4 7 2" xfId="7543"/>
    <cellStyle name="20% - Акцент3 4 7 3" xfId="10617"/>
    <cellStyle name="20% - Акцент3 4 7 4" xfId="12597"/>
    <cellStyle name="20% - Акцент3 4 8" xfId="744"/>
    <cellStyle name="20% - Акцент3 4 8 2" xfId="7544"/>
    <cellStyle name="20% - Акцент3 4 8 3" xfId="10616"/>
    <cellStyle name="20% - Акцент3 4 8 4" xfId="12596"/>
    <cellStyle name="20% - Акцент3 4 9" xfId="745"/>
    <cellStyle name="20% - Акцент3 4 9 2" xfId="7545"/>
    <cellStyle name="20% - Акцент3 4 9 3" xfId="10615"/>
    <cellStyle name="20% - Акцент3 4 9 4" xfId="12595"/>
    <cellStyle name="20% - Акцент3 5" xfId="746"/>
    <cellStyle name="20% - Акцент3 5 10" xfId="747"/>
    <cellStyle name="20% - Акцент3 5 10 2" xfId="7547"/>
    <cellStyle name="20% - Акцент3 5 10 3" xfId="10613"/>
    <cellStyle name="20% - Акцент3 5 10 4" xfId="12593"/>
    <cellStyle name="20% - Акцент3 5 11" xfId="7546"/>
    <cellStyle name="20% - Акцент3 5 12" xfId="10614"/>
    <cellStyle name="20% - Акцент3 5 13" xfId="12594"/>
    <cellStyle name="20% - Акцент3 5 2" xfId="748"/>
    <cellStyle name="20% - Акцент3 5 2 2" xfId="7548"/>
    <cellStyle name="20% - Акцент3 5 2 3" xfId="10612"/>
    <cellStyle name="20% - Акцент3 5 2 4" xfId="12592"/>
    <cellStyle name="20% - Акцент3 5 3" xfId="749"/>
    <cellStyle name="20% - Акцент3 5 3 2" xfId="7549"/>
    <cellStyle name="20% - Акцент3 5 3 3" xfId="10611"/>
    <cellStyle name="20% - Акцент3 5 3 4" xfId="12591"/>
    <cellStyle name="20% - Акцент3 5 4" xfId="750"/>
    <cellStyle name="20% - Акцент3 5 4 2" xfId="7550"/>
    <cellStyle name="20% - Акцент3 5 4 3" xfId="10610"/>
    <cellStyle name="20% - Акцент3 5 4 4" xfId="12590"/>
    <cellStyle name="20% - Акцент3 5 5" xfId="751"/>
    <cellStyle name="20% - Акцент3 5 5 2" xfId="7551"/>
    <cellStyle name="20% - Акцент3 5 5 3" xfId="10609"/>
    <cellStyle name="20% - Акцент3 5 5 4" xfId="12589"/>
    <cellStyle name="20% - Акцент3 5 6" xfId="752"/>
    <cellStyle name="20% - Акцент3 5 6 2" xfId="7552"/>
    <cellStyle name="20% - Акцент3 5 6 3" xfId="10608"/>
    <cellStyle name="20% - Акцент3 5 6 4" xfId="12588"/>
    <cellStyle name="20% - Акцент3 5 7" xfId="753"/>
    <cellStyle name="20% - Акцент3 5 7 2" xfId="7553"/>
    <cellStyle name="20% - Акцент3 5 7 3" xfId="10607"/>
    <cellStyle name="20% - Акцент3 5 7 4" xfId="12587"/>
    <cellStyle name="20% - Акцент3 5 8" xfId="754"/>
    <cellStyle name="20% - Акцент3 5 8 2" xfId="7554"/>
    <cellStyle name="20% - Акцент3 5 8 3" xfId="10606"/>
    <cellStyle name="20% - Акцент3 5 8 4" xfId="12586"/>
    <cellStyle name="20% - Акцент3 5 9" xfId="755"/>
    <cellStyle name="20% - Акцент3 5 9 2" xfId="7555"/>
    <cellStyle name="20% - Акцент3 5 9 3" xfId="10605"/>
    <cellStyle name="20% - Акцент3 5 9 4" xfId="12585"/>
    <cellStyle name="20% - Акцент3 6" xfId="756"/>
    <cellStyle name="20% - Акцент3 6 10" xfId="757"/>
    <cellStyle name="20% - Акцент3 6 10 2" xfId="7557"/>
    <cellStyle name="20% - Акцент3 6 10 3" xfId="10603"/>
    <cellStyle name="20% - Акцент3 6 10 4" xfId="12583"/>
    <cellStyle name="20% - Акцент3 6 11" xfId="7556"/>
    <cellStyle name="20% - Акцент3 6 12" xfId="10604"/>
    <cellStyle name="20% - Акцент3 6 13" xfId="12584"/>
    <cellStyle name="20% - Акцент3 6 2" xfId="758"/>
    <cellStyle name="20% - Акцент3 6 2 2" xfId="7558"/>
    <cellStyle name="20% - Акцент3 6 2 3" xfId="10602"/>
    <cellStyle name="20% - Акцент3 6 2 4" xfId="12582"/>
    <cellStyle name="20% - Акцент3 6 3" xfId="759"/>
    <cellStyle name="20% - Акцент3 6 3 2" xfId="7559"/>
    <cellStyle name="20% - Акцент3 6 3 3" xfId="10601"/>
    <cellStyle name="20% - Акцент3 6 3 4" xfId="12581"/>
    <cellStyle name="20% - Акцент3 6 4" xfId="760"/>
    <cellStyle name="20% - Акцент3 6 4 2" xfId="7560"/>
    <cellStyle name="20% - Акцент3 6 4 3" xfId="10600"/>
    <cellStyle name="20% - Акцент3 6 4 4" xfId="12580"/>
    <cellStyle name="20% - Акцент3 6 5" xfId="761"/>
    <cellStyle name="20% - Акцент3 6 5 2" xfId="7561"/>
    <cellStyle name="20% - Акцент3 6 5 3" xfId="10599"/>
    <cellStyle name="20% - Акцент3 6 5 4" xfId="12579"/>
    <cellStyle name="20% - Акцент3 6 6" xfId="762"/>
    <cellStyle name="20% - Акцент3 6 6 2" xfId="7562"/>
    <cellStyle name="20% - Акцент3 6 6 3" xfId="10598"/>
    <cellStyle name="20% - Акцент3 6 6 4" xfId="12578"/>
    <cellStyle name="20% - Акцент3 6 7" xfId="763"/>
    <cellStyle name="20% - Акцент3 6 7 2" xfId="7563"/>
    <cellStyle name="20% - Акцент3 6 7 3" xfId="10597"/>
    <cellStyle name="20% - Акцент3 6 7 4" xfId="12577"/>
    <cellStyle name="20% - Акцент3 6 8" xfId="764"/>
    <cellStyle name="20% - Акцент3 6 8 2" xfId="7564"/>
    <cellStyle name="20% - Акцент3 6 8 3" xfId="10596"/>
    <cellStyle name="20% - Акцент3 6 8 4" xfId="12576"/>
    <cellStyle name="20% - Акцент3 6 9" xfId="765"/>
    <cellStyle name="20% - Акцент3 6 9 2" xfId="7565"/>
    <cellStyle name="20% - Акцент3 6 9 3" xfId="10595"/>
    <cellStyle name="20% - Акцент3 6 9 4" xfId="12575"/>
    <cellStyle name="20% - Акцент3 7" xfId="766"/>
    <cellStyle name="20% - Акцент3 7 10" xfId="767"/>
    <cellStyle name="20% - Акцент3 7 10 2" xfId="7567"/>
    <cellStyle name="20% - Акцент3 7 10 3" xfId="10593"/>
    <cellStyle name="20% - Акцент3 7 10 4" xfId="12573"/>
    <cellStyle name="20% - Акцент3 7 11" xfId="7566"/>
    <cellStyle name="20% - Акцент3 7 12" xfId="10594"/>
    <cellStyle name="20% - Акцент3 7 13" xfId="12574"/>
    <cellStyle name="20% - Акцент3 7 2" xfId="768"/>
    <cellStyle name="20% - Акцент3 7 2 2" xfId="7568"/>
    <cellStyle name="20% - Акцент3 7 2 3" xfId="10592"/>
    <cellStyle name="20% - Акцент3 7 2 4" xfId="12572"/>
    <cellStyle name="20% - Акцент3 7 3" xfId="769"/>
    <cellStyle name="20% - Акцент3 7 3 2" xfId="7569"/>
    <cellStyle name="20% - Акцент3 7 3 3" xfId="10591"/>
    <cellStyle name="20% - Акцент3 7 3 4" xfId="12571"/>
    <cellStyle name="20% - Акцент3 7 4" xfId="770"/>
    <cellStyle name="20% - Акцент3 7 4 2" xfId="7570"/>
    <cellStyle name="20% - Акцент3 7 4 3" xfId="10590"/>
    <cellStyle name="20% - Акцент3 7 4 4" xfId="12570"/>
    <cellStyle name="20% - Акцент3 7 5" xfId="771"/>
    <cellStyle name="20% - Акцент3 7 5 2" xfId="7571"/>
    <cellStyle name="20% - Акцент3 7 5 3" xfId="10589"/>
    <cellStyle name="20% - Акцент3 7 5 4" xfId="12569"/>
    <cellStyle name="20% - Акцент3 7 6" xfId="772"/>
    <cellStyle name="20% - Акцент3 7 6 2" xfId="7572"/>
    <cellStyle name="20% - Акцент3 7 6 3" xfId="10588"/>
    <cellStyle name="20% - Акцент3 7 6 4" xfId="12568"/>
    <cellStyle name="20% - Акцент3 7 7" xfId="773"/>
    <cellStyle name="20% - Акцент3 7 7 2" xfId="7573"/>
    <cellStyle name="20% - Акцент3 7 7 3" xfId="10587"/>
    <cellStyle name="20% - Акцент3 7 7 4" xfId="12567"/>
    <cellStyle name="20% - Акцент3 7 8" xfId="774"/>
    <cellStyle name="20% - Акцент3 7 8 2" xfId="7574"/>
    <cellStyle name="20% - Акцент3 7 8 3" xfId="10586"/>
    <cellStyle name="20% - Акцент3 7 8 4" xfId="12566"/>
    <cellStyle name="20% - Акцент3 7 9" xfId="775"/>
    <cellStyle name="20% - Акцент3 7 9 2" xfId="7575"/>
    <cellStyle name="20% - Акцент3 7 9 3" xfId="10585"/>
    <cellStyle name="20% - Акцент3 7 9 4" xfId="12565"/>
    <cellStyle name="20% - Акцент3 8" xfId="776"/>
    <cellStyle name="20% - Акцент3 8 10" xfId="777"/>
    <cellStyle name="20% - Акцент3 8 10 2" xfId="7577"/>
    <cellStyle name="20% - Акцент3 8 10 3" xfId="10583"/>
    <cellStyle name="20% - Акцент3 8 10 4" xfId="12563"/>
    <cellStyle name="20% - Акцент3 8 11" xfId="7576"/>
    <cellStyle name="20% - Акцент3 8 12" xfId="10584"/>
    <cellStyle name="20% - Акцент3 8 13" xfId="12564"/>
    <cellStyle name="20% - Акцент3 8 2" xfId="778"/>
    <cellStyle name="20% - Акцент3 8 2 2" xfId="7578"/>
    <cellStyle name="20% - Акцент3 8 2 3" xfId="10582"/>
    <cellStyle name="20% - Акцент3 8 2 4" xfId="12562"/>
    <cellStyle name="20% - Акцент3 8 3" xfId="779"/>
    <cellStyle name="20% - Акцент3 8 3 2" xfId="7579"/>
    <cellStyle name="20% - Акцент3 8 3 3" xfId="10581"/>
    <cellStyle name="20% - Акцент3 8 3 4" xfId="12561"/>
    <cellStyle name="20% - Акцент3 8 4" xfId="780"/>
    <cellStyle name="20% - Акцент3 8 4 2" xfId="7580"/>
    <cellStyle name="20% - Акцент3 8 4 3" xfId="10580"/>
    <cellStyle name="20% - Акцент3 8 4 4" xfId="12560"/>
    <cellStyle name="20% - Акцент3 8 5" xfId="781"/>
    <cellStyle name="20% - Акцент3 8 5 2" xfId="7581"/>
    <cellStyle name="20% - Акцент3 8 5 3" xfId="10579"/>
    <cellStyle name="20% - Акцент3 8 5 4" xfId="12559"/>
    <cellStyle name="20% - Акцент3 8 6" xfId="782"/>
    <cellStyle name="20% - Акцент3 8 6 2" xfId="7582"/>
    <cellStyle name="20% - Акцент3 8 6 3" xfId="10578"/>
    <cellStyle name="20% - Акцент3 8 6 4" xfId="12558"/>
    <cellStyle name="20% - Акцент3 8 7" xfId="783"/>
    <cellStyle name="20% - Акцент3 8 7 2" xfId="7583"/>
    <cellStyle name="20% - Акцент3 8 7 3" xfId="10577"/>
    <cellStyle name="20% - Акцент3 8 7 4" xfId="12557"/>
    <cellStyle name="20% - Акцент3 8 8" xfId="784"/>
    <cellStyle name="20% - Акцент3 8 8 2" xfId="7584"/>
    <cellStyle name="20% - Акцент3 8 8 3" xfId="10576"/>
    <cellStyle name="20% - Акцент3 8 8 4" xfId="12556"/>
    <cellStyle name="20% - Акцент3 8 9" xfId="785"/>
    <cellStyle name="20% - Акцент3 8 9 2" xfId="7585"/>
    <cellStyle name="20% - Акцент3 8 9 3" xfId="10575"/>
    <cellStyle name="20% - Акцент3 8 9 4" xfId="12555"/>
    <cellStyle name="20% - Акцент3 9" xfId="786"/>
    <cellStyle name="20% - Акцент3 9 10" xfId="787"/>
    <cellStyle name="20% - Акцент3 9 10 2" xfId="7587"/>
    <cellStyle name="20% - Акцент3 9 10 3" xfId="10573"/>
    <cellStyle name="20% - Акцент3 9 10 4" xfId="12553"/>
    <cellStyle name="20% - Акцент3 9 11" xfId="7586"/>
    <cellStyle name="20% - Акцент3 9 12" xfId="10574"/>
    <cellStyle name="20% - Акцент3 9 13" xfId="12554"/>
    <cellStyle name="20% - Акцент3 9 2" xfId="788"/>
    <cellStyle name="20% - Акцент3 9 2 2" xfId="7588"/>
    <cellStyle name="20% - Акцент3 9 2 3" xfId="10572"/>
    <cellStyle name="20% - Акцент3 9 2 4" xfId="12552"/>
    <cellStyle name="20% - Акцент3 9 3" xfId="789"/>
    <cellStyle name="20% - Акцент3 9 3 2" xfId="7589"/>
    <cellStyle name="20% - Акцент3 9 3 3" xfId="10571"/>
    <cellStyle name="20% - Акцент3 9 3 4" xfId="12551"/>
    <cellStyle name="20% - Акцент3 9 4" xfId="790"/>
    <cellStyle name="20% - Акцент3 9 4 2" xfId="7590"/>
    <cellStyle name="20% - Акцент3 9 4 3" xfId="10570"/>
    <cellStyle name="20% - Акцент3 9 4 4" xfId="12550"/>
    <cellStyle name="20% - Акцент3 9 5" xfId="791"/>
    <cellStyle name="20% - Акцент3 9 5 2" xfId="7591"/>
    <cellStyle name="20% - Акцент3 9 5 3" xfId="10569"/>
    <cellStyle name="20% - Акцент3 9 5 4" xfId="12549"/>
    <cellStyle name="20% - Акцент3 9 6" xfId="792"/>
    <cellStyle name="20% - Акцент3 9 6 2" xfId="7592"/>
    <cellStyle name="20% - Акцент3 9 6 3" xfId="10568"/>
    <cellStyle name="20% - Акцент3 9 6 4" xfId="12548"/>
    <cellStyle name="20% - Акцент3 9 7" xfId="793"/>
    <cellStyle name="20% - Акцент3 9 7 2" xfId="7593"/>
    <cellStyle name="20% - Акцент3 9 7 3" xfId="10567"/>
    <cellStyle name="20% - Акцент3 9 7 4" xfId="12547"/>
    <cellStyle name="20% - Акцент3 9 8" xfId="794"/>
    <cellStyle name="20% - Акцент3 9 8 2" xfId="7594"/>
    <cellStyle name="20% - Акцент3 9 8 3" xfId="10566"/>
    <cellStyle name="20% - Акцент3 9 8 4" xfId="12546"/>
    <cellStyle name="20% - Акцент3 9 9" xfId="795"/>
    <cellStyle name="20% - Акцент3 9 9 2" xfId="7595"/>
    <cellStyle name="20% - Акцент3 9 9 3" xfId="10565"/>
    <cellStyle name="20% - Акцент3 9 9 4" xfId="12545"/>
    <cellStyle name="20% — акцент4" xfId="24749" builtinId="42" customBuiltin="1"/>
    <cellStyle name="20% - Акцент4 10" xfId="796"/>
    <cellStyle name="20% - Акцент4 10 10" xfId="797"/>
    <cellStyle name="20% - Акцент4 10 10 2" xfId="7597"/>
    <cellStyle name="20% - Акцент4 10 10 3" xfId="10563"/>
    <cellStyle name="20% - Акцент4 10 10 4" xfId="12543"/>
    <cellStyle name="20% - Акцент4 10 11" xfId="7596"/>
    <cellStyle name="20% - Акцент4 10 12" xfId="10564"/>
    <cellStyle name="20% - Акцент4 10 13" xfId="12544"/>
    <cellStyle name="20% - Акцент4 10 2" xfId="798"/>
    <cellStyle name="20% - Акцент4 10 2 2" xfId="7598"/>
    <cellStyle name="20% - Акцент4 10 2 3" xfId="10562"/>
    <cellStyle name="20% - Акцент4 10 2 4" xfId="12542"/>
    <cellStyle name="20% - Акцент4 10 3" xfId="799"/>
    <cellStyle name="20% - Акцент4 10 3 2" xfId="7599"/>
    <cellStyle name="20% - Акцент4 10 3 3" xfId="10561"/>
    <cellStyle name="20% - Акцент4 10 3 4" xfId="12541"/>
    <cellStyle name="20% - Акцент4 10 4" xfId="800"/>
    <cellStyle name="20% - Акцент4 10 4 2" xfId="7600"/>
    <cellStyle name="20% - Акцент4 10 4 3" xfId="10560"/>
    <cellStyle name="20% - Акцент4 10 4 4" xfId="12540"/>
    <cellStyle name="20% - Акцент4 10 5" xfId="801"/>
    <cellStyle name="20% - Акцент4 10 5 2" xfId="7601"/>
    <cellStyle name="20% - Акцент4 10 5 3" xfId="10559"/>
    <cellStyle name="20% - Акцент4 10 5 4" xfId="12539"/>
    <cellStyle name="20% - Акцент4 10 6" xfId="802"/>
    <cellStyle name="20% - Акцент4 10 6 2" xfId="7602"/>
    <cellStyle name="20% - Акцент4 10 6 3" xfId="10558"/>
    <cellStyle name="20% - Акцент4 10 6 4" xfId="12538"/>
    <cellStyle name="20% - Акцент4 10 7" xfId="803"/>
    <cellStyle name="20% - Акцент4 10 7 2" xfId="7603"/>
    <cellStyle name="20% - Акцент4 10 7 3" xfId="10557"/>
    <cellStyle name="20% - Акцент4 10 7 4" xfId="12537"/>
    <cellStyle name="20% - Акцент4 10 8" xfId="804"/>
    <cellStyle name="20% - Акцент4 10 8 2" xfId="7604"/>
    <cellStyle name="20% - Акцент4 10 8 3" xfId="10556"/>
    <cellStyle name="20% - Акцент4 10 8 4" xfId="12536"/>
    <cellStyle name="20% - Акцент4 10 9" xfId="805"/>
    <cellStyle name="20% - Акцент4 10 9 2" xfId="7605"/>
    <cellStyle name="20% - Акцент4 10 9 3" xfId="10555"/>
    <cellStyle name="20% - Акцент4 10 9 4" xfId="12535"/>
    <cellStyle name="20% - Акцент4 11" xfId="806"/>
    <cellStyle name="20% - Акцент4 11 10" xfId="807"/>
    <cellStyle name="20% - Акцент4 11 10 2" xfId="7607"/>
    <cellStyle name="20% - Акцент4 11 10 3" xfId="10553"/>
    <cellStyle name="20% - Акцент4 11 10 4" xfId="12533"/>
    <cellStyle name="20% - Акцент4 11 11" xfId="7606"/>
    <cellStyle name="20% - Акцент4 11 12" xfId="10554"/>
    <cellStyle name="20% - Акцент4 11 13" xfId="12534"/>
    <cellStyle name="20% - Акцент4 11 2" xfId="808"/>
    <cellStyle name="20% - Акцент4 11 2 2" xfId="7608"/>
    <cellStyle name="20% - Акцент4 11 2 3" xfId="10552"/>
    <cellStyle name="20% - Акцент4 11 2 4" xfId="12532"/>
    <cellStyle name="20% - Акцент4 11 3" xfId="809"/>
    <cellStyle name="20% - Акцент4 11 3 2" xfId="7609"/>
    <cellStyle name="20% - Акцент4 11 3 3" xfId="10551"/>
    <cellStyle name="20% - Акцент4 11 3 4" xfId="12531"/>
    <cellStyle name="20% - Акцент4 11 4" xfId="810"/>
    <cellStyle name="20% - Акцент4 11 4 2" xfId="7610"/>
    <cellStyle name="20% - Акцент4 11 4 3" xfId="10550"/>
    <cellStyle name="20% - Акцент4 11 4 4" xfId="12530"/>
    <cellStyle name="20% - Акцент4 11 5" xfId="811"/>
    <cellStyle name="20% - Акцент4 11 5 2" xfId="7611"/>
    <cellStyle name="20% - Акцент4 11 5 3" xfId="10549"/>
    <cellStyle name="20% - Акцент4 11 5 4" xfId="12529"/>
    <cellStyle name="20% - Акцент4 11 6" xfId="812"/>
    <cellStyle name="20% - Акцент4 11 6 2" xfId="7612"/>
    <cellStyle name="20% - Акцент4 11 6 3" xfId="10548"/>
    <cellStyle name="20% - Акцент4 11 6 4" xfId="12528"/>
    <cellStyle name="20% - Акцент4 11 7" xfId="813"/>
    <cellStyle name="20% - Акцент4 11 7 2" xfId="7613"/>
    <cellStyle name="20% - Акцент4 11 7 3" xfId="10547"/>
    <cellStyle name="20% - Акцент4 11 7 4" xfId="12527"/>
    <cellStyle name="20% - Акцент4 11 8" xfId="814"/>
    <cellStyle name="20% - Акцент4 11 8 2" xfId="7614"/>
    <cellStyle name="20% - Акцент4 11 8 3" xfId="10546"/>
    <cellStyle name="20% - Акцент4 11 8 4" xfId="12526"/>
    <cellStyle name="20% - Акцент4 11 9" xfId="815"/>
    <cellStyle name="20% - Акцент4 11 9 2" xfId="7615"/>
    <cellStyle name="20% - Акцент4 11 9 3" xfId="10545"/>
    <cellStyle name="20% - Акцент4 11 9 4" xfId="12525"/>
    <cellStyle name="20% - Акцент4 12" xfId="816"/>
    <cellStyle name="20% - Акцент4 12 10" xfId="817"/>
    <cellStyle name="20% - Акцент4 12 10 2" xfId="7617"/>
    <cellStyle name="20% - Акцент4 12 10 3" xfId="10543"/>
    <cellStyle name="20% - Акцент4 12 10 4" xfId="12523"/>
    <cellStyle name="20% - Акцент4 12 11" xfId="7616"/>
    <cellStyle name="20% - Акцент4 12 12" xfId="10544"/>
    <cellStyle name="20% - Акцент4 12 13" xfId="12524"/>
    <cellStyle name="20% - Акцент4 12 2" xfId="818"/>
    <cellStyle name="20% - Акцент4 12 2 2" xfId="7618"/>
    <cellStyle name="20% - Акцент4 12 2 3" xfId="10542"/>
    <cellStyle name="20% - Акцент4 12 2 4" xfId="12522"/>
    <cellStyle name="20% - Акцент4 12 3" xfId="819"/>
    <cellStyle name="20% - Акцент4 12 3 2" xfId="7619"/>
    <cellStyle name="20% - Акцент4 12 3 3" xfId="10541"/>
    <cellStyle name="20% - Акцент4 12 3 4" xfId="12521"/>
    <cellStyle name="20% - Акцент4 12 4" xfId="820"/>
    <cellStyle name="20% - Акцент4 12 4 2" xfId="7620"/>
    <cellStyle name="20% - Акцент4 12 4 3" xfId="10540"/>
    <cellStyle name="20% - Акцент4 12 4 4" xfId="12520"/>
    <cellStyle name="20% - Акцент4 12 5" xfId="821"/>
    <cellStyle name="20% - Акцент4 12 5 2" xfId="7621"/>
    <cellStyle name="20% - Акцент4 12 5 3" xfId="10539"/>
    <cellStyle name="20% - Акцент4 12 5 4" xfId="12519"/>
    <cellStyle name="20% - Акцент4 12 6" xfId="822"/>
    <cellStyle name="20% - Акцент4 12 6 2" xfId="7622"/>
    <cellStyle name="20% - Акцент4 12 6 3" xfId="10538"/>
    <cellStyle name="20% - Акцент4 12 6 4" xfId="12518"/>
    <cellStyle name="20% - Акцент4 12 7" xfId="823"/>
    <cellStyle name="20% - Акцент4 12 7 2" xfId="7623"/>
    <cellStyle name="20% - Акцент4 12 7 3" xfId="10537"/>
    <cellStyle name="20% - Акцент4 12 7 4" xfId="12517"/>
    <cellStyle name="20% - Акцент4 12 8" xfId="824"/>
    <cellStyle name="20% - Акцент4 12 8 2" xfId="7624"/>
    <cellStyle name="20% - Акцент4 12 8 3" xfId="10536"/>
    <cellStyle name="20% - Акцент4 12 8 4" xfId="12516"/>
    <cellStyle name="20% - Акцент4 12 9" xfId="825"/>
    <cellStyle name="20% - Акцент4 12 9 2" xfId="7625"/>
    <cellStyle name="20% - Акцент4 12 9 3" xfId="10535"/>
    <cellStyle name="20% - Акцент4 12 9 4" xfId="12515"/>
    <cellStyle name="20% - Акцент4 13" xfId="826"/>
    <cellStyle name="20% - Акцент4 13 10" xfId="827"/>
    <cellStyle name="20% - Акцент4 13 10 2" xfId="7627"/>
    <cellStyle name="20% - Акцент4 13 10 3" xfId="10533"/>
    <cellStyle name="20% - Акцент4 13 10 4" xfId="12513"/>
    <cellStyle name="20% - Акцент4 13 11" xfId="7626"/>
    <cellStyle name="20% - Акцент4 13 12" xfId="10534"/>
    <cellStyle name="20% - Акцент4 13 13" xfId="12514"/>
    <cellStyle name="20% - Акцент4 13 2" xfId="828"/>
    <cellStyle name="20% - Акцент4 13 2 2" xfId="7628"/>
    <cellStyle name="20% - Акцент4 13 2 3" xfId="10532"/>
    <cellStyle name="20% - Акцент4 13 2 4" xfId="12512"/>
    <cellStyle name="20% - Акцент4 13 3" xfId="829"/>
    <cellStyle name="20% - Акцент4 13 3 2" xfId="7629"/>
    <cellStyle name="20% - Акцент4 13 3 3" xfId="10531"/>
    <cellStyle name="20% - Акцент4 13 3 4" xfId="12511"/>
    <cellStyle name="20% - Акцент4 13 4" xfId="830"/>
    <cellStyle name="20% - Акцент4 13 4 2" xfId="7630"/>
    <cellStyle name="20% - Акцент4 13 4 3" xfId="10530"/>
    <cellStyle name="20% - Акцент4 13 4 4" xfId="12510"/>
    <cellStyle name="20% - Акцент4 13 5" xfId="831"/>
    <cellStyle name="20% - Акцент4 13 5 2" xfId="7631"/>
    <cellStyle name="20% - Акцент4 13 5 3" xfId="10529"/>
    <cellStyle name="20% - Акцент4 13 5 4" xfId="12509"/>
    <cellStyle name="20% - Акцент4 13 6" xfId="832"/>
    <cellStyle name="20% - Акцент4 13 6 2" xfId="7632"/>
    <cellStyle name="20% - Акцент4 13 6 3" xfId="10528"/>
    <cellStyle name="20% - Акцент4 13 6 4" xfId="12508"/>
    <cellStyle name="20% - Акцент4 13 7" xfId="833"/>
    <cellStyle name="20% - Акцент4 13 7 2" xfId="7633"/>
    <cellStyle name="20% - Акцент4 13 7 3" xfId="10527"/>
    <cellStyle name="20% - Акцент4 13 7 4" xfId="12507"/>
    <cellStyle name="20% - Акцент4 13 8" xfId="834"/>
    <cellStyle name="20% - Акцент4 13 8 2" xfId="7634"/>
    <cellStyle name="20% - Акцент4 13 8 3" xfId="10526"/>
    <cellStyle name="20% - Акцент4 13 8 4" xfId="12506"/>
    <cellStyle name="20% - Акцент4 13 9" xfId="835"/>
    <cellStyle name="20% - Акцент4 13 9 2" xfId="7635"/>
    <cellStyle name="20% - Акцент4 13 9 3" xfId="10525"/>
    <cellStyle name="20% - Акцент4 13 9 4" xfId="12505"/>
    <cellStyle name="20% - Акцент4 14" xfId="836"/>
    <cellStyle name="20% - Акцент4 14 10" xfId="837"/>
    <cellStyle name="20% - Акцент4 14 10 2" xfId="7637"/>
    <cellStyle name="20% - Акцент4 14 10 3" xfId="10523"/>
    <cellStyle name="20% - Акцент4 14 10 4" xfId="12503"/>
    <cellStyle name="20% - Акцент4 14 11" xfId="7636"/>
    <cellStyle name="20% - Акцент4 14 12" xfId="10524"/>
    <cellStyle name="20% - Акцент4 14 13" xfId="12504"/>
    <cellStyle name="20% - Акцент4 14 2" xfId="838"/>
    <cellStyle name="20% - Акцент4 14 2 2" xfId="7638"/>
    <cellStyle name="20% - Акцент4 14 2 3" xfId="10522"/>
    <cellStyle name="20% - Акцент4 14 2 4" xfId="12502"/>
    <cellStyle name="20% - Акцент4 14 3" xfId="839"/>
    <cellStyle name="20% - Акцент4 14 3 2" xfId="7639"/>
    <cellStyle name="20% - Акцент4 14 3 3" xfId="10521"/>
    <cellStyle name="20% - Акцент4 14 3 4" xfId="12501"/>
    <cellStyle name="20% - Акцент4 14 4" xfId="840"/>
    <cellStyle name="20% - Акцент4 14 4 2" xfId="7640"/>
    <cellStyle name="20% - Акцент4 14 4 3" xfId="10520"/>
    <cellStyle name="20% - Акцент4 14 4 4" xfId="12500"/>
    <cellStyle name="20% - Акцент4 14 5" xfId="841"/>
    <cellStyle name="20% - Акцент4 14 5 2" xfId="7641"/>
    <cellStyle name="20% - Акцент4 14 5 3" xfId="10519"/>
    <cellStyle name="20% - Акцент4 14 5 4" xfId="12499"/>
    <cellStyle name="20% - Акцент4 14 6" xfId="842"/>
    <cellStyle name="20% - Акцент4 14 6 2" xfId="7642"/>
    <cellStyle name="20% - Акцент4 14 6 3" xfId="10518"/>
    <cellStyle name="20% - Акцент4 14 6 4" xfId="12498"/>
    <cellStyle name="20% - Акцент4 14 7" xfId="843"/>
    <cellStyle name="20% - Акцент4 14 7 2" xfId="7643"/>
    <cellStyle name="20% - Акцент4 14 7 3" xfId="10517"/>
    <cellStyle name="20% - Акцент4 14 7 4" xfId="12497"/>
    <cellStyle name="20% - Акцент4 14 8" xfId="844"/>
    <cellStyle name="20% - Акцент4 14 8 2" xfId="7644"/>
    <cellStyle name="20% - Акцент4 14 8 3" xfId="10516"/>
    <cellStyle name="20% - Акцент4 14 8 4" xfId="12496"/>
    <cellStyle name="20% - Акцент4 14 9" xfId="845"/>
    <cellStyle name="20% - Акцент4 14 9 2" xfId="7645"/>
    <cellStyle name="20% - Акцент4 14 9 3" xfId="10515"/>
    <cellStyle name="20% - Акцент4 14 9 4" xfId="12495"/>
    <cellStyle name="20% - Акцент4 15" xfId="846"/>
    <cellStyle name="20% - Акцент4 15 10" xfId="10514"/>
    <cellStyle name="20% - Акцент4 15 11" xfId="12494"/>
    <cellStyle name="20% - Акцент4 15 2" xfId="847"/>
    <cellStyle name="20% - Акцент4 15 2 2" xfId="7647"/>
    <cellStyle name="20% - Акцент4 15 2 3" xfId="10513"/>
    <cellStyle name="20% - Акцент4 15 2 4" xfId="12493"/>
    <cellStyle name="20% - Акцент4 15 3" xfId="848"/>
    <cellStyle name="20% - Акцент4 15 3 2" xfId="7648"/>
    <cellStyle name="20% - Акцент4 15 3 3" xfId="10512"/>
    <cellStyle name="20% - Акцент4 15 3 4" xfId="12492"/>
    <cellStyle name="20% - Акцент4 15 4" xfId="849"/>
    <cellStyle name="20% - Акцент4 15 4 2" xfId="7649"/>
    <cellStyle name="20% - Акцент4 15 4 3" xfId="10511"/>
    <cellStyle name="20% - Акцент4 15 4 4" xfId="12491"/>
    <cellStyle name="20% - Акцент4 15 5" xfId="850"/>
    <cellStyle name="20% - Акцент4 15 5 2" xfId="7650"/>
    <cellStyle name="20% - Акцент4 15 5 3" xfId="10510"/>
    <cellStyle name="20% - Акцент4 15 5 4" xfId="12490"/>
    <cellStyle name="20% - Акцент4 15 6" xfId="851"/>
    <cellStyle name="20% - Акцент4 15 6 2" xfId="7651"/>
    <cellStyle name="20% - Акцент4 15 6 3" xfId="10509"/>
    <cellStyle name="20% - Акцент4 15 6 4" xfId="12489"/>
    <cellStyle name="20% - Акцент4 15 7" xfId="852"/>
    <cellStyle name="20% - Акцент4 15 7 2" xfId="7652"/>
    <cellStyle name="20% - Акцент4 15 7 3" xfId="10508"/>
    <cellStyle name="20% - Акцент4 15 7 4" xfId="12488"/>
    <cellStyle name="20% - Акцент4 15 8" xfId="853"/>
    <cellStyle name="20% - Акцент4 15 8 2" xfId="7653"/>
    <cellStyle name="20% - Акцент4 15 8 3" xfId="10507"/>
    <cellStyle name="20% - Акцент4 15 8 4" xfId="12487"/>
    <cellStyle name="20% - Акцент4 15 9" xfId="7646"/>
    <cellStyle name="20% - Акцент4 16" xfId="854"/>
    <cellStyle name="20% - Акцент4 16 10" xfId="10506"/>
    <cellStyle name="20% - Акцент4 16 11" xfId="12486"/>
    <cellStyle name="20% - Акцент4 16 2" xfId="855"/>
    <cellStyle name="20% - Акцент4 16 2 2" xfId="7655"/>
    <cellStyle name="20% - Акцент4 16 2 3" xfId="10505"/>
    <cellStyle name="20% - Акцент4 16 2 4" xfId="12485"/>
    <cellStyle name="20% - Акцент4 16 3" xfId="856"/>
    <cellStyle name="20% - Акцент4 16 3 2" xfId="7656"/>
    <cellStyle name="20% - Акцент4 16 3 3" xfId="10504"/>
    <cellStyle name="20% - Акцент4 16 3 4" xfId="12484"/>
    <cellStyle name="20% - Акцент4 16 4" xfId="857"/>
    <cellStyle name="20% - Акцент4 16 4 2" xfId="7657"/>
    <cellStyle name="20% - Акцент4 16 4 3" xfId="10503"/>
    <cellStyle name="20% - Акцент4 16 4 4" xfId="12483"/>
    <cellStyle name="20% - Акцент4 16 5" xfId="858"/>
    <cellStyle name="20% - Акцент4 16 5 2" xfId="7658"/>
    <cellStyle name="20% - Акцент4 16 5 3" xfId="10502"/>
    <cellStyle name="20% - Акцент4 16 5 4" xfId="12482"/>
    <cellStyle name="20% - Акцент4 16 6" xfId="859"/>
    <cellStyle name="20% - Акцент4 16 6 2" xfId="7659"/>
    <cellStyle name="20% - Акцент4 16 6 3" xfId="10501"/>
    <cellStyle name="20% - Акцент4 16 6 4" xfId="12481"/>
    <cellStyle name="20% - Акцент4 16 7" xfId="860"/>
    <cellStyle name="20% - Акцент4 16 7 2" xfId="7660"/>
    <cellStyle name="20% - Акцент4 16 7 3" xfId="10500"/>
    <cellStyle name="20% - Акцент4 16 7 4" xfId="12480"/>
    <cellStyle name="20% - Акцент4 16 8" xfId="861"/>
    <cellStyle name="20% - Акцент4 16 8 2" xfId="7661"/>
    <cellStyle name="20% - Акцент4 16 8 3" xfId="10499"/>
    <cellStyle name="20% - Акцент4 16 8 4" xfId="12479"/>
    <cellStyle name="20% - Акцент4 16 9" xfId="7654"/>
    <cellStyle name="20% - Акцент4 17" xfId="862"/>
    <cellStyle name="20% - Акцент4 17 2" xfId="863"/>
    <cellStyle name="20% - Акцент4 17 2 2" xfId="7663"/>
    <cellStyle name="20% - Акцент4 17 2 3" xfId="10497"/>
    <cellStyle name="20% - Акцент4 17 2 4" xfId="12477"/>
    <cellStyle name="20% - Акцент4 17 3" xfId="864"/>
    <cellStyle name="20% - Акцент4 17 3 2" xfId="7664"/>
    <cellStyle name="20% - Акцент4 17 3 3" xfId="10496"/>
    <cellStyle name="20% - Акцент4 17 3 4" xfId="12476"/>
    <cellStyle name="20% - Акцент4 17 4" xfId="865"/>
    <cellStyle name="20% - Акцент4 17 4 2" xfId="7665"/>
    <cellStyle name="20% - Акцент4 17 4 3" xfId="10495"/>
    <cellStyle name="20% - Акцент4 17 4 4" xfId="12475"/>
    <cellStyle name="20% - Акцент4 17 5" xfId="866"/>
    <cellStyle name="20% - Акцент4 17 5 2" xfId="7666"/>
    <cellStyle name="20% - Акцент4 17 5 3" xfId="10494"/>
    <cellStyle name="20% - Акцент4 17 5 4" xfId="12474"/>
    <cellStyle name="20% - Акцент4 17 6" xfId="7662"/>
    <cellStyle name="20% - Акцент4 17 7" xfId="10498"/>
    <cellStyle name="20% - Акцент4 17 8" xfId="12478"/>
    <cellStyle name="20% - Акцент4 18" xfId="867"/>
    <cellStyle name="20% - Акцент4 18 2" xfId="868"/>
    <cellStyle name="20% - Акцент4 18 2 2" xfId="7668"/>
    <cellStyle name="20% - Акцент4 18 2 3" xfId="10492"/>
    <cellStyle name="20% - Акцент4 18 2 4" xfId="12472"/>
    <cellStyle name="20% - Акцент4 18 3" xfId="869"/>
    <cellStyle name="20% - Акцент4 18 3 2" xfId="7669"/>
    <cellStyle name="20% - Акцент4 18 3 3" xfId="10491"/>
    <cellStyle name="20% - Акцент4 18 3 4" xfId="12471"/>
    <cellStyle name="20% - Акцент4 18 4" xfId="870"/>
    <cellStyle name="20% - Акцент4 18 4 2" xfId="7670"/>
    <cellStyle name="20% - Акцент4 18 4 3" xfId="10490"/>
    <cellStyle name="20% - Акцент4 18 4 4" xfId="12470"/>
    <cellStyle name="20% - Акцент4 18 5" xfId="871"/>
    <cellStyle name="20% - Акцент4 18 5 2" xfId="7671"/>
    <cellStyle name="20% - Акцент4 18 5 3" xfId="10489"/>
    <cellStyle name="20% - Акцент4 18 5 4" xfId="12469"/>
    <cellStyle name="20% - Акцент4 18 6" xfId="7667"/>
    <cellStyle name="20% - Акцент4 18 7" xfId="10493"/>
    <cellStyle name="20% - Акцент4 18 8" xfId="12473"/>
    <cellStyle name="20% - Акцент4 19" xfId="872"/>
    <cellStyle name="20% - Акцент4 19 2" xfId="873"/>
    <cellStyle name="20% - Акцент4 19 2 2" xfId="7673"/>
    <cellStyle name="20% - Акцент4 19 2 3" xfId="10487"/>
    <cellStyle name="20% - Акцент4 19 2 4" xfId="12467"/>
    <cellStyle name="20% - Акцент4 19 3" xfId="874"/>
    <cellStyle name="20% - Акцент4 19 3 2" xfId="7674"/>
    <cellStyle name="20% - Акцент4 19 3 3" xfId="10486"/>
    <cellStyle name="20% - Акцент4 19 3 4" xfId="12466"/>
    <cellStyle name="20% - Акцент4 19 4" xfId="875"/>
    <cellStyle name="20% - Акцент4 19 4 2" xfId="7675"/>
    <cellStyle name="20% - Акцент4 19 4 3" xfId="10485"/>
    <cellStyle name="20% - Акцент4 19 4 4" xfId="12465"/>
    <cellStyle name="20% - Акцент4 19 5" xfId="876"/>
    <cellStyle name="20% - Акцент4 19 5 2" xfId="7676"/>
    <cellStyle name="20% - Акцент4 19 5 3" xfId="10484"/>
    <cellStyle name="20% - Акцент4 19 5 4" xfId="12464"/>
    <cellStyle name="20% - Акцент4 19 6" xfId="7672"/>
    <cellStyle name="20% - Акцент4 19 7" xfId="10488"/>
    <cellStyle name="20% - Акцент4 19 8" xfId="12468"/>
    <cellStyle name="20% - Акцент4 2" xfId="877"/>
    <cellStyle name="20% - Акцент4 2 10" xfId="878"/>
    <cellStyle name="20% - Акцент4 2 10 2" xfId="7678"/>
    <cellStyle name="20% - Акцент4 2 10 3" xfId="10482"/>
    <cellStyle name="20% - Акцент4 2 10 4" xfId="12462"/>
    <cellStyle name="20% - Акцент4 2 11" xfId="7677"/>
    <cellStyle name="20% - Акцент4 2 12" xfId="10483"/>
    <cellStyle name="20% - Акцент4 2 13" xfId="12463"/>
    <cellStyle name="20% - Акцент4 2 2" xfId="879"/>
    <cellStyle name="20% - Акцент4 2 2 2" xfId="7679"/>
    <cellStyle name="20% - Акцент4 2 2 3" xfId="10481"/>
    <cellStyle name="20% - Акцент4 2 2 4" xfId="12461"/>
    <cellStyle name="20% - Акцент4 2 3" xfId="880"/>
    <cellStyle name="20% - Акцент4 2 3 2" xfId="7680"/>
    <cellStyle name="20% - Акцент4 2 3 3" xfId="10480"/>
    <cellStyle name="20% - Акцент4 2 3 4" xfId="12460"/>
    <cellStyle name="20% - Акцент4 2 4" xfId="881"/>
    <cellStyle name="20% - Акцент4 2 4 2" xfId="7681"/>
    <cellStyle name="20% - Акцент4 2 4 3" xfId="10479"/>
    <cellStyle name="20% - Акцент4 2 4 4" xfId="12459"/>
    <cellStyle name="20% - Акцент4 2 5" xfId="882"/>
    <cellStyle name="20% - Акцент4 2 5 2" xfId="7682"/>
    <cellStyle name="20% - Акцент4 2 5 3" xfId="10478"/>
    <cellStyle name="20% - Акцент4 2 5 4" xfId="12458"/>
    <cellStyle name="20% - Акцент4 2 6" xfId="883"/>
    <cellStyle name="20% - Акцент4 2 6 2" xfId="7683"/>
    <cellStyle name="20% - Акцент4 2 6 3" xfId="10477"/>
    <cellStyle name="20% - Акцент4 2 6 4" xfId="12457"/>
    <cellStyle name="20% - Акцент4 2 7" xfId="884"/>
    <cellStyle name="20% - Акцент4 2 7 2" xfId="7684"/>
    <cellStyle name="20% - Акцент4 2 7 3" xfId="10476"/>
    <cellStyle name="20% - Акцент4 2 7 4" xfId="12456"/>
    <cellStyle name="20% - Акцент4 2 8" xfId="885"/>
    <cellStyle name="20% - Акцент4 2 8 2" xfId="7685"/>
    <cellStyle name="20% - Акцент4 2 8 3" xfId="10475"/>
    <cellStyle name="20% - Акцент4 2 8 4" xfId="12455"/>
    <cellStyle name="20% - Акцент4 2 9" xfId="886"/>
    <cellStyle name="20% - Акцент4 2 9 2" xfId="7686"/>
    <cellStyle name="20% - Акцент4 2 9 3" xfId="10474"/>
    <cellStyle name="20% - Акцент4 2 9 4" xfId="12454"/>
    <cellStyle name="20% - Акцент4 20" xfId="887"/>
    <cellStyle name="20% - Акцент4 20 2" xfId="7687"/>
    <cellStyle name="20% - Акцент4 20 3" xfId="10473"/>
    <cellStyle name="20% - Акцент4 20 4" xfId="12453"/>
    <cellStyle name="20% - Акцент4 21" xfId="888"/>
    <cellStyle name="20% - Акцент4 21 2" xfId="7688"/>
    <cellStyle name="20% - Акцент4 21 3" xfId="10472"/>
    <cellStyle name="20% - Акцент4 21 4" xfId="12452"/>
    <cellStyle name="20% - Акцент4 22" xfId="889"/>
    <cellStyle name="20% - Акцент4 22 2" xfId="7689"/>
    <cellStyle name="20% - Акцент4 22 3" xfId="10471"/>
    <cellStyle name="20% - Акцент4 22 4" xfId="12451"/>
    <cellStyle name="20% - Акцент4 23" xfId="890"/>
    <cellStyle name="20% - Акцент4 23 2" xfId="7690"/>
    <cellStyle name="20% - Акцент4 23 3" xfId="10470"/>
    <cellStyle name="20% - Акцент4 23 4" xfId="12450"/>
    <cellStyle name="20% - Акцент4 24" xfId="14569"/>
    <cellStyle name="20% - Акцент4 3" xfId="891"/>
    <cellStyle name="20% - Акцент4 3 10" xfId="892"/>
    <cellStyle name="20% - Акцент4 3 10 2" xfId="7692"/>
    <cellStyle name="20% - Акцент4 3 10 3" xfId="10468"/>
    <cellStyle name="20% - Акцент4 3 10 4" xfId="12448"/>
    <cellStyle name="20% - Акцент4 3 11" xfId="7691"/>
    <cellStyle name="20% - Акцент4 3 12" xfId="10469"/>
    <cellStyle name="20% - Акцент4 3 13" xfId="12449"/>
    <cellStyle name="20% - Акцент4 3 2" xfId="893"/>
    <cellStyle name="20% - Акцент4 3 2 2" xfId="7693"/>
    <cellStyle name="20% - Акцент4 3 2 3" xfId="10467"/>
    <cellStyle name="20% - Акцент4 3 2 4" xfId="12447"/>
    <cellStyle name="20% - Акцент4 3 3" xfId="894"/>
    <cellStyle name="20% - Акцент4 3 3 2" xfId="7694"/>
    <cellStyle name="20% - Акцент4 3 3 3" xfId="10466"/>
    <cellStyle name="20% - Акцент4 3 3 4" xfId="12446"/>
    <cellStyle name="20% - Акцент4 3 4" xfId="895"/>
    <cellStyle name="20% - Акцент4 3 4 2" xfId="7695"/>
    <cellStyle name="20% - Акцент4 3 4 3" xfId="10465"/>
    <cellStyle name="20% - Акцент4 3 4 4" xfId="12445"/>
    <cellStyle name="20% - Акцент4 3 5" xfId="896"/>
    <cellStyle name="20% - Акцент4 3 5 2" xfId="7696"/>
    <cellStyle name="20% - Акцент4 3 5 3" xfId="10464"/>
    <cellStyle name="20% - Акцент4 3 5 4" xfId="12444"/>
    <cellStyle name="20% - Акцент4 3 6" xfId="897"/>
    <cellStyle name="20% - Акцент4 3 6 2" xfId="7697"/>
    <cellStyle name="20% - Акцент4 3 6 3" xfId="10463"/>
    <cellStyle name="20% - Акцент4 3 6 4" xfId="12443"/>
    <cellStyle name="20% - Акцент4 3 7" xfId="898"/>
    <cellStyle name="20% - Акцент4 3 7 2" xfId="7698"/>
    <cellStyle name="20% - Акцент4 3 7 3" xfId="10462"/>
    <cellStyle name="20% - Акцент4 3 7 4" xfId="12442"/>
    <cellStyle name="20% - Акцент4 3 8" xfId="899"/>
    <cellStyle name="20% - Акцент4 3 8 2" xfId="7699"/>
    <cellStyle name="20% - Акцент4 3 8 3" xfId="10461"/>
    <cellStyle name="20% - Акцент4 3 8 4" xfId="12441"/>
    <cellStyle name="20% - Акцент4 3 9" xfId="900"/>
    <cellStyle name="20% - Акцент4 3 9 2" xfId="7700"/>
    <cellStyle name="20% - Акцент4 3 9 3" xfId="10460"/>
    <cellStyle name="20% - Акцент4 3 9 4" xfId="12440"/>
    <cellStyle name="20% - Акцент4 4" xfId="901"/>
    <cellStyle name="20% - Акцент4 4 10" xfId="902"/>
    <cellStyle name="20% - Акцент4 4 10 2" xfId="7702"/>
    <cellStyle name="20% - Акцент4 4 10 3" xfId="10458"/>
    <cellStyle name="20% - Акцент4 4 10 4" xfId="12438"/>
    <cellStyle name="20% - Акцент4 4 11" xfId="7701"/>
    <cellStyle name="20% - Акцент4 4 12" xfId="10459"/>
    <cellStyle name="20% - Акцент4 4 13" xfId="12439"/>
    <cellStyle name="20% - Акцент4 4 2" xfId="903"/>
    <cellStyle name="20% - Акцент4 4 2 2" xfId="7703"/>
    <cellStyle name="20% - Акцент4 4 2 3" xfId="10457"/>
    <cellStyle name="20% - Акцент4 4 2 4" xfId="12437"/>
    <cellStyle name="20% - Акцент4 4 3" xfId="904"/>
    <cellStyle name="20% - Акцент4 4 3 2" xfId="7704"/>
    <cellStyle name="20% - Акцент4 4 3 3" xfId="10456"/>
    <cellStyle name="20% - Акцент4 4 3 4" xfId="12436"/>
    <cellStyle name="20% - Акцент4 4 4" xfId="905"/>
    <cellStyle name="20% - Акцент4 4 4 2" xfId="7705"/>
    <cellStyle name="20% - Акцент4 4 4 3" xfId="10455"/>
    <cellStyle name="20% - Акцент4 4 4 4" xfId="12435"/>
    <cellStyle name="20% - Акцент4 4 5" xfId="906"/>
    <cellStyle name="20% - Акцент4 4 5 2" xfId="7706"/>
    <cellStyle name="20% - Акцент4 4 5 3" xfId="10454"/>
    <cellStyle name="20% - Акцент4 4 5 4" xfId="12434"/>
    <cellStyle name="20% - Акцент4 4 6" xfId="907"/>
    <cellStyle name="20% - Акцент4 4 6 2" xfId="7707"/>
    <cellStyle name="20% - Акцент4 4 6 3" xfId="10453"/>
    <cellStyle name="20% - Акцент4 4 6 4" xfId="12433"/>
    <cellStyle name="20% - Акцент4 4 7" xfId="908"/>
    <cellStyle name="20% - Акцент4 4 7 2" xfId="7708"/>
    <cellStyle name="20% - Акцент4 4 7 3" xfId="10452"/>
    <cellStyle name="20% - Акцент4 4 7 4" xfId="12432"/>
    <cellStyle name="20% - Акцент4 4 8" xfId="909"/>
    <cellStyle name="20% - Акцент4 4 8 2" xfId="7709"/>
    <cellStyle name="20% - Акцент4 4 8 3" xfId="10451"/>
    <cellStyle name="20% - Акцент4 4 8 4" xfId="12431"/>
    <cellStyle name="20% - Акцент4 4 9" xfId="910"/>
    <cellStyle name="20% - Акцент4 4 9 2" xfId="7710"/>
    <cellStyle name="20% - Акцент4 4 9 3" xfId="10450"/>
    <cellStyle name="20% - Акцент4 4 9 4" xfId="12430"/>
    <cellStyle name="20% - Акцент4 5" xfId="911"/>
    <cellStyle name="20% - Акцент4 5 10" xfId="912"/>
    <cellStyle name="20% - Акцент4 5 10 2" xfId="7712"/>
    <cellStyle name="20% - Акцент4 5 10 3" xfId="10448"/>
    <cellStyle name="20% - Акцент4 5 10 4" xfId="12428"/>
    <cellStyle name="20% - Акцент4 5 11" xfId="7711"/>
    <cellStyle name="20% - Акцент4 5 12" xfId="10449"/>
    <cellStyle name="20% - Акцент4 5 13" xfId="12429"/>
    <cellStyle name="20% - Акцент4 5 2" xfId="913"/>
    <cellStyle name="20% - Акцент4 5 2 2" xfId="7713"/>
    <cellStyle name="20% - Акцент4 5 2 3" xfId="10447"/>
    <cellStyle name="20% - Акцент4 5 2 4" xfId="12427"/>
    <cellStyle name="20% - Акцент4 5 3" xfId="914"/>
    <cellStyle name="20% - Акцент4 5 3 2" xfId="7714"/>
    <cellStyle name="20% - Акцент4 5 3 3" xfId="10446"/>
    <cellStyle name="20% - Акцент4 5 3 4" xfId="12426"/>
    <cellStyle name="20% - Акцент4 5 4" xfId="915"/>
    <cellStyle name="20% - Акцент4 5 4 2" xfId="7715"/>
    <cellStyle name="20% - Акцент4 5 4 3" xfId="10445"/>
    <cellStyle name="20% - Акцент4 5 4 4" xfId="12425"/>
    <cellStyle name="20% - Акцент4 5 5" xfId="916"/>
    <cellStyle name="20% - Акцент4 5 5 2" xfId="7716"/>
    <cellStyle name="20% - Акцент4 5 5 3" xfId="10444"/>
    <cellStyle name="20% - Акцент4 5 5 4" xfId="12424"/>
    <cellStyle name="20% - Акцент4 5 6" xfId="917"/>
    <cellStyle name="20% - Акцент4 5 6 2" xfId="7717"/>
    <cellStyle name="20% - Акцент4 5 6 3" xfId="10443"/>
    <cellStyle name="20% - Акцент4 5 6 4" xfId="12423"/>
    <cellStyle name="20% - Акцент4 5 7" xfId="918"/>
    <cellStyle name="20% - Акцент4 5 7 2" xfId="7718"/>
    <cellStyle name="20% - Акцент4 5 7 3" xfId="10442"/>
    <cellStyle name="20% - Акцент4 5 7 4" xfId="12422"/>
    <cellStyle name="20% - Акцент4 5 8" xfId="919"/>
    <cellStyle name="20% - Акцент4 5 8 2" xfId="7719"/>
    <cellStyle name="20% - Акцент4 5 8 3" xfId="10441"/>
    <cellStyle name="20% - Акцент4 5 8 4" xfId="12421"/>
    <cellStyle name="20% - Акцент4 5 9" xfId="920"/>
    <cellStyle name="20% - Акцент4 5 9 2" xfId="7720"/>
    <cellStyle name="20% - Акцент4 5 9 3" xfId="10440"/>
    <cellStyle name="20% - Акцент4 5 9 4" xfId="12420"/>
    <cellStyle name="20% - Акцент4 6" xfId="921"/>
    <cellStyle name="20% - Акцент4 6 10" xfId="922"/>
    <cellStyle name="20% - Акцент4 6 10 2" xfId="7722"/>
    <cellStyle name="20% - Акцент4 6 10 3" xfId="10438"/>
    <cellStyle name="20% - Акцент4 6 10 4" xfId="12418"/>
    <cellStyle name="20% - Акцент4 6 11" xfId="7721"/>
    <cellStyle name="20% - Акцент4 6 12" xfId="10439"/>
    <cellStyle name="20% - Акцент4 6 13" xfId="12419"/>
    <cellStyle name="20% - Акцент4 6 2" xfId="923"/>
    <cellStyle name="20% - Акцент4 6 2 2" xfId="7723"/>
    <cellStyle name="20% - Акцент4 6 2 3" xfId="10437"/>
    <cellStyle name="20% - Акцент4 6 2 4" xfId="12417"/>
    <cellStyle name="20% - Акцент4 6 3" xfId="924"/>
    <cellStyle name="20% - Акцент4 6 3 2" xfId="7724"/>
    <cellStyle name="20% - Акцент4 6 3 3" xfId="10436"/>
    <cellStyle name="20% - Акцент4 6 3 4" xfId="12416"/>
    <cellStyle name="20% - Акцент4 6 4" xfId="925"/>
    <cellStyle name="20% - Акцент4 6 4 2" xfId="7725"/>
    <cellStyle name="20% - Акцент4 6 4 3" xfId="10435"/>
    <cellStyle name="20% - Акцент4 6 4 4" xfId="12415"/>
    <cellStyle name="20% - Акцент4 6 5" xfId="926"/>
    <cellStyle name="20% - Акцент4 6 5 2" xfId="7726"/>
    <cellStyle name="20% - Акцент4 6 5 3" xfId="10434"/>
    <cellStyle name="20% - Акцент4 6 5 4" xfId="12414"/>
    <cellStyle name="20% - Акцент4 6 6" xfId="927"/>
    <cellStyle name="20% - Акцент4 6 6 2" xfId="7727"/>
    <cellStyle name="20% - Акцент4 6 6 3" xfId="10433"/>
    <cellStyle name="20% - Акцент4 6 6 4" xfId="12413"/>
    <cellStyle name="20% - Акцент4 6 7" xfId="928"/>
    <cellStyle name="20% - Акцент4 6 7 2" xfId="7728"/>
    <cellStyle name="20% - Акцент4 6 7 3" xfId="10432"/>
    <cellStyle name="20% - Акцент4 6 7 4" xfId="12412"/>
    <cellStyle name="20% - Акцент4 6 8" xfId="929"/>
    <cellStyle name="20% - Акцент4 6 8 2" xfId="7729"/>
    <cellStyle name="20% - Акцент4 6 8 3" xfId="10431"/>
    <cellStyle name="20% - Акцент4 6 8 4" xfId="12411"/>
    <cellStyle name="20% - Акцент4 6 9" xfId="930"/>
    <cellStyle name="20% - Акцент4 6 9 2" xfId="7730"/>
    <cellStyle name="20% - Акцент4 6 9 3" xfId="10430"/>
    <cellStyle name="20% - Акцент4 6 9 4" xfId="12410"/>
    <cellStyle name="20% - Акцент4 7" xfId="931"/>
    <cellStyle name="20% - Акцент4 7 10" xfId="932"/>
    <cellStyle name="20% - Акцент4 7 10 2" xfId="7732"/>
    <cellStyle name="20% - Акцент4 7 10 3" xfId="10428"/>
    <cellStyle name="20% - Акцент4 7 10 4" xfId="12408"/>
    <cellStyle name="20% - Акцент4 7 11" xfId="7731"/>
    <cellStyle name="20% - Акцент4 7 12" xfId="10429"/>
    <cellStyle name="20% - Акцент4 7 13" xfId="12409"/>
    <cellStyle name="20% - Акцент4 7 2" xfId="933"/>
    <cellStyle name="20% - Акцент4 7 2 2" xfId="7733"/>
    <cellStyle name="20% - Акцент4 7 2 3" xfId="10427"/>
    <cellStyle name="20% - Акцент4 7 2 4" xfId="12407"/>
    <cellStyle name="20% - Акцент4 7 3" xfId="934"/>
    <cellStyle name="20% - Акцент4 7 3 2" xfId="7734"/>
    <cellStyle name="20% - Акцент4 7 3 3" xfId="10426"/>
    <cellStyle name="20% - Акцент4 7 3 4" xfId="12406"/>
    <cellStyle name="20% - Акцент4 7 4" xfId="935"/>
    <cellStyle name="20% - Акцент4 7 4 2" xfId="7735"/>
    <cellStyle name="20% - Акцент4 7 4 3" xfId="10425"/>
    <cellStyle name="20% - Акцент4 7 4 4" xfId="12405"/>
    <cellStyle name="20% - Акцент4 7 5" xfId="936"/>
    <cellStyle name="20% - Акцент4 7 5 2" xfId="7736"/>
    <cellStyle name="20% - Акцент4 7 5 3" xfId="10424"/>
    <cellStyle name="20% - Акцент4 7 5 4" xfId="12404"/>
    <cellStyle name="20% - Акцент4 7 6" xfId="937"/>
    <cellStyle name="20% - Акцент4 7 6 2" xfId="7737"/>
    <cellStyle name="20% - Акцент4 7 6 3" xfId="10423"/>
    <cellStyle name="20% - Акцент4 7 6 4" xfId="12403"/>
    <cellStyle name="20% - Акцент4 7 7" xfId="938"/>
    <cellStyle name="20% - Акцент4 7 7 2" xfId="7738"/>
    <cellStyle name="20% - Акцент4 7 7 3" xfId="10422"/>
    <cellStyle name="20% - Акцент4 7 7 4" xfId="12402"/>
    <cellStyle name="20% - Акцент4 7 8" xfId="939"/>
    <cellStyle name="20% - Акцент4 7 8 2" xfId="7739"/>
    <cellStyle name="20% - Акцент4 7 8 3" xfId="10421"/>
    <cellStyle name="20% - Акцент4 7 8 4" xfId="12401"/>
    <cellStyle name="20% - Акцент4 7 9" xfId="940"/>
    <cellStyle name="20% - Акцент4 7 9 2" xfId="7740"/>
    <cellStyle name="20% - Акцент4 7 9 3" xfId="10420"/>
    <cellStyle name="20% - Акцент4 7 9 4" xfId="12400"/>
    <cellStyle name="20% - Акцент4 8" xfId="941"/>
    <cellStyle name="20% - Акцент4 8 10" xfId="942"/>
    <cellStyle name="20% - Акцент4 8 10 2" xfId="7742"/>
    <cellStyle name="20% - Акцент4 8 10 3" xfId="10418"/>
    <cellStyle name="20% - Акцент4 8 10 4" xfId="12398"/>
    <cellStyle name="20% - Акцент4 8 11" xfId="7741"/>
    <cellStyle name="20% - Акцент4 8 12" xfId="10419"/>
    <cellStyle name="20% - Акцент4 8 13" xfId="12399"/>
    <cellStyle name="20% - Акцент4 8 2" xfId="943"/>
    <cellStyle name="20% - Акцент4 8 2 2" xfId="7743"/>
    <cellStyle name="20% - Акцент4 8 2 3" xfId="10417"/>
    <cellStyle name="20% - Акцент4 8 2 4" xfId="12397"/>
    <cellStyle name="20% - Акцент4 8 3" xfId="944"/>
    <cellStyle name="20% - Акцент4 8 3 2" xfId="7744"/>
    <cellStyle name="20% - Акцент4 8 3 3" xfId="10416"/>
    <cellStyle name="20% - Акцент4 8 3 4" xfId="12396"/>
    <cellStyle name="20% - Акцент4 8 4" xfId="945"/>
    <cellStyle name="20% - Акцент4 8 4 2" xfId="7745"/>
    <cellStyle name="20% - Акцент4 8 4 3" xfId="10415"/>
    <cellStyle name="20% - Акцент4 8 4 4" xfId="12395"/>
    <cellStyle name="20% - Акцент4 8 5" xfId="946"/>
    <cellStyle name="20% - Акцент4 8 5 2" xfId="7746"/>
    <cellStyle name="20% - Акцент4 8 5 3" xfId="10414"/>
    <cellStyle name="20% - Акцент4 8 5 4" xfId="12394"/>
    <cellStyle name="20% - Акцент4 8 6" xfId="947"/>
    <cellStyle name="20% - Акцент4 8 6 2" xfId="7747"/>
    <cellStyle name="20% - Акцент4 8 6 3" xfId="10413"/>
    <cellStyle name="20% - Акцент4 8 6 4" xfId="12393"/>
    <cellStyle name="20% - Акцент4 8 7" xfId="948"/>
    <cellStyle name="20% - Акцент4 8 7 2" xfId="7748"/>
    <cellStyle name="20% - Акцент4 8 7 3" xfId="10412"/>
    <cellStyle name="20% - Акцент4 8 7 4" xfId="12392"/>
    <cellStyle name="20% - Акцент4 8 8" xfId="949"/>
    <cellStyle name="20% - Акцент4 8 8 2" xfId="7749"/>
    <cellStyle name="20% - Акцент4 8 8 3" xfId="10411"/>
    <cellStyle name="20% - Акцент4 8 8 4" xfId="12391"/>
    <cellStyle name="20% - Акцент4 8 9" xfId="950"/>
    <cellStyle name="20% - Акцент4 8 9 2" xfId="7750"/>
    <cellStyle name="20% - Акцент4 8 9 3" xfId="10410"/>
    <cellStyle name="20% - Акцент4 8 9 4" xfId="12390"/>
    <cellStyle name="20% - Акцент4 9" xfId="951"/>
    <cellStyle name="20% - Акцент4 9 10" xfId="952"/>
    <cellStyle name="20% - Акцент4 9 10 2" xfId="7752"/>
    <cellStyle name="20% - Акцент4 9 10 3" xfId="10408"/>
    <cellStyle name="20% - Акцент4 9 10 4" xfId="12388"/>
    <cellStyle name="20% - Акцент4 9 11" xfId="7751"/>
    <cellStyle name="20% - Акцент4 9 12" xfId="10409"/>
    <cellStyle name="20% - Акцент4 9 13" xfId="12389"/>
    <cellStyle name="20% - Акцент4 9 2" xfId="953"/>
    <cellStyle name="20% - Акцент4 9 2 2" xfId="7753"/>
    <cellStyle name="20% - Акцент4 9 2 3" xfId="10407"/>
    <cellStyle name="20% - Акцент4 9 2 4" xfId="12387"/>
    <cellStyle name="20% - Акцент4 9 3" xfId="954"/>
    <cellStyle name="20% - Акцент4 9 3 2" xfId="7754"/>
    <cellStyle name="20% - Акцент4 9 3 3" xfId="10406"/>
    <cellStyle name="20% - Акцент4 9 3 4" xfId="12386"/>
    <cellStyle name="20% - Акцент4 9 4" xfId="955"/>
    <cellStyle name="20% - Акцент4 9 4 2" xfId="7755"/>
    <cellStyle name="20% - Акцент4 9 4 3" xfId="10405"/>
    <cellStyle name="20% - Акцент4 9 4 4" xfId="12385"/>
    <cellStyle name="20% - Акцент4 9 5" xfId="956"/>
    <cellStyle name="20% - Акцент4 9 5 2" xfId="7756"/>
    <cellStyle name="20% - Акцент4 9 5 3" xfId="10404"/>
    <cellStyle name="20% - Акцент4 9 5 4" xfId="12384"/>
    <cellStyle name="20% - Акцент4 9 6" xfId="957"/>
    <cellStyle name="20% - Акцент4 9 6 2" xfId="7757"/>
    <cellStyle name="20% - Акцент4 9 6 3" xfId="10403"/>
    <cellStyle name="20% - Акцент4 9 6 4" xfId="12383"/>
    <cellStyle name="20% - Акцент4 9 7" xfId="958"/>
    <cellStyle name="20% - Акцент4 9 7 2" xfId="7758"/>
    <cellStyle name="20% - Акцент4 9 7 3" xfId="10402"/>
    <cellStyle name="20% - Акцент4 9 7 4" xfId="12382"/>
    <cellStyle name="20% - Акцент4 9 8" xfId="959"/>
    <cellStyle name="20% - Акцент4 9 8 2" xfId="7759"/>
    <cellStyle name="20% - Акцент4 9 8 3" xfId="10401"/>
    <cellStyle name="20% - Акцент4 9 8 4" xfId="12381"/>
    <cellStyle name="20% - Акцент4 9 9" xfId="960"/>
    <cellStyle name="20% - Акцент4 9 9 2" xfId="7760"/>
    <cellStyle name="20% - Акцент4 9 9 3" xfId="10400"/>
    <cellStyle name="20% - Акцент4 9 9 4" xfId="12380"/>
    <cellStyle name="20% — акцент5" xfId="24753" builtinId="46" customBuiltin="1"/>
    <cellStyle name="20% - Акцент5 10" xfId="961"/>
    <cellStyle name="20% - Акцент5 10 10" xfId="962"/>
    <cellStyle name="20% - Акцент5 10 10 2" xfId="7762"/>
    <cellStyle name="20% - Акцент5 10 10 3" xfId="10398"/>
    <cellStyle name="20% - Акцент5 10 10 4" xfId="12378"/>
    <cellStyle name="20% - Акцент5 10 11" xfId="7761"/>
    <cellStyle name="20% - Акцент5 10 12" xfId="10399"/>
    <cellStyle name="20% - Акцент5 10 13" xfId="12379"/>
    <cellStyle name="20% - Акцент5 10 2" xfId="963"/>
    <cellStyle name="20% - Акцент5 10 2 2" xfId="7763"/>
    <cellStyle name="20% - Акцент5 10 2 3" xfId="10397"/>
    <cellStyle name="20% - Акцент5 10 2 4" xfId="12377"/>
    <cellStyle name="20% - Акцент5 10 3" xfId="964"/>
    <cellStyle name="20% - Акцент5 10 3 2" xfId="7764"/>
    <cellStyle name="20% - Акцент5 10 3 3" xfId="10396"/>
    <cellStyle name="20% - Акцент5 10 3 4" xfId="12376"/>
    <cellStyle name="20% - Акцент5 10 4" xfId="965"/>
    <cellStyle name="20% - Акцент5 10 4 2" xfId="7765"/>
    <cellStyle name="20% - Акцент5 10 4 3" xfId="10395"/>
    <cellStyle name="20% - Акцент5 10 4 4" xfId="12375"/>
    <cellStyle name="20% - Акцент5 10 5" xfId="966"/>
    <cellStyle name="20% - Акцент5 10 5 2" xfId="7766"/>
    <cellStyle name="20% - Акцент5 10 5 3" xfId="10394"/>
    <cellStyle name="20% - Акцент5 10 5 4" xfId="12374"/>
    <cellStyle name="20% - Акцент5 10 6" xfId="967"/>
    <cellStyle name="20% - Акцент5 10 6 2" xfId="7767"/>
    <cellStyle name="20% - Акцент5 10 6 3" xfId="10393"/>
    <cellStyle name="20% - Акцент5 10 6 4" xfId="12373"/>
    <cellStyle name="20% - Акцент5 10 7" xfId="968"/>
    <cellStyle name="20% - Акцент5 10 7 2" xfId="7768"/>
    <cellStyle name="20% - Акцент5 10 7 3" xfId="10392"/>
    <cellStyle name="20% - Акцент5 10 7 4" xfId="12372"/>
    <cellStyle name="20% - Акцент5 10 8" xfId="969"/>
    <cellStyle name="20% - Акцент5 10 8 2" xfId="7769"/>
    <cellStyle name="20% - Акцент5 10 8 3" xfId="10391"/>
    <cellStyle name="20% - Акцент5 10 8 4" xfId="12371"/>
    <cellStyle name="20% - Акцент5 10 9" xfId="970"/>
    <cellStyle name="20% - Акцент5 10 9 2" xfId="7770"/>
    <cellStyle name="20% - Акцент5 10 9 3" xfId="10390"/>
    <cellStyle name="20% - Акцент5 10 9 4" xfId="12370"/>
    <cellStyle name="20% - Акцент5 11" xfId="971"/>
    <cellStyle name="20% - Акцент5 11 10" xfId="972"/>
    <cellStyle name="20% - Акцент5 11 10 2" xfId="7772"/>
    <cellStyle name="20% - Акцент5 11 10 3" xfId="10388"/>
    <cellStyle name="20% - Акцент5 11 10 4" xfId="12368"/>
    <cellStyle name="20% - Акцент5 11 11" xfId="7771"/>
    <cellStyle name="20% - Акцент5 11 12" xfId="10389"/>
    <cellStyle name="20% - Акцент5 11 13" xfId="12369"/>
    <cellStyle name="20% - Акцент5 11 2" xfId="973"/>
    <cellStyle name="20% - Акцент5 11 2 2" xfId="7773"/>
    <cellStyle name="20% - Акцент5 11 2 3" xfId="10387"/>
    <cellStyle name="20% - Акцент5 11 2 4" xfId="12367"/>
    <cellStyle name="20% - Акцент5 11 3" xfId="974"/>
    <cellStyle name="20% - Акцент5 11 3 2" xfId="7774"/>
    <cellStyle name="20% - Акцент5 11 3 3" xfId="10386"/>
    <cellStyle name="20% - Акцент5 11 3 4" xfId="12366"/>
    <cellStyle name="20% - Акцент5 11 4" xfId="975"/>
    <cellStyle name="20% - Акцент5 11 4 2" xfId="7775"/>
    <cellStyle name="20% - Акцент5 11 4 3" xfId="10385"/>
    <cellStyle name="20% - Акцент5 11 4 4" xfId="12365"/>
    <cellStyle name="20% - Акцент5 11 5" xfId="976"/>
    <cellStyle name="20% - Акцент5 11 5 2" xfId="7776"/>
    <cellStyle name="20% - Акцент5 11 5 3" xfId="10384"/>
    <cellStyle name="20% - Акцент5 11 5 4" xfId="12364"/>
    <cellStyle name="20% - Акцент5 11 6" xfId="977"/>
    <cellStyle name="20% - Акцент5 11 6 2" xfId="7777"/>
    <cellStyle name="20% - Акцент5 11 6 3" xfId="10383"/>
    <cellStyle name="20% - Акцент5 11 6 4" xfId="12363"/>
    <cellStyle name="20% - Акцент5 11 7" xfId="978"/>
    <cellStyle name="20% - Акцент5 11 7 2" xfId="7778"/>
    <cellStyle name="20% - Акцент5 11 7 3" xfId="10382"/>
    <cellStyle name="20% - Акцент5 11 7 4" xfId="12362"/>
    <cellStyle name="20% - Акцент5 11 8" xfId="979"/>
    <cellStyle name="20% - Акцент5 11 8 2" xfId="7779"/>
    <cellStyle name="20% - Акцент5 11 8 3" xfId="10381"/>
    <cellStyle name="20% - Акцент5 11 8 4" xfId="12361"/>
    <cellStyle name="20% - Акцент5 11 9" xfId="980"/>
    <cellStyle name="20% - Акцент5 11 9 2" xfId="7780"/>
    <cellStyle name="20% - Акцент5 11 9 3" xfId="10380"/>
    <cellStyle name="20% - Акцент5 11 9 4" xfId="12360"/>
    <cellStyle name="20% - Акцент5 12" xfId="981"/>
    <cellStyle name="20% - Акцент5 12 10" xfId="982"/>
    <cellStyle name="20% - Акцент5 12 10 2" xfId="7782"/>
    <cellStyle name="20% - Акцент5 12 10 3" xfId="10378"/>
    <cellStyle name="20% - Акцент5 12 10 4" xfId="12358"/>
    <cellStyle name="20% - Акцент5 12 11" xfId="7781"/>
    <cellStyle name="20% - Акцент5 12 12" xfId="10379"/>
    <cellStyle name="20% - Акцент5 12 13" xfId="12359"/>
    <cellStyle name="20% - Акцент5 12 2" xfId="983"/>
    <cellStyle name="20% - Акцент5 12 2 2" xfId="7783"/>
    <cellStyle name="20% - Акцент5 12 2 3" xfId="10377"/>
    <cellStyle name="20% - Акцент5 12 2 4" xfId="12357"/>
    <cellStyle name="20% - Акцент5 12 3" xfId="984"/>
    <cellStyle name="20% - Акцент5 12 3 2" xfId="7784"/>
    <cellStyle name="20% - Акцент5 12 3 3" xfId="10376"/>
    <cellStyle name="20% - Акцент5 12 3 4" xfId="12356"/>
    <cellStyle name="20% - Акцент5 12 4" xfId="985"/>
    <cellStyle name="20% - Акцент5 12 4 2" xfId="7785"/>
    <cellStyle name="20% - Акцент5 12 4 3" xfId="10375"/>
    <cellStyle name="20% - Акцент5 12 4 4" xfId="12355"/>
    <cellStyle name="20% - Акцент5 12 5" xfId="986"/>
    <cellStyle name="20% - Акцент5 12 5 2" xfId="7786"/>
    <cellStyle name="20% - Акцент5 12 5 3" xfId="10374"/>
    <cellStyle name="20% - Акцент5 12 5 4" xfId="12354"/>
    <cellStyle name="20% - Акцент5 12 6" xfId="987"/>
    <cellStyle name="20% - Акцент5 12 6 2" xfId="7787"/>
    <cellStyle name="20% - Акцент5 12 6 3" xfId="10373"/>
    <cellStyle name="20% - Акцент5 12 6 4" xfId="12353"/>
    <cellStyle name="20% - Акцент5 12 7" xfId="988"/>
    <cellStyle name="20% - Акцент5 12 7 2" xfId="7788"/>
    <cellStyle name="20% - Акцент5 12 7 3" xfId="10372"/>
    <cellStyle name="20% - Акцент5 12 7 4" xfId="12352"/>
    <cellStyle name="20% - Акцент5 12 8" xfId="989"/>
    <cellStyle name="20% - Акцент5 12 8 2" xfId="7789"/>
    <cellStyle name="20% - Акцент5 12 8 3" xfId="10371"/>
    <cellStyle name="20% - Акцент5 12 8 4" xfId="12351"/>
    <cellStyle name="20% - Акцент5 12 9" xfId="990"/>
    <cellStyle name="20% - Акцент5 12 9 2" xfId="7790"/>
    <cellStyle name="20% - Акцент5 12 9 3" xfId="10370"/>
    <cellStyle name="20% - Акцент5 12 9 4" xfId="12350"/>
    <cellStyle name="20% - Акцент5 13" xfId="991"/>
    <cellStyle name="20% - Акцент5 13 10" xfId="992"/>
    <cellStyle name="20% - Акцент5 13 10 2" xfId="7792"/>
    <cellStyle name="20% - Акцент5 13 10 3" xfId="10368"/>
    <cellStyle name="20% - Акцент5 13 10 4" xfId="12348"/>
    <cellStyle name="20% - Акцент5 13 11" xfId="7791"/>
    <cellStyle name="20% - Акцент5 13 12" xfId="10369"/>
    <cellStyle name="20% - Акцент5 13 13" xfId="12349"/>
    <cellStyle name="20% - Акцент5 13 2" xfId="993"/>
    <cellStyle name="20% - Акцент5 13 2 2" xfId="7793"/>
    <cellStyle name="20% - Акцент5 13 2 3" xfId="10367"/>
    <cellStyle name="20% - Акцент5 13 2 4" xfId="12347"/>
    <cellStyle name="20% - Акцент5 13 3" xfId="994"/>
    <cellStyle name="20% - Акцент5 13 3 2" xfId="7794"/>
    <cellStyle name="20% - Акцент5 13 3 3" xfId="10366"/>
    <cellStyle name="20% - Акцент5 13 3 4" xfId="12346"/>
    <cellStyle name="20% - Акцент5 13 4" xfId="995"/>
    <cellStyle name="20% - Акцент5 13 4 2" xfId="7795"/>
    <cellStyle name="20% - Акцент5 13 4 3" xfId="10365"/>
    <cellStyle name="20% - Акцент5 13 4 4" xfId="12345"/>
    <cellStyle name="20% - Акцент5 13 5" xfId="996"/>
    <cellStyle name="20% - Акцент5 13 5 2" xfId="7796"/>
    <cellStyle name="20% - Акцент5 13 5 3" xfId="10364"/>
    <cellStyle name="20% - Акцент5 13 5 4" xfId="12344"/>
    <cellStyle name="20% - Акцент5 13 6" xfId="997"/>
    <cellStyle name="20% - Акцент5 13 6 2" xfId="7797"/>
    <cellStyle name="20% - Акцент5 13 6 3" xfId="10363"/>
    <cellStyle name="20% - Акцент5 13 6 4" xfId="12343"/>
    <cellStyle name="20% - Акцент5 13 7" xfId="998"/>
    <cellStyle name="20% - Акцент5 13 7 2" xfId="7798"/>
    <cellStyle name="20% - Акцент5 13 7 3" xfId="10362"/>
    <cellStyle name="20% - Акцент5 13 7 4" xfId="12342"/>
    <cellStyle name="20% - Акцент5 13 8" xfId="999"/>
    <cellStyle name="20% - Акцент5 13 8 2" xfId="7799"/>
    <cellStyle name="20% - Акцент5 13 8 3" xfId="10361"/>
    <cellStyle name="20% - Акцент5 13 8 4" xfId="12341"/>
    <cellStyle name="20% - Акцент5 13 9" xfId="1000"/>
    <cellStyle name="20% - Акцент5 13 9 2" xfId="7800"/>
    <cellStyle name="20% - Акцент5 13 9 3" xfId="10360"/>
    <cellStyle name="20% - Акцент5 13 9 4" xfId="12340"/>
    <cellStyle name="20% - Акцент5 14" xfId="1001"/>
    <cellStyle name="20% - Акцент5 14 10" xfId="1002"/>
    <cellStyle name="20% - Акцент5 14 10 2" xfId="7802"/>
    <cellStyle name="20% - Акцент5 14 10 3" xfId="10358"/>
    <cellStyle name="20% - Акцент5 14 10 4" xfId="12338"/>
    <cellStyle name="20% - Акцент5 14 11" xfId="7801"/>
    <cellStyle name="20% - Акцент5 14 12" xfId="10359"/>
    <cellStyle name="20% - Акцент5 14 13" xfId="12339"/>
    <cellStyle name="20% - Акцент5 14 2" xfId="1003"/>
    <cellStyle name="20% - Акцент5 14 2 2" xfId="7803"/>
    <cellStyle name="20% - Акцент5 14 2 3" xfId="10357"/>
    <cellStyle name="20% - Акцент5 14 2 4" xfId="12337"/>
    <cellStyle name="20% - Акцент5 14 3" xfId="1004"/>
    <cellStyle name="20% - Акцент5 14 3 2" xfId="7804"/>
    <cellStyle name="20% - Акцент5 14 3 3" xfId="10356"/>
    <cellStyle name="20% - Акцент5 14 3 4" xfId="12336"/>
    <cellStyle name="20% - Акцент5 14 4" xfId="1005"/>
    <cellStyle name="20% - Акцент5 14 4 2" xfId="7805"/>
    <cellStyle name="20% - Акцент5 14 4 3" xfId="10355"/>
    <cellStyle name="20% - Акцент5 14 4 4" xfId="12335"/>
    <cellStyle name="20% - Акцент5 14 5" xfId="1006"/>
    <cellStyle name="20% - Акцент5 14 5 2" xfId="7806"/>
    <cellStyle name="20% - Акцент5 14 5 3" xfId="10354"/>
    <cellStyle name="20% - Акцент5 14 5 4" xfId="12334"/>
    <cellStyle name="20% - Акцент5 14 6" xfId="1007"/>
    <cellStyle name="20% - Акцент5 14 6 2" xfId="7807"/>
    <cellStyle name="20% - Акцент5 14 6 3" xfId="10353"/>
    <cellStyle name="20% - Акцент5 14 6 4" xfId="12333"/>
    <cellStyle name="20% - Акцент5 14 7" xfId="1008"/>
    <cellStyle name="20% - Акцент5 14 7 2" xfId="7808"/>
    <cellStyle name="20% - Акцент5 14 7 3" xfId="10352"/>
    <cellStyle name="20% - Акцент5 14 7 4" xfId="12332"/>
    <cellStyle name="20% - Акцент5 14 8" xfId="1009"/>
    <cellStyle name="20% - Акцент5 14 8 2" xfId="7809"/>
    <cellStyle name="20% - Акцент5 14 8 3" xfId="10351"/>
    <cellStyle name="20% - Акцент5 14 8 4" xfId="12331"/>
    <cellStyle name="20% - Акцент5 14 9" xfId="1010"/>
    <cellStyle name="20% - Акцент5 14 9 2" xfId="7810"/>
    <cellStyle name="20% - Акцент5 14 9 3" xfId="10350"/>
    <cellStyle name="20% - Акцент5 14 9 4" xfId="12330"/>
    <cellStyle name="20% - Акцент5 15" xfId="1011"/>
    <cellStyle name="20% - Акцент5 15 10" xfId="10349"/>
    <cellStyle name="20% - Акцент5 15 11" xfId="12329"/>
    <cellStyle name="20% - Акцент5 15 2" xfId="1012"/>
    <cellStyle name="20% - Акцент5 15 2 2" xfId="7812"/>
    <cellStyle name="20% - Акцент5 15 2 3" xfId="10348"/>
    <cellStyle name="20% - Акцент5 15 2 4" xfId="12328"/>
    <cellStyle name="20% - Акцент5 15 3" xfId="1013"/>
    <cellStyle name="20% - Акцент5 15 3 2" xfId="7813"/>
    <cellStyle name="20% - Акцент5 15 3 3" xfId="10347"/>
    <cellStyle name="20% - Акцент5 15 3 4" xfId="12327"/>
    <cellStyle name="20% - Акцент5 15 4" xfId="1014"/>
    <cellStyle name="20% - Акцент5 15 4 2" xfId="7814"/>
    <cellStyle name="20% - Акцент5 15 4 3" xfId="10346"/>
    <cellStyle name="20% - Акцент5 15 4 4" xfId="12326"/>
    <cellStyle name="20% - Акцент5 15 5" xfId="1015"/>
    <cellStyle name="20% - Акцент5 15 5 2" xfId="7815"/>
    <cellStyle name="20% - Акцент5 15 5 3" xfId="10345"/>
    <cellStyle name="20% - Акцент5 15 5 4" xfId="12325"/>
    <cellStyle name="20% - Акцент5 15 6" xfId="1016"/>
    <cellStyle name="20% - Акцент5 15 6 2" xfId="7816"/>
    <cellStyle name="20% - Акцент5 15 6 3" xfId="10344"/>
    <cellStyle name="20% - Акцент5 15 6 4" xfId="12324"/>
    <cellStyle name="20% - Акцент5 15 7" xfId="1017"/>
    <cellStyle name="20% - Акцент5 15 7 2" xfId="7817"/>
    <cellStyle name="20% - Акцент5 15 7 3" xfId="10343"/>
    <cellStyle name="20% - Акцент5 15 7 4" xfId="12323"/>
    <cellStyle name="20% - Акцент5 15 8" xfId="1018"/>
    <cellStyle name="20% - Акцент5 15 8 2" xfId="7818"/>
    <cellStyle name="20% - Акцент5 15 8 3" xfId="10342"/>
    <cellStyle name="20% - Акцент5 15 8 4" xfId="12322"/>
    <cellStyle name="20% - Акцент5 15 9" xfId="7811"/>
    <cellStyle name="20% - Акцент5 16" xfId="1019"/>
    <cellStyle name="20% - Акцент5 16 10" xfId="10341"/>
    <cellStyle name="20% - Акцент5 16 11" xfId="12321"/>
    <cellStyle name="20% - Акцент5 16 2" xfId="1020"/>
    <cellStyle name="20% - Акцент5 16 2 2" xfId="7820"/>
    <cellStyle name="20% - Акцент5 16 2 3" xfId="10340"/>
    <cellStyle name="20% - Акцент5 16 2 4" xfId="12320"/>
    <cellStyle name="20% - Акцент5 16 3" xfId="1021"/>
    <cellStyle name="20% - Акцент5 16 3 2" xfId="7821"/>
    <cellStyle name="20% - Акцент5 16 3 3" xfId="10339"/>
    <cellStyle name="20% - Акцент5 16 3 4" xfId="12319"/>
    <cellStyle name="20% - Акцент5 16 4" xfId="1022"/>
    <cellStyle name="20% - Акцент5 16 4 2" xfId="7822"/>
    <cellStyle name="20% - Акцент5 16 4 3" xfId="10338"/>
    <cellStyle name="20% - Акцент5 16 4 4" xfId="12318"/>
    <cellStyle name="20% - Акцент5 16 5" xfId="1023"/>
    <cellStyle name="20% - Акцент5 16 5 2" xfId="7823"/>
    <cellStyle name="20% - Акцент5 16 5 3" xfId="10337"/>
    <cellStyle name="20% - Акцент5 16 5 4" xfId="12317"/>
    <cellStyle name="20% - Акцент5 16 6" xfId="1024"/>
    <cellStyle name="20% - Акцент5 16 6 2" xfId="7824"/>
    <cellStyle name="20% - Акцент5 16 6 3" xfId="10336"/>
    <cellStyle name="20% - Акцент5 16 6 4" xfId="12316"/>
    <cellStyle name="20% - Акцент5 16 7" xfId="1025"/>
    <cellStyle name="20% - Акцент5 16 7 2" xfId="7825"/>
    <cellStyle name="20% - Акцент5 16 7 3" xfId="10335"/>
    <cellStyle name="20% - Акцент5 16 7 4" xfId="12315"/>
    <cellStyle name="20% - Акцент5 16 8" xfId="1026"/>
    <cellStyle name="20% - Акцент5 16 8 2" xfId="7826"/>
    <cellStyle name="20% - Акцент5 16 8 3" xfId="10334"/>
    <cellStyle name="20% - Акцент5 16 8 4" xfId="12314"/>
    <cellStyle name="20% - Акцент5 16 9" xfId="7819"/>
    <cellStyle name="20% - Акцент5 17" xfId="1027"/>
    <cellStyle name="20% - Акцент5 17 2" xfId="1028"/>
    <cellStyle name="20% - Акцент5 17 2 2" xfId="7828"/>
    <cellStyle name="20% - Акцент5 17 2 3" xfId="10332"/>
    <cellStyle name="20% - Акцент5 17 2 4" xfId="12312"/>
    <cellStyle name="20% - Акцент5 17 3" xfId="1029"/>
    <cellStyle name="20% - Акцент5 17 3 2" xfId="7829"/>
    <cellStyle name="20% - Акцент5 17 3 3" xfId="10331"/>
    <cellStyle name="20% - Акцент5 17 3 4" xfId="12311"/>
    <cellStyle name="20% - Акцент5 17 4" xfId="1030"/>
    <cellStyle name="20% - Акцент5 17 4 2" xfId="7830"/>
    <cellStyle name="20% - Акцент5 17 4 3" xfId="10330"/>
    <cellStyle name="20% - Акцент5 17 4 4" xfId="12310"/>
    <cellStyle name="20% - Акцент5 17 5" xfId="1031"/>
    <cellStyle name="20% - Акцент5 17 5 2" xfId="7831"/>
    <cellStyle name="20% - Акцент5 17 5 3" xfId="10329"/>
    <cellStyle name="20% - Акцент5 17 5 4" xfId="12309"/>
    <cellStyle name="20% - Акцент5 17 6" xfId="7827"/>
    <cellStyle name="20% - Акцент5 17 7" xfId="10333"/>
    <cellStyle name="20% - Акцент5 17 8" xfId="12313"/>
    <cellStyle name="20% - Акцент5 18" xfId="1032"/>
    <cellStyle name="20% - Акцент5 18 2" xfId="1033"/>
    <cellStyle name="20% - Акцент5 18 2 2" xfId="7833"/>
    <cellStyle name="20% - Акцент5 18 2 3" xfId="10327"/>
    <cellStyle name="20% - Акцент5 18 2 4" xfId="12307"/>
    <cellStyle name="20% - Акцент5 18 3" xfId="1034"/>
    <cellStyle name="20% - Акцент5 18 3 2" xfId="7834"/>
    <cellStyle name="20% - Акцент5 18 3 3" xfId="10326"/>
    <cellStyle name="20% - Акцент5 18 3 4" xfId="12306"/>
    <cellStyle name="20% - Акцент5 18 4" xfId="1035"/>
    <cellStyle name="20% - Акцент5 18 4 2" xfId="7835"/>
    <cellStyle name="20% - Акцент5 18 4 3" xfId="10325"/>
    <cellStyle name="20% - Акцент5 18 4 4" xfId="12305"/>
    <cellStyle name="20% - Акцент5 18 5" xfId="1036"/>
    <cellStyle name="20% - Акцент5 18 5 2" xfId="7836"/>
    <cellStyle name="20% - Акцент5 18 5 3" xfId="10324"/>
    <cellStyle name="20% - Акцент5 18 5 4" xfId="12304"/>
    <cellStyle name="20% - Акцент5 18 6" xfId="7832"/>
    <cellStyle name="20% - Акцент5 18 7" xfId="10328"/>
    <cellStyle name="20% - Акцент5 18 8" xfId="12308"/>
    <cellStyle name="20% - Акцент5 19" xfId="1037"/>
    <cellStyle name="20% - Акцент5 19 2" xfId="1038"/>
    <cellStyle name="20% - Акцент5 19 2 2" xfId="7838"/>
    <cellStyle name="20% - Акцент5 19 2 3" xfId="10322"/>
    <cellStyle name="20% - Акцент5 19 2 4" xfId="12302"/>
    <cellStyle name="20% - Акцент5 19 3" xfId="1039"/>
    <cellStyle name="20% - Акцент5 19 3 2" xfId="7839"/>
    <cellStyle name="20% - Акцент5 19 3 3" xfId="10321"/>
    <cellStyle name="20% - Акцент5 19 3 4" xfId="12301"/>
    <cellStyle name="20% - Акцент5 19 4" xfId="1040"/>
    <cellStyle name="20% - Акцент5 19 4 2" xfId="7840"/>
    <cellStyle name="20% - Акцент5 19 4 3" xfId="10320"/>
    <cellStyle name="20% - Акцент5 19 4 4" xfId="12300"/>
    <cellStyle name="20% - Акцент5 19 5" xfId="1041"/>
    <cellStyle name="20% - Акцент5 19 5 2" xfId="7841"/>
    <cellStyle name="20% - Акцент5 19 5 3" xfId="10319"/>
    <cellStyle name="20% - Акцент5 19 5 4" xfId="12299"/>
    <cellStyle name="20% - Акцент5 19 6" xfId="7837"/>
    <cellStyle name="20% - Акцент5 19 7" xfId="10323"/>
    <cellStyle name="20% - Акцент5 19 8" xfId="12303"/>
    <cellStyle name="20% - Акцент5 2" xfId="1042"/>
    <cellStyle name="20% - Акцент5 2 10" xfId="1043"/>
    <cellStyle name="20% - Акцент5 2 10 2" xfId="7843"/>
    <cellStyle name="20% - Акцент5 2 10 3" xfId="10317"/>
    <cellStyle name="20% - Акцент5 2 10 4" xfId="12297"/>
    <cellStyle name="20% - Акцент5 2 11" xfId="7842"/>
    <cellStyle name="20% - Акцент5 2 12" xfId="10318"/>
    <cellStyle name="20% - Акцент5 2 13" xfId="12298"/>
    <cellStyle name="20% - Акцент5 2 2" xfId="1044"/>
    <cellStyle name="20% - Акцент5 2 2 2" xfId="7844"/>
    <cellStyle name="20% - Акцент5 2 2 3" xfId="10316"/>
    <cellStyle name="20% - Акцент5 2 2 4" xfId="12296"/>
    <cellStyle name="20% - Акцент5 2 3" xfId="1045"/>
    <cellStyle name="20% - Акцент5 2 3 2" xfId="7845"/>
    <cellStyle name="20% - Акцент5 2 3 3" xfId="10315"/>
    <cellStyle name="20% - Акцент5 2 3 4" xfId="12295"/>
    <cellStyle name="20% - Акцент5 2 4" xfId="1046"/>
    <cellStyle name="20% - Акцент5 2 4 2" xfId="7846"/>
    <cellStyle name="20% - Акцент5 2 4 3" xfId="10314"/>
    <cellStyle name="20% - Акцент5 2 4 4" xfId="12294"/>
    <cellStyle name="20% - Акцент5 2 5" xfId="1047"/>
    <cellStyle name="20% - Акцент5 2 5 2" xfId="7847"/>
    <cellStyle name="20% - Акцент5 2 5 3" xfId="10313"/>
    <cellStyle name="20% - Акцент5 2 5 4" xfId="12293"/>
    <cellStyle name="20% - Акцент5 2 6" xfId="1048"/>
    <cellStyle name="20% - Акцент5 2 6 2" xfId="7848"/>
    <cellStyle name="20% - Акцент5 2 6 3" xfId="10312"/>
    <cellStyle name="20% - Акцент5 2 6 4" xfId="12292"/>
    <cellStyle name="20% - Акцент5 2 7" xfId="1049"/>
    <cellStyle name="20% - Акцент5 2 7 2" xfId="7849"/>
    <cellStyle name="20% - Акцент5 2 7 3" xfId="10311"/>
    <cellStyle name="20% - Акцент5 2 7 4" xfId="12291"/>
    <cellStyle name="20% - Акцент5 2 8" xfId="1050"/>
    <cellStyle name="20% - Акцент5 2 8 2" xfId="7850"/>
    <cellStyle name="20% - Акцент5 2 8 3" xfId="10310"/>
    <cellStyle name="20% - Акцент5 2 8 4" xfId="12290"/>
    <cellStyle name="20% - Акцент5 2 9" xfId="1051"/>
    <cellStyle name="20% - Акцент5 2 9 2" xfId="7851"/>
    <cellStyle name="20% - Акцент5 2 9 3" xfId="10309"/>
    <cellStyle name="20% - Акцент5 2 9 4" xfId="12289"/>
    <cellStyle name="20% - Акцент5 20" xfId="1052"/>
    <cellStyle name="20% - Акцент5 20 2" xfId="7852"/>
    <cellStyle name="20% - Акцент5 20 3" xfId="10308"/>
    <cellStyle name="20% - Акцент5 20 4" xfId="12288"/>
    <cellStyle name="20% - Акцент5 21" xfId="1053"/>
    <cellStyle name="20% - Акцент5 21 2" xfId="7853"/>
    <cellStyle name="20% - Акцент5 21 3" xfId="10307"/>
    <cellStyle name="20% - Акцент5 21 4" xfId="12287"/>
    <cellStyle name="20% - Акцент5 22" xfId="1054"/>
    <cellStyle name="20% - Акцент5 22 2" xfId="7854"/>
    <cellStyle name="20% - Акцент5 22 3" xfId="10306"/>
    <cellStyle name="20% - Акцент5 22 4" xfId="12286"/>
    <cellStyle name="20% - Акцент5 23" xfId="1055"/>
    <cellStyle name="20% - Акцент5 23 2" xfId="7855"/>
    <cellStyle name="20% - Акцент5 23 3" xfId="10305"/>
    <cellStyle name="20% - Акцент5 23 4" xfId="12285"/>
    <cellStyle name="20% - Акцент5 24" xfId="14676"/>
    <cellStyle name="20% - Акцент5 3" xfId="1056"/>
    <cellStyle name="20% - Акцент5 3 10" xfId="1057"/>
    <cellStyle name="20% - Акцент5 3 10 2" xfId="7857"/>
    <cellStyle name="20% - Акцент5 3 10 3" xfId="10303"/>
    <cellStyle name="20% - Акцент5 3 10 4" xfId="12283"/>
    <cellStyle name="20% - Акцент5 3 11" xfId="7856"/>
    <cellStyle name="20% - Акцент5 3 12" xfId="10304"/>
    <cellStyle name="20% - Акцент5 3 13" xfId="12284"/>
    <cellStyle name="20% - Акцент5 3 2" xfId="1058"/>
    <cellStyle name="20% - Акцент5 3 2 2" xfId="7858"/>
    <cellStyle name="20% - Акцент5 3 2 3" xfId="10302"/>
    <cellStyle name="20% - Акцент5 3 2 4" xfId="12282"/>
    <cellStyle name="20% - Акцент5 3 3" xfId="1059"/>
    <cellStyle name="20% - Акцент5 3 3 2" xfId="7859"/>
    <cellStyle name="20% - Акцент5 3 3 3" xfId="10301"/>
    <cellStyle name="20% - Акцент5 3 3 4" xfId="12281"/>
    <cellStyle name="20% - Акцент5 3 4" xfId="1060"/>
    <cellStyle name="20% - Акцент5 3 4 2" xfId="7860"/>
    <cellStyle name="20% - Акцент5 3 4 3" xfId="10300"/>
    <cellStyle name="20% - Акцент5 3 4 4" xfId="12280"/>
    <cellStyle name="20% - Акцент5 3 5" xfId="1061"/>
    <cellStyle name="20% - Акцент5 3 5 2" xfId="7861"/>
    <cellStyle name="20% - Акцент5 3 5 3" xfId="10299"/>
    <cellStyle name="20% - Акцент5 3 5 4" xfId="12279"/>
    <cellStyle name="20% - Акцент5 3 6" xfId="1062"/>
    <cellStyle name="20% - Акцент5 3 6 2" xfId="7862"/>
    <cellStyle name="20% - Акцент5 3 6 3" xfId="10298"/>
    <cellStyle name="20% - Акцент5 3 6 4" xfId="12278"/>
    <cellStyle name="20% - Акцент5 3 7" xfId="1063"/>
    <cellStyle name="20% - Акцент5 3 7 2" xfId="7863"/>
    <cellStyle name="20% - Акцент5 3 7 3" xfId="10297"/>
    <cellStyle name="20% - Акцент5 3 7 4" xfId="12277"/>
    <cellStyle name="20% - Акцент5 3 8" xfId="1064"/>
    <cellStyle name="20% - Акцент5 3 8 2" xfId="7864"/>
    <cellStyle name="20% - Акцент5 3 8 3" xfId="10296"/>
    <cellStyle name="20% - Акцент5 3 8 4" xfId="12276"/>
    <cellStyle name="20% - Акцент5 3 9" xfId="1065"/>
    <cellStyle name="20% - Акцент5 3 9 2" xfId="7865"/>
    <cellStyle name="20% - Акцент5 3 9 3" xfId="10295"/>
    <cellStyle name="20% - Акцент5 3 9 4" xfId="12275"/>
    <cellStyle name="20% - Акцент5 4" xfId="1066"/>
    <cellStyle name="20% - Акцент5 4 10" xfId="1067"/>
    <cellStyle name="20% - Акцент5 4 10 2" xfId="7867"/>
    <cellStyle name="20% - Акцент5 4 10 3" xfId="10293"/>
    <cellStyle name="20% - Акцент5 4 10 4" xfId="12273"/>
    <cellStyle name="20% - Акцент5 4 11" xfId="7866"/>
    <cellStyle name="20% - Акцент5 4 12" xfId="10294"/>
    <cellStyle name="20% - Акцент5 4 13" xfId="12274"/>
    <cellStyle name="20% - Акцент5 4 2" xfId="1068"/>
    <cellStyle name="20% - Акцент5 4 2 2" xfId="7868"/>
    <cellStyle name="20% - Акцент5 4 2 3" xfId="10292"/>
    <cellStyle name="20% - Акцент5 4 2 4" xfId="12272"/>
    <cellStyle name="20% - Акцент5 4 3" xfId="1069"/>
    <cellStyle name="20% - Акцент5 4 3 2" xfId="7869"/>
    <cellStyle name="20% - Акцент5 4 3 3" xfId="10291"/>
    <cellStyle name="20% - Акцент5 4 3 4" xfId="12271"/>
    <cellStyle name="20% - Акцент5 4 4" xfId="1070"/>
    <cellStyle name="20% - Акцент5 4 4 2" xfId="7870"/>
    <cellStyle name="20% - Акцент5 4 4 3" xfId="10290"/>
    <cellStyle name="20% - Акцент5 4 4 4" xfId="12270"/>
    <cellStyle name="20% - Акцент5 4 5" xfId="1071"/>
    <cellStyle name="20% - Акцент5 4 5 2" xfId="7871"/>
    <cellStyle name="20% - Акцент5 4 5 3" xfId="10289"/>
    <cellStyle name="20% - Акцент5 4 5 4" xfId="12269"/>
    <cellStyle name="20% - Акцент5 4 6" xfId="1072"/>
    <cellStyle name="20% - Акцент5 4 6 2" xfId="7872"/>
    <cellStyle name="20% - Акцент5 4 6 3" xfId="10288"/>
    <cellStyle name="20% - Акцент5 4 6 4" xfId="12268"/>
    <cellStyle name="20% - Акцент5 4 7" xfId="1073"/>
    <cellStyle name="20% - Акцент5 4 7 2" xfId="7873"/>
    <cellStyle name="20% - Акцент5 4 7 3" xfId="10287"/>
    <cellStyle name="20% - Акцент5 4 7 4" xfId="12267"/>
    <cellStyle name="20% - Акцент5 4 8" xfId="1074"/>
    <cellStyle name="20% - Акцент5 4 8 2" xfId="7874"/>
    <cellStyle name="20% - Акцент5 4 8 3" xfId="10286"/>
    <cellStyle name="20% - Акцент5 4 8 4" xfId="12266"/>
    <cellStyle name="20% - Акцент5 4 9" xfId="1075"/>
    <cellStyle name="20% - Акцент5 4 9 2" xfId="7875"/>
    <cellStyle name="20% - Акцент5 4 9 3" xfId="10285"/>
    <cellStyle name="20% - Акцент5 4 9 4" xfId="12265"/>
    <cellStyle name="20% - Акцент5 5" xfId="1076"/>
    <cellStyle name="20% - Акцент5 5 10" xfId="1077"/>
    <cellStyle name="20% - Акцент5 5 10 2" xfId="7877"/>
    <cellStyle name="20% - Акцент5 5 10 3" xfId="10283"/>
    <cellStyle name="20% - Акцент5 5 10 4" xfId="12263"/>
    <cellStyle name="20% - Акцент5 5 11" xfId="7876"/>
    <cellStyle name="20% - Акцент5 5 12" xfId="10284"/>
    <cellStyle name="20% - Акцент5 5 13" xfId="12264"/>
    <cellStyle name="20% - Акцент5 5 2" xfId="1078"/>
    <cellStyle name="20% - Акцент5 5 2 2" xfId="7878"/>
    <cellStyle name="20% - Акцент5 5 2 3" xfId="10282"/>
    <cellStyle name="20% - Акцент5 5 2 4" xfId="12262"/>
    <cellStyle name="20% - Акцент5 5 3" xfId="1079"/>
    <cellStyle name="20% - Акцент5 5 3 2" xfId="7879"/>
    <cellStyle name="20% - Акцент5 5 3 3" xfId="10281"/>
    <cellStyle name="20% - Акцент5 5 3 4" xfId="12261"/>
    <cellStyle name="20% - Акцент5 5 4" xfId="1080"/>
    <cellStyle name="20% - Акцент5 5 4 2" xfId="7880"/>
    <cellStyle name="20% - Акцент5 5 4 3" xfId="10280"/>
    <cellStyle name="20% - Акцент5 5 4 4" xfId="12260"/>
    <cellStyle name="20% - Акцент5 5 5" xfId="1081"/>
    <cellStyle name="20% - Акцент5 5 5 2" xfId="7881"/>
    <cellStyle name="20% - Акцент5 5 5 3" xfId="10279"/>
    <cellStyle name="20% - Акцент5 5 5 4" xfId="12259"/>
    <cellStyle name="20% - Акцент5 5 6" xfId="1082"/>
    <cellStyle name="20% - Акцент5 5 6 2" xfId="7882"/>
    <cellStyle name="20% - Акцент5 5 6 3" xfId="10278"/>
    <cellStyle name="20% - Акцент5 5 6 4" xfId="12258"/>
    <cellStyle name="20% - Акцент5 5 7" xfId="1083"/>
    <cellStyle name="20% - Акцент5 5 7 2" xfId="7883"/>
    <cellStyle name="20% - Акцент5 5 7 3" xfId="10277"/>
    <cellStyle name="20% - Акцент5 5 7 4" xfId="12257"/>
    <cellStyle name="20% - Акцент5 5 8" xfId="1084"/>
    <cellStyle name="20% - Акцент5 5 8 2" xfId="7884"/>
    <cellStyle name="20% - Акцент5 5 8 3" xfId="10276"/>
    <cellStyle name="20% - Акцент5 5 8 4" xfId="12256"/>
    <cellStyle name="20% - Акцент5 5 9" xfId="1085"/>
    <cellStyle name="20% - Акцент5 5 9 2" xfId="7885"/>
    <cellStyle name="20% - Акцент5 5 9 3" xfId="10275"/>
    <cellStyle name="20% - Акцент5 5 9 4" xfId="12255"/>
    <cellStyle name="20% - Акцент5 6" xfId="1086"/>
    <cellStyle name="20% - Акцент5 6 10" xfId="1087"/>
    <cellStyle name="20% - Акцент5 6 10 2" xfId="7887"/>
    <cellStyle name="20% - Акцент5 6 10 3" xfId="10273"/>
    <cellStyle name="20% - Акцент5 6 10 4" xfId="12253"/>
    <cellStyle name="20% - Акцент5 6 11" xfId="7886"/>
    <cellStyle name="20% - Акцент5 6 12" xfId="10274"/>
    <cellStyle name="20% - Акцент5 6 13" xfId="12254"/>
    <cellStyle name="20% - Акцент5 6 2" xfId="1088"/>
    <cellStyle name="20% - Акцент5 6 2 2" xfId="7888"/>
    <cellStyle name="20% - Акцент5 6 2 3" xfId="10272"/>
    <cellStyle name="20% - Акцент5 6 2 4" xfId="12252"/>
    <cellStyle name="20% - Акцент5 6 3" xfId="1089"/>
    <cellStyle name="20% - Акцент5 6 3 2" xfId="7889"/>
    <cellStyle name="20% - Акцент5 6 3 3" xfId="10271"/>
    <cellStyle name="20% - Акцент5 6 3 4" xfId="12251"/>
    <cellStyle name="20% - Акцент5 6 4" xfId="1090"/>
    <cellStyle name="20% - Акцент5 6 4 2" xfId="7890"/>
    <cellStyle name="20% - Акцент5 6 4 3" xfId="10270"/>
    <cellStyle name="20% - Акцент5 6 4 4" xfId="12250"/>
    <cellStyle name="20% - Акцент5 6 5" xfId="1091"/>
    <cellStyle name="20% - Акцент5 6 5 2" xfId="7891"/>
    <cellStyle name="20% - Акцент5 6 5 3" xfId="10269"/>
    <cellStyle name="20% - Акцент5 6 5 4" xfId="12249"/>
    <cellStyle name="20% - Акцент5 6 6" xfId="1092"/>
    <cellStyle name="20% - Акцент5 6 6 2" xfId="7892"/>
    <cellStyle name="20% - Акцент5 6 6 3" xfId="10268"/>
    <cellStyle name="20% - Акцент5 6 6 4" xfId="12248"/>
    <cellStyle name="20% - Акцент5 6 7" xfId="1093"/>
    <cellStyle name="20% - Акцент5 6 7 2" xfId="7893"/>
    <cellStyle name="20% - Акцент5 6 7 3" xfId="10267"/>
    <cellStyle name="20% - Акцент5 6 7 4" xfId="12247"/>
    <cellStyle name="20% - Акцент5 6 8" xfId="1094"/>
    <cellStyle name="20% - Акцент5 6 8 2" xfId="7894"/>
    <cellStyle name="20% - Акцент5 6 8 3" xfId="10266"/>
    <cellStyle name="20% - Акцент5 6 8 4" xfId="12246"/>
    <cellStyle name="20% - Акцент5 6 9" xfId="1095"/>
    <cellStyle name="20% - Акцент5 6 9 2" xfId="7895"/>
    <cellStyle name="20% - Акцент5 6 9 3" xfId="10265"/>
    <cellStyle name="20% - Акцент5 6 9 4" xfId="12245"/>
    <cellStyle name="20% - Акцент5 7" xfId="1096"/>
    <cellStyle name="20% - Акцент5 7 10" xfId="1097"/>
    <cellStyle name="20% - Акцент5 7 10 2" xfId="7897"/>
    <cellStyle name="20% - Акцент5 7 10 3" xfId="10263"/>
    <cellStyle name="20% - Акцент5 7 10 4" xfId="12243"/>
    <cellStyle name="20% - Акцент5 7 11" xfId="7896"/>
    <cellStyle name="20% - Акцент5 7 12" xfId="10264"/>
    <cellStyle name="20% - Акцент5 7 13" xfId="12244"/>
    <cellStyle name="20% - Акцент5 7 2" xfId="1098"/>
    <cellStyle name="20% - Акцент5 7 2 2" xfId="7898"/>
    <cellStyle name="20% - Акцент5 7 2 3" xfId="10262"/>
    <cellStyle name="20% - Акцент5 7 2 4" xfId="12242"/>
    <cellStyle name="20% - Акцент5 7 3" xfId="1099"/>
    <cellStyle name="20% - Акцент5 7 3 2" xfId="7899"/>
    <cellStyle name="20% - Акцент5 7 3 3" xfId="10261"/>
    <cellStyle name="20% - Акцент5 7 3 4" xfId="12241"/>
    <cellStyle name="20% - Акцент5 7 4" xfId="1100"/>
    <cellStyle name="20% - Акцент5 7 4 2" xfId="7900"/>
    <cellStyle name="20% - Акцент5 7 4 3" xfId="10260"/>
    <cellStyle name="20% - Акцент5 7 4 4" xfId="12240"/>
    <cellStyle name="20% - Акцент5 7 5" xfId="1101"/>
    <cellStyle name="20% - Акцент5 7 5 2" xfId="7901"/>
    <cellStyle name="20% - Акцент5 7 5 3" xfId="10259"/>
    <cellStyle name="20% - Акцент5 7 5 4" xfId="12239"/>
    <cellStyle name="20% - Акцент5 7 6" xfId="1102"/>
    <cellStyle name="20% - Акцент5 7 6 2" xfId="7902"/>
    <cellStyle name="20% - Акцент5 7 6 3" xfId="10258"/>
    <cellStyle name="20% - Акцент5 7 6 4" xfId="12238"/>
    <cellStyle name="20% - Акцент5 7 7" xfId="1103"/>
    <cellStyle name="20% - Акцент5 7 7 2" xfId="7903"/>
    <cellStyle name="20% - Акцент5 7 7 3" xfId="10257"/>
    <cellStyle name="20% - Акцент5 7 7 4" xfId="12237"/>
    <cellStyle name="20% - Акцент5 7 8" xfId="1104"/>
    <cellStyle name="20% - Акцент5 7 8 2" xfId="7904"/>
    <cellStyle name="20% - Акцент5 7 8 3" xfId="10256"/>
    <cellStyle name="20% - Акцент5 7 8 4" xfId="12236"/>
    <cellStyle name="20% - Акцент5 7 9" xfId="1105"/>
    <cellStyle name="20% - Акцент5 7 9 2" xfId="7905"/>
    <cellStyle name="20% - Акцент5 7 9 3" xfId="10255"/>
    <cellStyle name="20% - Акцент5 7 9 4" xfId="12235"/>
    <cellStyle name="20% - Акцент5 8" xfId="1106"/>
    <cellStyle name="20% - Акцент5 8 10" xfId="1107"/>
    <cellStyle name="20% - Акцент5 8 10 2" xfId="7907"/>
    <cellStyle name="20% - Акцент5 8 10 3" xfId="10253"/>
    <cellStyle name="20% - Акцент5 8 10 4" xfId="12233"/>
    <cellStyle name="20% - Акцент5 8 11" xfId="7906"/>
    <cellStyle name="20% - Акцент5 8 12" xfId="10254"/>
    <cellStyle name="20% - Акцент5 8 13" xfId="12234"/>
    <cellStyle name="20% - Акцент5 8 2" xfId="1108"/>
    <cellStyle name="20% - Акцент5 8 2 2" xfId="7908"/>
    <cellStyle name="20% - Акцент5 8 2 3" xfId="10252"/>
    <cellStyle name="20% - Акцент5 8 2 4" xfId="12232"/>
    <cellStyle name="20% - Акцент5 8 3" xfId="1109"/>
    <cellStyle name="20% - Акцент5 8 3 2" xfId="7909"/>
    <cellStyle name="20% - Акцент5 8 3 3" xfId="10251"/>
    <cellStyle name="20% - Акцент5 8 3 4" xfId="12231"/>
    <cellStyle name="20% - Акцент5 8 4" xfId="1110"/>
    <cellStyle name="20% - Акцент5 8 4 2" xfId="7910"/>
    <cellStyle name="20% - Акцент5 8 4 3" xfId="10250"/>
    <cellStyle name="20% - Акцент5 8 4 4" xfId="12230"/>
    <cellStyle name="20% - Акцент5 8 5" xfId="1111"/>
    <cellStyle name="20% - Акцент5 8 5 2" xfId="7911"/>
    <cellStyle name="20% - Акцент5 8 5 3" xfId="10249"/>
    <cellStyle name="20% - Акцент5 8 5 4" xfId="12229"/>
    <cellStyle name="20% - Акцент5 8 6" xfId="1112"/>
    <cellStyle name="20% - Акцент5 8 6 2" xfId="7912"/>
    <cellStyle name="20% - Акцент5 8 6 3" xfId="10248"/>
    <cellStyle name="20% - Акцент5 8 6 4" xfId="12228"/>
    <cellStyle name="20% - Акцент5 8 7" xfId="1113"/>
    <cellStyle name="20% - Акцент5 8 7 2" xfId="7913"/>
    <cellStyle name="20% - Акцент5 8 7 3" xfId="10247"/>
    <cellStyle name="20% - Акцент5 8 7 4" xfId="12227"/>
    <cellStyle name="20% - Акцент5 8 8" xfId="1114"/>
    <cellStyle name="20% - Акцент5 8 8 2" xfId="7914"/>
    <cellStyle name="20% - Акцент5 8 8 3" xfId="10246"/>
    <cellStyle name="20% - Акцент5 8 8 4" xfId="12226"/>
    <cellStyle name="20% - Акцент5 8 9" xfId="1115"/>
    <cellStyle name="20% - Акцент5 8 9 2" xfId="7915"/>
    <cellStyle name="20% - Акцент5 8 9 3" xfId="10245"/>
    <cellStyle name="20% - Акцент5 8 9 4" xfId="12225"/>
    <cellStyle name="20% - Акцент5 9" xfId="1116"/>
    <cellStyle name="20% - Акцент5 9 10" xfId="1117"/>
    <cellStyle name="20% - Акцент5 9 10 2" xfId="7917"/>
    <cellStyle name="20% - Акцент5 9 10 3" xfId="10243"/>
    <cellStyle name="20% - Акцент5 9 10 4" xfId="12223"/>
    <cellStyle name="20% - Акцент5 9 11" xfId="7916"/>
    <cellStyle name="20% - Акцент5 9 12" xfId="10244"/>
    <cellStyle name="20% - Акцент5 9 13" xfId="12224"/>
    <cellStyle name="20% - Акцент5 9 2" xfId="1118"/>
    <cellStyle name="20% - Акцент5 9 2 2" xfId="7918"/>
    <cellStyle name="20% - Акцент5 9 2 3" xfId="10242"/>
    <cellStyle name="20% - Акцент5 9 2 4" xfId="12222"/>
    <cellStyle name="20% - Акцент5 9 3" xfId="1119"/>
    <cellStyle name="20% - Акцент5 9 3 2" xfId="7919"/>
    <cellStyle name="20% - Акцент5 9 3 3" xfId="10241"/>
    <cellStyle name="20% - Акцент5 9 3 4" xfId="12221"/>
    <cellStyle name="20% - Акцент5 9 4" xfId="1120"/>
    <cellStyle name="20% - Акцент5 9 4 2" xfId="7920"/>
    <cellStyle name="20% - Акцент5 9 4 3" xfId="10240"/>
    <cellStyle name="20% - Акцент5 9 4 4" xfId="12220"/>
    <cellStyle name="20% - Акцент5 9 5" xfId="1121"/>
    <cellStyle name="20% - Акцент5 9 5 2" xfId="7921"/>
    <cellStyle name="20% - Акцент5 9 5 3" xfId="10239"/>
    <cellStyle name="20% - Акцент5 9 5 4" xfId="12219"/>
    <cellStyle name="20% - Акцент5 9 6" xfId="1122"/>
    <cellStyle name="20% - Акцент5 9 6 2" xfId="7922"/>
    <cellStyle name="20% - Акцент5 9 6 3" xfId="10238"/>
    <cellStyle name="20% - Акцент5 9 6 4" xfId="12218"/>
    <cellStyle name="20% - Акцент5 9 7" xfId="1123"/>
    <cellStyle name="20% - Акцент5 9 7 2" xfId="7923"/>
    <cellStyle name="20% - Акцент5 9 7 3" xfId="10237"/>
    <cellStyle name="20% - Акцент5 9 7 4" xfId="12217"/>
    <cellStyle name="20% - Акцент5 9 8" xfId="1124"/>
    <cellStyle name="20% - Акцент5 9 8 2" xfId="7924"/>
    <cellStyle name="20% - Акцент5 9 8 3" xfId="10236"/>
    <cellStyle name="20% - Акцент5 9 8 4" xfId="12216"/>
    <cellStyle name="20% - Акцент5 9 9" xfId="1125"/>
    <cellStyle name="20% - Акцент5 9 9 2" xfId="7925"/>
    <cellStyle name="20% - Акцент5 9 9 3" xfId="10235"/>
    <cellStyle name="20% - Акцент5 9 9 4" xfId="12215"/>
    <cellStyle name="20% — акцент6" xfId="24757" builtinId="50" customBuiltin="1"/>
    <cellStyle name="20% - Акцент6 10" xfId="1126"/>
    <cellStyle name="20% - Акцент6 10 10" xfId="1127"/>
    <cellStyle name="20% - Акцент6 10 10 2" xfId="7927"/>
    <cellStyle name="20% - Акцент6 10 10 3" xfId="10233"/>
    <cellStyle name="20% - Акцент6 10 10 4" xfId="12213"/>
    <cellStyle name="20% - Акцент6 10 11" xfId="7926"/>
    <cellStyle name="20% - Акцент6 10 12" xfId="10234"/>
    <cellStyle name="20% - Акцент6 10 13" xfId="12214"/>
    <cellStyle name="20% - Акцент6 10 2" xfId="1128"/>
    <cellStyle name="20% - Акцент6 10 2 2" xfId="7928"/>
    <cellStyle name="20% - Акцент6 10 2 3" xfId="10232"/>
    <cellStyle name="20% - Акцент6 10 2 4" xfId="12212"/>
    <cellStyle name="20% - Акцент6 10 3" xfId="1129"/>
    <cellStyle name="20% - Акцент6 10 3 2" xfId="7929"/>
    <cellStyle name="20% - Акцент6 10 3 3" xfId="10231"/>
    <cellStyle name="20% - Акцент6 10 3 4" xfId="12211"/>
    <cellStyle name="20% - Акцент6 10 4" xfId="1130"/>
    <cellStyle name="20% - Акцент6 10 4 2" xfId="7930"/>
    <cellStyle name="20% - Акцент6 10 4 3" xfId="10230"/>
    <cellStyle name="20% - Акцент6 10 4 4" xfId="12210"/>
    <cellStyle name="20% - Акцент6 10 5" xfId="1131"/>
    <cellStyle name="20% - Акцент6 10 5 2" xfId="7931"/>
    <cellStyle name="20% - Акцент6 10 5 3" xfId="10229"/>
    <cellStyle name="20% - Акцент6 10 5 4" xfId="12209"/>
    <cellStyle name="20% - Акцент6 10 6" xfId="1132"/>
    <cellStyle name="20% - Акцент6 10 6 2" xfId="7932"/>
    <cellStyle name="20% - Акцент6 10 6 3" xfId="10228"/>
    <cellStyle name="20% - Акцент6 10 6 4" xfId="12208"/>
    <cellStyle name="20% - Акцент6 10 7" xfId="1133"/>
    <cellStyle name="20% - Акцент6 10 7 2" xfId="7933"/>
    <cellStyle name="20% - Акцент6 10 7 3" xfId="10227"/>
    <cellStyle name="20% - Акцент6 10 7 4" xfId="12207"/>
    <cellStyle name="20% - Акцент6 10 8" xfId="1134"/>
    <cellStyle name="20% - Акцент6 10 8 2" xfId="7934"/>
    <cellStyle name="20% - Акцент6 10 8 3" xfId="10226"/>
    <cellStyle name="20% - Акцент6 10 8 4" xfId="12206"/>
    <cellStyle name="20% - Акцент6 10 9" xfId="1135"/>
    <cellStyle name="20% - Акцент6 10 9 2" xfId="7935"/>
    <cellStyle name="20% - Акцент6 10 9 3" xfId="10225"/>
    <cellStyle name="20% - Акцент6 10 9 4" xfId="12205"/>
    <cellStyle name="20% - Акцент6 11" xfId="1136"/>
    <cellStyle name="20% - Акцент6 11 10" xfId="1137"/>
    <cellStyle name="20% - Акцент6 11 10 2" xfId="7937"/>
    <cellStyle name="20% - Акцент6 11 10 3" xfId="10223"/>
    <cellStyle name="20% - Акцент6 11 10 4" xfId="12203"/>
    <cellStyle name="20% - Акцент6 11 11" xfId="7936"/>
    <cellStyle name="20% - Акцент6 11 12" xfId="10224"/>
    <cellStyle name="20% - Акцент6 11 13" xfId="12204"/>
    <cellStyle name="20% - Акцент6 11 2" xfId="1138"/>
    <cellStyle name="20% - Акцент6 11 2 2" xfId="7938"/>
    <cellStyle name="20% - Акцент6 11 2 3" xfId="10222"/>
    <cellStyle name="20% - Акцент6 11 2 4" xfId="12202"/>
    <cellStyle name="20% - Акцент6 11 3" xfId="1139"/>
    <cellStyle name="20% - Акцент6 11 3 2" xfId="7939"/>
    <cellStyle name="20% - Акцент6 11 3 3" xfId="10221"/>
    <cellStyle name="20% - Акцент6 11 3 4" xfId="12201"/>
    <cellStyle name="20% - Акцент6 11 4" xfId="1140"/>
    <cellStyle name="20% - Акцент6 11 4 2" xfId="7940"/>
    <cellStyle name="20% - Акцент6 11 4 3" xfId="10220"/>
    <cellStyle name="20% - Акцент6 11 4 4" xfId="12200"/>
    <cellStyle name="20% - Акцент6 11 5" xfId="1141"/>
    <cellStyle name="20% - Акцент6 11 5 2" xfId="7941"/>
    <cellStyle name="20% - Акцент6 11 5 3" xfId="10219"/>
    <cellStyle name="20% - Акцент6 11 5 4" xfId="12199"/>
    <cellStyle name="20% - Акцент6 11 6" xfId="1142"/>
    <cellStyle name="20% - Акцент6 11 6 2" xfId="7942"/>
    <cellStyle name="20% - Акцент6 11 6 3" xfId="10218"/>
    <cellStyle name="20% - Акцент6 11 6 4" xfId="12198"/>
    <cellStyle name="20% - Акцент6 11 7" xfId="1143"/>
    <cellStyle name="20% - Акцент6 11 7 2" xfId="7943"/>
    <cellStyle name="20% - Акцент6 11 7 3" xfId="10217"/>
    <cellStyle name="20% - Акцент6 11 7 4" xfId="12197"/>
    <cellStyle name="20% - Акцент6 11 8" xfId="1144"/>
    <cellStyle name="20% - Акцент6 11 8 2" xfId="7944"/>
    <cellStyle name="20% - Акцент6 11 8 3" xfId="10216"/>
    <cellStyle name="20% - Акцент6 11 8 4" xfId="12196"/>
    <cellStyle name="20% - Акцент6 11 9" xfId="1145"/>
    <cellStyle name="20% - Акцент6 11 9 2" xfId="7945"/>
    <cellStyle name="20% - Акцент6 11 9 3" xfId="10215"/>
    <cellStyle name="20% - Акцент6 11 9 4" xfId="12195"/>
    <cellStyle name="20% - Акцент6 12" xfId="1146"/>
    <cellStyle name="20% - Акцент6 12 10" xfId="1147"/>
    <cellStyle name="20% - Акцент6 12 10 2" xfId="7947"/>
    <cellStyle name="20% - Акцент6 12 10 3" xfId="10213"/>
    <cellStyle name="20% - Акцент6 12 10 4" xfId="12193"/>
    <cellStyle name="20% - Акцент6 12 11" xfId="7946"/>
    <cellStyle name="20% - Акцент6 12 12" xfId="10214"/>
    <cellStyle name="20% - Акцент6 12 13" xfId="12194"/>
    <cellStyle name="20% - Акцент6 12 2" xfId="1148"/>
    <cellStyle name="20% - Акцент6 12 2 2" xfId="7948"/>
    <cellStyle name="20% - Акцент6 12 2 3" xfId="10212"/>
    <cellStyle name="20% - Акцент6 12 2 4" xfId="12192"/>
    <cellStyle name="20% - Акцент6 12 3" xfId="1149"/>
    <cellStyle name="20% - Акцент6 12 3 2" xfId="7949"/>
    <cellStyle name="20% - Акцент6 12 3 3" xfId="10211"/>
    <cellStyle name="20% - Акцент6 12 3 4" xfId="12191"/>
    <cellStyle name="20% - Акцент6 12 4" xfId="1150"/>
    <cellStyle name="20% - Акцент6 12 4 2" xfId="7950"/>
    <cellStyle name="20% - Акцент6 12 4 3" xfId="10210"/>
    <cellStyle name="20% - Акцент6 12 4 4" xfId="12190"/>
    <cellStyle name="20% - Акцент6 12 5" xfId="1151"/>
    <cellStyle name="20% - Акцент6 12 5 2" xfId="7951"/>
    <cellStyle name="20% - Акцент6 12 5 3" xfId="10209"/>
    <cellStyle name="20% - Акцент6 12 5 4" xfId="12189"/>
    <cellStyle name="20% - Акцент6 12 6" xfId="1152"/>
    <cellStyle name="20% - Акцент6 12 6 2" xfId="7952"/>
    <cellStyle name="20% - Акцент6 12 6 3" xfId="10208"/>
    <cellStyle name="20% - Акцент6 12 6 4" xfId="12188"/>
    <cellStyle name="20% - Акцент6 12 7" xfId="1153"/>
    <cellStyle name="20% - Акцент6 12 7 2" xfId="7953"/>
    <cellStyle name="20% - Акцент6 12 7 3" xfId="10207"/>
    <cellStyle name="20% - Акцент6 12 7 4" xfId="12187"/>
    <cellStyle name="20% - Акцент6 12 8" xfId="1154"/>
    <cellStyle name="20% - Акцент6 12 8 2" xfId="7954"/>
    <cellStyle name="20% - Акцент6 12 8 3" xfId="10206"/>
    <cellStyle name="20% - Акцент6 12 8 4" xfId="12186"/>
    <cellStyle name="20% - Акцент6 12 9" xfId="1155"/>
    <cellStyle name="20% - Акцент6 12 9 2" xfId="7955"/>
    <cellStyle name="20% - Акцент6 12 9 3" xfId="10205"/>
    <cellStyle name="20% - Акцент6 12 9 4" xfId="12185"/>
    <cellStyle name="20% - Акцент6 13" xfId="1156"/>
    <cellStyle name="20% - Акцент6 13 10" xfId="1157"/>
    <cellStyle name="20% - Акцент6 13 10 2" xfId="7957"/>
    <cellStyle name="20% - Акцент6 13 10 3" xfId="10203"/>
    <cellStyle name="20% - Акцент6 13 10 4" xfId="12183"/>
    <cellStyle name="20% - Акцент6 13 11" xfId="7956"/>
    <cellStyle name="20% - Акцент6 13 12" xfId="10204"/>
    <cellStyle name="20% - Акцент6 13 13" xfId="12184"/>
    <cellStyle name="20% - Акцент6 13 2" xfId="1158"/>
    <cellStyle name="20% - Акцент6 13 2 2" xfId="7958"/>
    <cellStyle name="20% - Акцент6 13 2 3" xfId="10202"/>
    <cellStyle name="20% - Акцент6 13 2 4" xfId="12182"/>
    <cellStyle name="20% - Акцент6 13 3" xfId="1159"/>
    <cellStyle name="20% - Акцент6 13 3 2" xfId="7959"/>
    <cellStyle name="20% - Акцент6 13 3 3" xfId="10201"/>
    <cellStyle name="20% - Акцент6 13 3 4" xfId="12181"/>
    <cellStyle name="20% - Акцент6 13 4" xfId="1160"/>
    <cellStyle name="20% - Акцент6 13 4 2" xfId="7960"/>
    <cellStyle name="20% - Акцент6 13 4 3" xfId="10200"/>
    <cellStyle name="20% - Акцент6 13 4 4" xfId="12180"/>
    <cellStyle name="20% - Акцент6 13 5" xfId="1161"/>
    <cellStyle name="20% - Акцент6 13 5 2" xfId="7961"/>
    <cellStyle name="20% - Акцент6 13 5 3" xfId="10199"/>
    <cellStyle name="20% - Акцент6 13 5 4" xfId="12179"/>
    <cellStyle name="20% - Акцент6 13 6" xfId="1162"/>
    <cellStyle name="20% - Акцент6 13 6 2" xfId="7962"/>
    <cellStyle name="20% - Акцент6 13 6 3" xfId="10198"/>
    <cellStyle name="20% - Акцент6 13 6 4" xfId="12178"/>
    <cellStyle name="20% - Акцент6 13 7" xfId="1163"/>
    <cellStyle name="20% - Акцент6 13 7 2" xfId="7963"/>
    <cellStyle name="20% - Акцент6 13 7 3" xfId="10197"/>
    <cellStyle name="20% - Акцент6 13 7 4" xfId="12177"/>
    <cellStyle name="20% - Акцент6 13 8" xfId="1164"/>
    <cellStyle name="20% - Акцент6 13 8 2" xfId="7964"/>
    <cellStyle name="20% - Акцент6 13 8 3" xfId="10196"/>
    <cellStyle name="20% - Акцент6 13 8 4" xfId="12176"/>
    <cellStyle name="20% - Акцент6 13 9" xfId="1165"/>
    <cellStyle name="20% - Акцент6 13 9 2" xfId="7965"/>
    <cellStyle name="20% - Акцент6 13 9 3" xfId="10195"/>
    <cellStyle name="20% - Акцент6 13 9 4" xfId="12175"/>
    <cellStyle name="20% - Акцент6 14" xfId="1166"/>
    <cellStyle name="20% - Акцент6 14 10" xfId="1167"/>
    <cellStyle name="20% - Акцент6 14 10 2" xfId="7967"/>
    <cellStyle name="20% - Акцент6 14 10 3" xfId="10193"/>
    <cellStyle name="20% - Акцент6 14 10 4" xfId="12173"/>
    <cellStyle name="20% - Акцент6 14 11" xfId="7966"/>
    <cellStyle name="20% - Акцент6 14 12" xfId="10194"/>
    <cellStyle name="20% - Акцент6 14 13" xfId="12174"/>
    <cellStyle name="20% - Акцент6 14 2" xfId="1168"/>
    <cellStyle name="20% - Акцент6 14 2 2" xfId="7968"/>
    <cellStyle name="20% - Акцент6 14 2 3" xfId="10192"/>
    <cellStyle name="20% - Акцент6 14 2 4" xfId="12172"/>
    <cellStyle name="20% - Акцент6 14 3" xfId="1169"/>
    <cellStyle name="20% - Акцент6 14 3 2" xfId="7969"/>
    <cellStyle name="20% - Акцент6 14 3 3" xfId="10191"/>
    <cellStyle name="20% - Акцент6 14 3 4" xfId="12171"/>
    <cellStyle name="20% - Акцент6 14 4" xfId="1170"/>
    <cellStyle name="20% - Акцент6 14 4 2" xfId="7970"/>
    <cellStyle name="20% - Акцент6 14 4 3" xfId="10190"/>
    <cellStyle name="20% - Акцент6 14 4 4" xfId="12170"/>
    <cellStyle name="20% - Акцент6 14 5" xfId="1171"/>
    <cellStyle name="20% - Акцент6 14 5 2" xfId="7971"/>
    <cellStyle name="20% - Акцент6 14 5 3" xfId="10189"/>
    <cellStyle name="20% - Акцент6 14 5 4" xfId="12169"/>
    <cellStyle name="20% - Акцент6 14 6" xfId="1172"/>
    <cellStyle name="20% - Акцент6 14 6 2" xfId="7972"/>
    <cellStyle name="20% - Акцент6 14 6 3" xfId="10188"/>
    <cellStyle name="20% - Акцент6 14 6 4" xfId="12168"/>
    <cellStyle name="20% - Акцент6 14 7" xfId="1173"/>
    <cellStyle name="20% - Акцент6 14 7 2" xfId="7973"/>
    <cellStyle name="20% - Акцент6 14 7 3" xfId="10187"/>
    <cellStyle name="20% - Акцент6 14 7 4" xfId="12167"/>
    <cellStyle name="20% - Акцент6 14 8" xfId="1174"/>
    <cellStyle name="20% - Акцент6 14 8 2" xfId="7974"/>
    <cellStyle name="20% - Акцент6 14 8 3" xfId="10186"/>
    <cellStyle name="20% - Акцент6 14 8 4" xfId="12166"/>
    <cellStyle name="20% - Акцент6 14 9" xfId="1175"/>
    <cellStyle name="20% - Акцент6 14 9 2" xfId="7975"/>
    <cellStyle name="20% - Акцент6 14 9 3" xfId="10185"/>
    <cellStyle name="20% - Акцент6 14 9 4" xfId="12165"/>
    <cellStyle name="20% - Акцент6 15" xfId="1176"/>
    <cellStyle name="20% - Акцент6 15 10" xfId="10184"/>
    <cellStyle name="20% - Акцент6 15 11" xfId="12164"/>
    <cellStyle name="20% - Акцент6 15 2" xfId="1177"/>
    <cellStyle name="20% - Акцент6 15 2 2" xfId="7977"/>
    <cellStyle name="20% - Акцент6 15 2 3" xfId="10183"/>
    <cellStyle name="20% - Акцент6 15 2 4" xfId="12163"/>
    <cellStyle name="20% - Акцент6 15 3" xfId="1178"/>
    <cellStyle name="20% - Акцент6 15 3 2" xfId="7978"/>
    <cellStyle name="20% - Акцент6 15 3 3" xfId="10182"/>
    <cellStyle name="20% - Акцент6 15 3 4" xfId="12162"/>
    <cellStyle name="20% - Акцент6 15 4" xfId="1179"/>
    <cellStyle name="20% - Акцент6 15 4 2" xfId="7979"/>
    <cellStyle name="20% - Акцент6 15 4 3" xfId="10181"/>
    <cellStyle name="20% - Акцент6 15 4 4" xfId="12161"/>
    <cellStyle name="20% - Акцент6 15 5" xfId="1180"/>
    <cellStyle name="20% - Акцент6 15 5 2" xfId="7980"/>
    <cellStyle name="20% - Акцент6 15 5 3" xfId="10180"/>
    <cellStyle name="20% - Акцент6 15 5 4" xfId="12160"/>
    <cellStyle name="20% - Акцент6 15 6" xfId="1181"/>
    <cellStyle name="20% - Акцент6 15 6 2" xfId="7981"/>
    <cellStyle name="20% - Акцент6 15 6 3" xfId="10179"/>
    <cellStyle name="20% - Акцент6 15 6 4" xfId="12159"/>
    <cellStyle name="20% - Акцент6 15 7" xfId="1182"/>
    <cellStyle name="20% - Акцент6 15 7 2" xfId="7982"/>
    <cellStyle name="20% - Акцент6 15 7 3" xfId="10178"/>
    <cellStyle name="20% - Акцент6 15 7 4" xfId="12158"/>
    <cellStyle name="20% - Акцент6 15 8" xfId="1183"/>
    <cellStyle name="20% - Акцент6 15 8 2" xfId="7983"/>
    <cellStyle name="20% - Акцент6 15 8 3" xfId="10177"/>
    <cellStyle name="20% - Акцент6 15 8 4" xfId="12157"/>
    <cellStyle name="20% - Акцент6 15 9" xfId="7976"/>
    <cellStyle name="20% - Акцент6 16" xfId="1184"/>
    <cellStyle name="20% - Акцент6 16 10" xfId="10176"/>
    <cellStyle name="20% - Акцент6 16 11" xfId="12156"/>
    <cellStyle name="20% - Акцент6 16 2" xfId="1185"/>
    <cellStyle name="20% - Акцент6 16 2 2" xfId="7985"/>
    <cellStyle name="20% - Акцент6 16 2 3" xfId="10175"/>
    <cellStyle name="20% - Акцент6 16 2 4" xfId="12155"/>
    <cellStyle name="20% - Акцент6 16 3" xfId="1186"/>
    <cellStyle name="20% - Акцент6 16 3 2" xfId="7986"/>
    <cellStyle name="20% - Акцент6 16 3 3" xfId="10174"/>
    <cellStyle name="20% - Акцент6 16 3 4" xfId="12154"/>
    <cellStyle name="20% - Акцент6 16 4" xfId="1187"/>
    <cellStyle name="20% - Акцент6 16 4 2" xfId="7987"/>
    <cellStyle name="20% - Акцент6 16 4 3" xfId="10173"/>
    <cellStyle name="20% - Акцент6 16 4 4" xfId="12153"/>
    <cellStyle name="20% - Акцент6 16 5" xfId="1188"/>
    <cellStyle name="20% - Акцент6 16 5 2" xfId="7988"/>
    <cellStyle name="20% - Акцент6 16 5 3" xfId="10172"/>
    <cellStyle name="20% - Акцент6 16 5 4" xfId="12152"/>
    <cellStyle name="20% - Акцент6 16 6" xfId="1189"/>
    <cellStyle name="20% - Акцент6 16 6 2" xfId="7989"/>
    <cellStyle name="20% - Акцент6 16 6 3" xfId="10171"/>
    <cellStyle name="20% - Акцент6 16 6 4" xfId="12151"/>
    <cellStyle name="20% - Акцент6 16 7" xfId="1190"/>
    <cellStyle name="20% - Акцент6 16 7 2" xfId="7990"/>
    <cellStyle name="20% - Акцент6 16 7 3" xfId="10170"/>
    <cellStyle name="20% - Акцент6 16 7 4" xfId="12150"/>
    <cellStyle name="20% - Акцент6 16 8" xfId="1191"/>
    <cellStyle name="20% - Акцент6 16 8 2" xfId="7991"/>
    <cellStyle name="20% - Акцент6 16 8 3" xfId="10169"/>
    <cellStyle name="20% - Акцент6 16 8 4" xfId="12149"/>
    <cellStyle name="20% - Акцент6 16 9" xfId="7984"/>
    <cellStyle name="20% - Акцент6 17" xfId="1192"/>
    <cellStyle name="20% - Акцент6 17 2" xfId="1193"/>
    <cellStyle name="20% - Акцент6 17 2 2" xfId="7993"/>
    <cellStyle name="20% - Акцент6 17 2 3" xfId="10167"/>
    <cellStyle name="20% - Акцент6 17 2 4" xfId="12147"/>
    <cellStyle name="20% - Акцент6 17 3" xfId="1194"/>
    <cellStyle name="20% - Акцент6 17 3 2" xfId="7994"/>
    <cellStyle name="20% - Акцент6 17 3 3" xfId="10166"/>
    <cellStyle name="20% - Акцент6 17 3 4" xfId="12146"/>
    <cellStyle name="20% - Акцент6 17 4" xfId="1195"/>
    <cellStyle name="20% - Акцент6 17 4 2" xfId="7995"/>
    <cellStyle name="20% - Акцент6 17 4 3" xfId="10165"/>
    <cellStyle name="20% - Акцент6 17 4 4" xfId="12145"/>
    <cellStyle name="20% - Акцент6 17 5" xfId="1196"/>
    <cellStyle name="20% - Акцент6 17 5 2" xfId="7996"/>
    <cellStyle name="20% - Акцент6 17 5 3" xfId="10164"/>
    <cellStyle name="20% - Акцент6 17 5 4" xfId="12144"/>
    <cellStyle name="20% - Акцент6 17 6" xfId="7992"/>
    <cellStyle name="20% - Акцент6 17 7" xfId="10168"/>
    <cellStyle name="20% - Акцент6 17 8" xfId="12148"/>
    <cellStyle name="20% - Акцент6 18" xfId="1197"/>
    <cellStyle name="20% - Акцент6 18 2" xfId="1198"/>
    <cellStyle name="20% - Акцент6 18 2 2" xfId="7998"/>
    <cellStyle name="20% - Акцент6 18 2 3" xfId="10162"/>
    <cellStyle name="20% - Акцент6 18 2 4" xfId="12142"/>
    <cellStyle name="20% - Акцент6 18 3" xfId="1199"/>
    <cellStyle name="20% - Акцент6 18 3 2" xfId="7999"/>
    <cellStyle name="20% - Акцент6 18 3 3" xfId="10161"/>
    <cellStyle name="20% - Акцент6 18 3 4" xfId="12141"/>
    <cellStyle name="20% - Акцент6 18 4" xfId="1200"/>
    <cellStyle name="20% - Акцент6 18 4 2" xfId="8000"/>
    <cellStyle name="20% - Акцент6 18 4 3" xfId="10160"/>
    <cellStyle name="20% - Акцент6 18 4 4" xfId="12140"/>
    <cellStyle name="20% - Акцент6 18 5" xfId="1201"/>
    <cellStyle name="20% - Акцент6 18 5 2" xfId="8001"/>
    <cellStyle name="20% - Акцент6 18 5 3" xfId="10159"/>
    <cellStyle name="20% - Акцент6 18 5 4" xfId="12139"/>
    <cellStyle name="20% - Акцент6 18 6" xfId="7997"/>
    <cellStyle name="20% - Акцент6 18 7" xfId="10163"/>
    <cellStyle name="20% - Акцент6 18 8" xfId="12143"/>
    <cellStyle name="20% - Акцент6 19" xfId="1202"/>
    <cellStyle name="20% - Акцент6 19 2" xfId="1203"/>
    <cellStyle name="20% - Акцент6 19 2 2" xfId="8003"/>
    <cellStyle name="20% - Акцент6 19 2 3" xfId="10157"/>
    <cellStyle name="20% - Акцент6 19 2 4" xfId="12137"/>
    <cellStyle name="20% - Акцент6 19 3" xfId="1204"/>
    <cellStyle name="20% - Акцент6 19 3 2" xfId="8004"/>
    <cellStyle name="20% - Акцент6 19 3 3" xfId="10156"/>
    <cellStyle name="20% - Акцент6 19 3 4" xfId="12136"/>
    <cellStyle name="20% - Акцент6 19 4" xfId="1205"/>
    <cellStyle name="20% - Акцент6 19 4 2" xfId="8005"/>
    <cellStyle name="20% - Акцент6 19 4 3" xfId="10155"/>
    <cellStyle name="20% - Акцент6 19 4 4" xfId="12135"/>
    <cellStyle name="20% - Акцент6 19 5" xfId="1206"/>
    <cellStyle name="20% - Акцент6 19 5 2" xfId="8006"/>
    <cellStyle name="20% - Акцент6 19 5 3" xfId="10154"/>
    <cellStyle name="20% - Акцент6 19 5 4" xfId="12134"/>
    <cellStyle name="20% - Акцент6 19 6" xfId="8002"/>
    <cellStyle name="20% - Акцент6 19 7" xfId="10158"/>
    <cellStyle name="20% - Акцент6 19 8" xfId="12138"/>
    <cellStyle name="20% - Акцент6 2" xfId="1207"/>
    <cellStyle name="20% - Акцент6 2 10" xfId="1208"/>
    <cellStyle name="20% - Акцент6 2 10 2" xfId="8008"/>
    <cellStyle name="20% - Акцент6 2 10 3" xfId="10152"/>
    <cellStyle name="20% - Акцент6 2 10 4" xfId="12132"/>
    <cellStyle name="20% - Акцент6 2 11" xfId="8007"/>
    <cellStyle name="20% - Акцент6 2 12" xfId="10153"/>
    <cellStyle name="20% - Акцент6 2 13" xfId="12133"/>
    <cellStyle name="20% - Акцент6 2 2" xfId="1209"/>
    <cellStyle name="20% - Акцент6 2 2 2" xfId="8009"/>
    <cellStyle name="20% - Акцент6 2 2 3" xfId="10151"/>
    <cellStyle name="20% - Акцент6 2 2 4" xfId="12131"/>
    <cellStyle name="20% - Акцент6 2 3" xfId="1210"/>
    <cellStyle name="20% - Акцент6 2 3 2" xfId="8010"/>
    <cellStyle name="20% - Акцент6 2 3 3" xfId="10150"/>
    <cellStyle name="20% - Акцент6 2 3 4" xfId="12130"/>
    <cellStyle name="20% - Акцент6 2 4" xfId="1211"/>
    <cellStyle name="20% - Акцент6 2 4 2" xfId="8011"/>
    <cellStyle name="20% - Акцент6 2 4 3" xfId="10149"/>
    <cellStyle name="20% - Акцент6 2 4 4" xfId="12129"/>
    <cellStyle name="20% - Акцент6 2 5" xfId="1212"/>
    <cellStyle name="20% - Акцент6 2 5 2" xfId="8012"/>
    <cellStyle name="20% - Акцент6 2 5 3" xfId="10148"/>
    <cellStyle name="20% - Акцент6 2 5 4" xfId="12128"/>
    <cellStyle name="20% - Акцент6 2 6" xfId="1213"/>
    <cellStyle name="20% - Акцент6 2 6 2" xfId="8013"/>
    <cellStyle name="20% - Акцент6 2 6 3" xfId="10147"/>
    <cellStyle name="20% - Акцент6 2 6 4" xfId="12127"/>
    <cellStyle name="20% - Акцент6 2 7" xfId="1214"/>
    <cellStyle name="20% - Акцент6 2 7 2" xfId="8014"/>
    <cellStyle name="20% - Акцент6 2 7 3" xfId="10146"/>
    <cellStyle name="20% - Акцент6 2 7 4" xfId="12126"/>
    <cellStyle name="20% - Акцент6 2 8" xfId="1215"/>
    <cellStyle name="20% - Акцент6 2 8 2" xfId="8015"/>
    <cellStyle name="20% - Акцент6 2 8 3" xfId="10145"/>
    <cellStyle name="20% - Акцент6 2 8 4" xfId="12125"/>
    <cellStyle name="20% - Акцент6 2 9" xfId="1216"/>
    <cellStyle name="20% - Акцент6 2 9 2" xfId="8016"/>
    <cellStyle name="20% - Акцент6 2 9 3" xfId="10144"/>
    <cellStyle name="20% - Акцент6 2 9 4" xfId="12124"/>
    <cellStyle name="20% - Акцент6 20" xfId="1217"/>
    <cellStyle name="20% - Акцент6 20 2" xfId="8017"/>
    <cellStyle name="20% - Акцент6 20 3" xfId="10143"/>
    <cellStyle name="20% - Акцент6 20 4" xfId="12123"/>
    <cellStyle name="20% - Акцент6 21" xfId="1218"/>
    <cellStyle name="20% - Акцент6 21 2" xfId="8018"/>
    <cellStyle name="20% - Акцент6 21 3" xfId="10142"/>
    <cellStyle name="20% - Акцент6 21 4" xfId="12122"/>
    <cellStyle name="20% - Акцент6 22" xfId="1219"/>
    <cellStyle name="20% - Акцент6 22 2" xfId="8019"/>
    <cellStyle name="20% - Акцент6 22 3" xfId="10141"/>
    <cellStyle name="20% - Акцент6 22 4" xfId="12121"/>
    <cellStyle name="20% - Акцент6 23" xfId="1220"/>
    <cellStyle name="20% - Акцент6 23 2" xfId="8020"/>
    <cellStyle name="20% - Акцент6 23 3" xfId="10140"/>
    <cellStyle name="20% - Акцент6 23 4" xfId="12120"/>
    <cellStyle name="20% - Акцент6 24" xfId="14660"/>
    <cellStyle name="20% - Акцент6 3" xfId="1221"/>
    <cellStyle name="20% - Акцент6 3 10" xfId="1222"/>
    <cellStyle name="20% - Акцент6 3 10 2" xfId="8022"/>
    <cellStyle name="20% - Акцент6 3 10 3" xfId="7100"/>
    <cellStyle name="20% - Акцент6 3 10 4" xfId="12118"/>
    <cellStyle name="20% - Акцент6 3 11" xfId="8021"/>
    <cellStyle name="20% - Акцент6 3 12" xfId="10139"/>
    <cellStyle name="20% - Акцент6 3 13" xfId="12119"/>
    <cellStyle name="20% - Акцент6 3 2" xfId="1223"/>
    <cellStyle name="20% - Акцент6 3 2 2" xfId="8023"/>
    <cellStyle name="20% - Акцент6 3 2 3" xfId="10138"/>
    <cellStyle name="20% - Акцент6 3 2 4" xfId="12117"/>
    <cellStyle name="20% - Акцент6 3 3" xfId="1224"/>
    <cellStyle name="20% - Акцент6 3 3 2" xfId="8024"/>
    <cellStyle name="20% - Акцент6 3 3 3" xfId="10137"/>
    <cellStyle name="20% - Акцент6 3 3 4" xfId="12116"/>
    <cellStyle name="20% - Акцент6 3 4" xfId="1225"/>
    <cellStyle name="20% - Акцент6 3 4 2" xfId="8025"/>
    <cellStyle name="20% - Акцент6 3 4 3" xfId="10136"/>
    <cellStyle name="20% - Акцент6 3 4 4" xfId="12115"/>
    <cellStyle name="20% - Акцент6 3 5" xfId="1226"/>
    <cellStyle name="20% - Акцент6 3 5 2" xfId="8026"/>
    <cellStyle name="20% - Акцент6 3 5 3" xfId="10135"/>
    <cellStyle name="20% - Акцент6 3 5 4" xfId="12114"/>
    <cellStyle name="20% - Акцент6 3 6" xfId="1227"/>
    <cellStyle name="20% - Акцент6 3 6 2" xfId="8027"/>
    <cellStyle name="20% - Акцент6 3 6 3" xfId="10134"/>
    <cellStyle name="20% - Акцент6 3 6 4" xfId="12113"/>
    <cellStyle name="20% - Акцент6 3 7" xfId="1228"/>
    <cellStyle name="20% - Акцент6 3 7 2" xfId="8028"/>
    <cellStyle name="20% - Акцент6 3 7 3" xfId="10133"/>
    <cellStyle name="20% - Акцент6 3 7 4" xfId="12112"/>
    <cellStyle name="20% - Акцент6 3 8" xfId="1229"/>
    <cellStyle name="20% - Акцент6 3 8 2" xfId="8029"/>
    <cellStyle name="20% - Акцент6 3 8 3" xfId="10132"/>
    <cellStyle name="20% - Акцент6 3 8 4" xfId="12111"/>
    <cellStyle name="20% - Акцент6 3 9" xfId="1230"/>
    <cellStyle name="20% - Акцент6 3 9 2" xfId="8030"/>
    <cellStyle name="20% - Акцент6 3 9 3" xfId="10131"/>
    <cellStyle name="20% - Акцент6 3 9 4" xfId="12110"/>
    <cellStyle name="20% - Акцент6 4" xfId="1231"/>
    <cellStyle name="20% - Акцент6 4 10" xfId="1232"/>
    <cellStyle name="20% - Акцент6 4 10 2" xfId="8032"/>
    <cellStyle name="20% - Акцент6 4 10 3" xfId="10129"/>
    <cellStyle name="20% - Акцент6 4 10 4" xfId="12108"/>
    <cellStyle name="20% - Акцент6 4 11" xfId="8031"/>
    <cellStyle name="20% - Акцент6 4 12" xfId="10130"/>
    <cellStyle name="20% - Акцент6 4 13" xfId="12109"/>
    <cellStyle name="20% - Акцент6 4 2" xfId="1233"/>
    <cellStyle name="20% - Акцент6 4 2 2" xfId="8033"/>
    <cellStyle name="20% - Акцент6 4 2 3" xfId="10128"/>
    <cellStyle name="20% - Акцент6 4 2 4" xfId="12107"/>
    <cellStyle name="20% - Акцент6 4 3" xfId="1234"/>
    <cellStyle name="20% - Акцент6 4 3 2" xfId="8034"/>
    <cellStyle name="20% - Акцент6 4 3 3" xfId="10127"/>
    <cellStyle name="20% - Акцент6 4 3 4" xfId="12106"/>
    <cellStyle name="20% - Акцент6 4 4" xfId="1235"/>
    <cellStyle name="20% - Акцент6 4 4 2" xfId="8035"/>
    <cellStyle name="20% - Акцент6 4 4 3" xfId="10126"/>
    <cellStyle name="20% - Акцент6 4 4 4" xfId="12105"/>
    <cellStyle name="20% - Акцент6 4 5" xfId="1236"/>
    <cellStyle name="20% - Акцент6 4 5 2" xfId="8036"/>
    <cellStyle name="20% - Акцент6 4 5 3" xfId="10125"/>
    <cellStyle name="20% - Акцент6 4 5 4" xfId="12104"/>
    <cellStyle name="20% - Акцент6 4 6" xfId="1237"/>
    <cellStyle name="20% - Акцент6 4 6 2" xfId="8037"/>
    <cellStyle name="20% - Акцент6 4 6 3" xfId="10124"/>
    <cellStyle name="20% - Акцент6 4 6 4" xfId="12103"/>
    <cellStyle name="20% - Акцент6 4 7" xfId="1238"/>
    <cellStyle name="20% - Акцент6 4 7 2" xfId="8038"/>
    <cellStyle name="20% - Акцент6 4 7 3" xfId="10123"/>
    <cellStyle name="20% - Акцент6 4 7 4" xfId="12102"/>
    <cellStyle name="20% - Акцент6 4 8" xfId="1239"/>
    <cellStyle name="20% - Акцент6 4 8 2" xfId="8039"/>
    <cellStyle name="20% - Акцент6 4 8 3" xfId="10122"/>
    <cellStyle name="20% - Акцент6 4 8 4" xfId="12101"/>
    <cellStyle name="20% - Акцент6 4 9" xfId="1240"/>
    <cellStyle name="20% - Акцент6 4 9 2" xfId="8040"/>
    <cellStyle name="20% - Акцент6 4 9 3" xfId="10121"/>
    <cellStyle name="20% - Акцент6 4 9 4" xfId="12100"/>
    <cellStyle name="20% - Акцент6 5" xfId="1241"/>
    <cellStyle name="20% - Акцент6 5 10" xfId="1242"/>
    <cellStyle name="20% - Акцент6 5 10 2" xfId="8042"/>
    <cellStyle name="20% - Акцент6 5 10 3" xfId="10119"/>
    <cellStyle name="20% - Акцент6 5 10 4" xfId="12098"/>
    <cellStyle name="20% - Акцент6 5 11" xfId="8041"/>
    <cellStyle name="20% - Акцент6 5 12" xfId="10120"/>
    <cellStyle name="20% - Акцент6 5 13" xfId="12099"/>
    <cellStyle name="20% - Акцент6 5 2" xfId="1243"/>
    <cellStyle name="20% - Акцент6 5 2 2" xfId="8043"/>
    <cellStyle name="20% - Акцент6 5 2 3" xfId="10118"/>
    <cellStyle name="20% - Акцент6 5 2 4" xfId="12097"/>
    <cellStyle name="20% - Акцент6 5 3" xfId="1244"/>
    <cellStyle name="20% - Акцент6 5 3 2" xfId="8044"/>
    <cellStyle name="20% - Акцент6 5 3 3" xfId="10117"/>
    <cellStyle name="20% - Акцент6 5 3 4" xfId="12096"/>
    <cellStyle name="20% - Акцент6 5 4" xfId="1245"/>
    <cellStyle name="20% - Акцент6 5 4 2" xfId="8045"/>
    <cellStyle name="20% - Акцент6 5 4 3" xfId="10116"/>
    <cellStyle name="20% - Акцент6 5 4 4" xfId="12095"/>
    <cellStyle name="20% - Акцент6 5 5" xfId="1246"/>
    <cellStyle name="20% - Акцент6 5 5 2" xfId="8046"/>
    <cellStyle name="20% - Акцент6 5 5 3" xfId="10115"/>
    <cellStyle name="20% - Акцент6 5 5 4" xfId="12094"/>
    <cellStyle name="20% - Акцент6 5 6" xfId="1247"/>
    <cellStyle name="20% - Акцент6 5 6 2" xfId="8047"/>
    <cellStyle name="20% - Акцент6 5 6 3" xfId="10114"/>
    <cellStyle name="20% - Акцент6 5 6 4" xfId="12093"/>
    <cellStyle name="20% - Акцент6 5 7" xfId="1248"/>
    <cellStyle name="20% - Акцент6 5 7 2" xfId="8048"/>
    <cellStyle name="20% - Акцент6 5 7 3" xfId="10113"/>
    <cellStyle name="20% - Акцент6 5 7 4" xfId="12092"/>
    <cellStyle name="20% - Акцент6 5 8" xfId="1249"/>
    <cellStyle name="20% - Акцент6 5 8 2" xfId="8049"/>
    <cellStyle name="20% - Акцент6 5 8 3" xfId="10112"/>
    <cellStyle name="20% - Акцент6 5 8 4" xfId="12091"/>
    <cellStyle name="20% - Акцент6 5 9" xfId="1250"/>
    <cellStyle name="20% - Акцент6 5 9 2" xfId="8050"/>
    <cellStyle name="20% - Акцент6 5 9 3" xfId="10111"/>
    <cellStyle name="20% - Акцент6 5 9 4" xfId="12090"/>
    <cellStyle name="20% - Акцент6 6" xfId="1251"/>
    <cellStyle name="20% - Акцент6 6 10" xfId="1252"/>
    <cellStyle name="20% - Акцент6 6 10 2" xfId="8052"/>
    <cellStyle name="20% - Акцент6 6 10 3" xfId="10109"/>
    <cellStyle name="20% - Акцент6 6 10 4" xfId="12088"/>
    <cellStyle name="20% - Акцент6 6 11" xfId="8051"/>
    <cellStyle name="20% - Акцент6 6 12" xfId="10110"/>
    <cellStyle name="20% - Акцент6 6 13" xfId="12089"/>
    <cellStyle name="20% - Акцент6 6 2" xfId="1253"/>
    <cellStyle name="20% - Акцент6 6 2 2" xfId="8053"/>
    <cellStyle name="20% - Акцент6 6 2 3" xfId="10108"/>
    <cellStyle name="20% - Акцент6 6 2 4" xfId="12087"/>
    <cellStyle name="20% - Акцент6 6 3" xfId="1254"/>
    <cellStyle name="20% - Акцент6 6 3 2" xfId="8054"/>
    <cellStyle name="20% - Акцент6 6 3 3" xfId="10107"/>
    <cellStyle name="20% - Акцент6 6 3 4" xfId="12086"/>
    <cellStyle name="20% - Акцент6 6 4" xfId="1255"/>
    <cellStyle name="20% - Акцент6 6 4 2" xfId="8055"/>
    <cellStyle name="20% - Акцент6 6 4 3" xfId="10106"/>
    <cellStyle name="20% - Акцент6 6 4 4" xfId="12085"/>
    <cellStyle name="20% - Акцент6 6 5" xfId="1256"/>
    <cellStyle name="20% - Акцент6 6 5 2" xfId="8056"/>
    <cellStyle name="20% - Акцент6 6 5 3" xfId="10105"/>
    <cellStyle name="20% - Акцент6 6 5 4" xfId="12084"/>
    <cellStyle name="20% - Акцент6 6 6" xfId="1257"/>
    <cellStyle name="20% - Акцент6 6 6 2" xfId="8057"/>
    <cellStyle name="20% - Акцент6 6 6 3" xfId="10104"/>
    <cellStyle name="20% - Акцент6 6 6 4" xfId="12083"/>
    <cellStyle name="20% - Акцент6 6 7" xfId="1258"/>
    <cellStyle name="20% - Акцент6 6 7 2" xfId="8058"/>
    <cellStyle name="20% - Акцент6 6 7 3" xfId="10103"/>
    <cellStyle name="20% - Акцент6 6 7 4" xfId="12082"/>
    <cellStyle name="20% - Акцент6 6 8" xfId="1259"/>
    <cellStyle name="20% - Акцент6 6 8 2" xfId="8059"/>
    <cellStyle name="20% - Акцент6 6 8 3" xfId="10102"/>
    <cellStyle name="20% - Акцент6 6 8 4" xfId="12081"/>
    <cellStyle name="20% - Акцент6 6 9" xfId="1260"/>
    <cellStyle name="20% - Акцент6 6 9 2" xfId="8060"/>
    <cellStyle name="20% - Акцент6 6 9 3" xfId="10101"/>
    <cellStyle name="20% - Акцент6 6 9 4" xfId="12080"/>
    <cellStyle name="20% - Акцент6 7" xfId="1261"/>
    <cellStyle name="20% - Акцент6 7 10" xfId="1262"/>
    <cellStyle name="20% - Акцент6 7 10 2" xfId="8062"/>
    <cellStyle name="20% - Акцент6 7 10 3" xfId="10099"/>
    <cellStyle name="20% - Акцент6 7 10 4" xfId="12078"/>
    <cellStyle name="20% - Акцент6 7 11" xfId="8061"/>
    <cellStyle name="20% - Акцент6 7 12" xfId="10100"/>
    <cellStyle name="20% - Акцент6 7 13" xfId="12079"/>
    <cellStyle name="20% - Акцент6 7 2" xfId="1263"/>
    <cellStyle name="20% - Акцент6 7 2 2" xfId="8063"/>
    <cellStyle name="20% - Акцент6 7 2 3" xfId="10098"/>
    <cellStyle name="20% - Акцент6 7 2 4" xfId="12077"/>
    <cellStyle name="20% - Акцент6 7 3" xfId="1264"/>
    <cellStyle name="20% - Акцент6 7 3 2" xfId="8064"/>
    <cellStyle name="20% - Акцент6 7 3 3" xfId="10097"/>
    <cellStyle name="20% - Акцент6 7 3 4" xfId="12076"/>
    <cellStyle name="20% - Акцент6 7 4" xfId="1265"/>
    <cellStyle name="20% - Акцент6 7 4 2" xfId="8065"/>
    <cellStyle name="20% - Акцент6 7 4 3" xfId="10096"/>
    <cellStyle name="20% - Акцент6 7 4 4" xfId="12075"/>
    <cellStyle name="20% - Акцент6 7 5" xfId="1266"/>
    <cellStyle name="20% - Акцент6 7 5 2" xfId="8066"/>
    <cellStyle name="20% - Акцент6 7 5 3" xfId="10095"/>
    <cellStyle name="20% - Акцент6 7 5 4" xfId="12074"/>
    <cellStyle name="20% - Акцент6 7 6" xfId="1267"/>
    <cellStyle name="20% - Акцент6 7 6 2" xfId="8067"/>
    <cellStyle name="20% - Акцент6 7 6 3" xfId="10094"/>
    <cellStyle name="20% - Акцент6 7 6 4" xfId="12073"/>
    <cellStyle name="20% - Акцент6 7 7" xfId="1268"/>
    <cellStyle name="20% - Акцент6 7 7 2" xfId="8068"/>
    <cellStyle name="20% - Акцент6 7 7 3" xfId="10093"/>
    <cellStyle name="20% - Акцент6 7 7 4" xfId="12072"/>
    <cellStyle name="20% - Акцент6 7 8" xfId="1269"/>
    <cellStyle name="20% - Акцент6 7 8 2" xfId="8069"/>
    <cellStyle name="20% - Акцент6 7 8 3" xfId="10092"/>
    <cellStyle name="20% - Акцент6 7 8 4" xfId="12071"/>
    <cellStyle name="20% - Акцент6 7 9" xfId="1270"/>
    <cellStyle name="20% - Акцент6 7 9 2" xfId="8070"/>
    <cellStyle name="20% - Акцент6 7 9 3" xfId="10091"/>
    <cellStyle name="20% - Акцент6 7 9 4" xfId="12070"/>
    <cellStyle name="20% - Акцент6 8" xfId="1271"/>
    <cellStyle name="20% - Акцент6 8 10" xfId="1272"/>
    <cellStyle name="20% - Акцент6 8 10 2" xfId="8072"/>
    <cellStyle name="20% - Акцент6 8 10 3" xfId="10089"/>
    <cellStyle name="20% - Акцент6 8 10 4" xfId="12068"/>
    <cellStyle name="20% - Акцент6 8 11" xfId="8071"/>
    <cellStyle name="20% - Акцент6 8 12" xfId="10090"/>
    <cellStyle name="20% - Акцент6 8 13" xfId="12069"/>
    <cellStyle name="20% - Акцент6 8 2" xfId="1273"/>
    <cellStyle name="20% - Акцент6 8 2 2" xfId="8073"/>
    <cellStyle name="20% - Акцент6 8 2 3" xfId="10088"/>
    <cellStyle name="20% - Акцент6 8 2 4" xfId="12067"/>
    <cellStyle name="20% - Акцент6 8 3" xfId="1274"/>
    <cellStyle name="20% - Акцент6 8 3 2" xfId="8074"/>
    <cellStyle name="20% - Акцент6 8 3 3" xfId="10087"/>
    <cellStyle name="20% - Акцент6 8 3 4" xfId="12066"/>
    <cellStyle name="20% - Акцент6 8 4" xfId="1275"/>
    <cellStyle name="20% - Акцент6 8 4 2" xfId="8075"/>
    <cellStyle name="20% - Акцент6 8 4 3" xfId="10086"/>
    <cellStyle name="20% - Акцент6 8 4 4" xfId="12065"/>
    <cellStyle name="20% - Акцент6 8 5" xfId="1276"/>
    <cellStyle name="20% - Акцент6 8 5 2" xfId="8076"/>
    <cellStyle name="20% - Акцент6 8 5 3" xfId="10085"/>
    <cellStyle name="20% - Акцент6 8 5 4" xfId="12064"/>
    <cellStyle name="20% - Акцент6 8 6" xfId="1277"/>
    <cellStyle name="20% - Акцент6 8 6 2" xfId="8077"/>
    <cellStyle name="20% - Акцент6 8 6 3" xfId="10084"/>
    <cellStyle name="20% - Акцент6 8 6 4" xfId="12063"/>
    <cellStyle name="20% - Акцент6 8 7" xfId="1278"/>
    <cellStyle name="20% - Акцент6 8 7 2" xfId="8078"/>
    <cellStyle name="20% - Акцент6 8 7 3" xfId="10083"/>
    <cellStyle name="20% - Акцент6 8 7 4" xfId="12062"/>
    <cellStyle name="20% - Акцент6 8 8" xfId="1279"/>
    <cellStyle name="20% - Акцент6 8 8 2" xfId="8079"/>
    <cellStyle name="20% - Акцент6 8 8 3" xfId="10082"/>
    <cellStyle name="20% - Акцент6 8 8 4" xfId="12061"/>
    <cellStyle name="20% - Акцент6 8 9" xfId="1280"/>
    <cellStyle name="20% - Акцент6 8 9 2" xfId="8080"/>
    <cellStyle name="20% - Акцент6 8 9 3" xfId="10081"/>
    <cellStyle name="20% - Акцент6 8 9 4" xfId="12060"/>
    <cellStyle name="20% - Акцент6 9" xfId="1281"/>
    <cellStyle name="20% - Акцент6 9 10" xfId="1282"/>
    <cellStyle name="20% - Акцент6 9 10 2" xfId="8082"/>
    <cellStyle name="20% - Акцент6 9 10 3" xfId="10079"/>
    <cellStyle name="20% - Акцент6 9 10 4" xfId="12058"/>
    <cellStyle name="20% - Акцент6 9 11" xfId="8081"/>
    <cellStyle name="20% - Акцент6 9 12" xfId="10080"/>
    <cellStyle name="20% - Акцент6 9 13" xfId="12059"/>
    <cellStyle name="20% - Акцент6 9 2" xfId="1283"/>
    <cellStyle name="20% - Акцент6 9 2 2" xfId="8083"/>
    <cellStyle name="20% - Акцент6 9 2 3" xfId="10078"/>
    <cellStyle name="20% - Акцент6 9 2 4" xfId="12057"/>
    <cellStyle name="20% - Акцент6 9 3" xfId="1284"/>
    <cellStyle name="20% - Акцент6 9 3 2" xfId="8084"/>
    <cellStyle name="20% - Акцент6 9 3 3" xfId="10077"/>
    <cellStyle name="20% - Акцент6 9 3 4" xfId="12056"/>
    <cellStyle name="20% - Акцент6 9 4" xfId="1285"/>
    <cellStyle name="20% - Акцент6 9 4 2" xfId="8085"/>
    <cellStyle name="20% - Акцент6 9 4 3" xfId="10076"/>
    <cellStyle name="20% - Акцент6 9 4 4" xfId="12055"/>
    <cellStyle name="20% - Акцент6 9 5" xfId="1286"/>
    <cellStyle name="20% - Акцент6 9 5 2" xfId="8086"/>
    <cellStyle name="20% - Акцент6 9 5 3" xfId="10075"/>
    <cellStyle name="20% - Акцент6 9 5 4" xfId="12054"/>
    <cellStyle name="20% - Акцент6 9 6" xfId="1287"/>
    <cellStyle name="20% - Акцент6 9 6 2" xfId="8087"/>
    <cellStyle name="20% - Акцент6 9 6 3" xfId="10074"/>
    <cellStyle name="20% - Акцент6 9 6 4" xfId="12053"/>
    <cellStyle name="20% - Акцент6 9 7" xfId="1288"/>
    <cellStyle name="20% - Акцент6 9 7 2" xfId="8088"/>
    <cellStyle name="20% - Акцент6 9 7 3" xfId="10073"/>
    <cellStyle name="20% - Акцент6 9 7 4" xfId="12052"/>
    <cellStyle name="20% - Акцент6 9 8" xfId="1289"/>
    <cellStyle name="20% - Акцент6 9 8 2" xfId="8089"/>
    <cellStyle name="20% - Акцент6 9 8 3" xfId="10072"/>
    <cellStyle name="20% - Акцент6 9 8 4" xfId="12051"/>
    <cellStyle name="20% - Акцент6 9 9" xfId="1290"/>
    <cellStyle name="20% - Акцент6 9 9 2" xfId="8090"/>
    <cellStyle name="20% - Акцент6 9 9 3" xfId="10071"/>
    <cellStyle name="20% - Акцент6 9 9 4" xfId="12050"/>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8" builtinId="31" customBuiltin="1"/>
    <cellStyle name="40% - Акцент1 10" xfId="1291"/>
    <cellStyle name="40% - Акцент1 10 10" xfId="1292"/>
    <cellStyle name="40% - Акцент1 10 10 2" xfId="8092"/>
    <cellStyle name="40% - Акцент1 10 10 3" xfId="10069"/>
    <cellStyle name="40% - Акцент1 10 10 4" xfId="12048"/>
    <cellStyle name="40% - Акцент1 10 11" xfId="8091"/>
    <cellStyle name="40% - Акцент1 10 12" xfId="10070"/>
    <cellStyle name="40% - Акцент1 10 13" xfId="12049"/>
    <cellStyle name="40% - Акцент1 10 2" xfId="1293"/>
    <cellStyle name="40% - Акцент1 10 2 2" xfId="8093"/>
    <cellStyle name="40% - Акцент1 10 2 3" xfId="10068"/>
    <cellStyle name="40% - Акцент1 10 2 4" xfId="12047"/>
    <cellStyle name="40% - Акцент1 10 3" xfId="1294"/>
    <cellStyle name="40% - Акцент1 10 3 2" xfId="8094"/>
    <cellStyle name="40% - Акцент1 10 3 3" xfId="10067"/>
    <cellStyle name="40% - Акцент1 10 3 4" xfId="12046"/>
    <cellStyle name="40% - Акцент1 10 4" xfId="1295"/>
    <cellStyle name="40% - Акцент1 10 4 2" xfId="8095"/>
    <cellStyle name="40% - Акцент1 10 4 3" xfId="10066"/>
    <cellStyle name="40% - Акцент1 10 4 4" xfId="12045"/>
    <cellStyle name="40% - Акцент1 10 5" xfId="1296"/>
    <cellStyle name="40% - Акцент1 10 5 2" xfId="8096"/>
    <cellStyle name="40% - Акцент1 10 5 3" xfId="10065"/>
    <cellStyle name="40% - Акцент1 10 5 4" xfId="12044"/>
    <cellStyle name="40% - Акцент1 10 6" xfId="1297"/>
    <cellStyle name="40% - Акцент1 10 6 2" xfId="8097"/>
    <cellStyle name="40% - Акцент1 10 6 3" xfId="10064"/>
    <cellStyle name="40% - Акцент1 10 6 4" xfId="12043"/>
    <cellStyle name="40% - Акцент1 10 7" xfId="1298"/>
    <cellStyle name="40% - Акцент1 10 7 2" xfId="8098"/>
    <cellStyle name="40% - Акцент1 10 7 3" xfId="10063"/>
    <cellStyle name="40% - Акцент1 10 7 4" xfId="12042"/>
    <cellStyle name="40% - Акцент1 10 8" xfId="1299"/>
    <cellStyle name="40% - Акцент1 10 8 2" xfId="8099"/>
    <cellStyle name="40% - Акцент1 10 8 3" xfId="10062"/>
    <cellStyle name="40% - Акцент1 10 8 4" xfId="12041"/>
    <cellStyle name="40% - Акцент1 10 9" xfId="1300"/>
    <cellStyle name="40% - Акцент1 10 9 2" xfId="8100"/>
    <cellStyle name="40% - Акцент1 10 9 3" xfId="10061"/>
    <cellStyle name="40% - Акцент1 10 9 4" xfId="12040"/>
    <cellStyle name="40% - Акцент1 11" xfId="1301"/>
    <cellStyle name="40% - Акцент1 11 10" xfId="1302"/>
    <cellStyle name="40% - Акцент1 11 10 2" xfId="8102"/>
    <cellStyle name="40% - Акцент1 11 10 3" xfId="10059"/>
    <cellStyle name="40% - Акцент1 11 10 4" xfId="12038"/>
    <cellStyle name="40% - Акцент1 11 11" xfId="8101"/>
    <cellStyle name="40% - Акцент1 11 12" xfId="10060"/>
    <cellStyle name="40% - Акцент1 11 13" xfId="12039"/>
    <cellStyle name="40% - Акцент1 11 2" xfId="1303"/>
    <cellStyle name="40% - Акцент1 11 2 2" xfId="8103"/>
    <cellStyle name="40% - Акцент1 11 2 3" xfId="10058"/>
    <cellStyle name="40% - Акцент1 11 2 4" xfId="12037"/>
    <cellStyle name="40% - Акцент1 11 3" xfId="1304"/>
    <cellStyle name="40% - Акцент1 11 3 2" xfId="8104"/>
    <cellStyle name="40% - Акцент1 11 3 3" xfId="10057"/>
    <cellStyle name="40% - Акцент1 11 3 4" xfId="12036"/>
    <cellStyle name="40% - Акцент1 11 4" xfId="1305"/>
    <cellStyle name="40% - Акцент1 11 4 2" xfId="8105"/>
    <cellStyle name="40% - Акцент1 11 4 3" xfId="10056"/>
    <cellStyle name="40% - Акцент1 11 4 4" xfId="12035"/>
    <cellStyle name="40% - Акцент1 11 5" xfId="1306"/>
    <cellStyle name="40% - Акцент1 11 5 2" xfId="8106"/>
    <cellStyle name="40% - Акцент1 11 5 3" xfId="10055"/>
    <cellStyle name="40% - Акцент1 11 5 4" xfId="12034"/>
    <cellStyle name="40% - Акцент1 11 6" xfId="1307"/>
    <cellStyle name="40% - Акцент1 11 6 2" xfId="8107"/>
    <cellStyle name="40% - Акцент1 11 6 3" xfId="10054"/>
    <cellStyle name="40% - Акцент1 11 6 4" xfId="12033"/>
    <cellStyle name="40% - Акцент1 11 7" xfId="1308"/>
    <cellStyle name="40% - Акцент1 11 7 2" xfId="8108"/>
    <cellStyle name="40% - Акцент1 11 7 3" xfId="10053"/>
    <cellStyle name="40% - Акцент1 11 7 4" xfId="12032"/>
    <cellStyle name="40% - Акцент1 11 8" xfId="1309"/>
    <cellStyle name="40% - Акцент1 11 8 2" xfId="8109"/>
    <cellStyle name="40% - Акцент1 11 8 3" xfId="10052"/>
    <cellStyle name="40% - Акцент1 11 8 4" xfId="12031"/>
    <cellStyle name="40% - Акцент1 11 9" xfId="1310"/>
    <cellStyle name="40% - Акцент1 11 9 2" xfId="8110"/>
    <cellStyle name="40% - Акцент1 11 9 3" xfId="10051"/>
    <cellStyle name="40% - Акцент1 11 9 4" xfId="12030"/>
    <cellStyle name="40% - Акцент1 12" xfId="1311"/>
    <cellStyle name="40% - Акцент1 12 10" xfId="1312"/>
    <cellStyle name="40% - Акцент1 12 10 2" xfId="8112"/>
    <cellStyle name="40% - Акцент1 12 10 3" xfId="10049"/>
    <cellStyle name="40% - Акцент1 12 10 4" xfId="12028"/>
    <cellStyle name="40% - Акцент1 12 11" xfId="8111"/>
    <cellStyle name="40% - Акцент1 12 12" xfId="10050"/>
    <cellStyle name="40% - Акцент1 12 13" xfId="12029"/>
    <cellStyle name="40% - Акцент1 12 2" xfId="1313"/>
    <cellStyle name="40% - Акцент1 12 2 2" xfId="8113"/>
    <cellStyle name="40% - Акцент1 12 2 3" xfId="10048"/>
    <cellStyle name="40% - Акцент1 12 2 4" xfId="12027"/>
    <cellStyle name="40% - Акцент1 12 3" xfId="1314"/>
    <cellStyle name="40% - Акцент1 12 3 2" xfId="8114"/>
    <cellStyle name="40% - Акцент1 12 3 3" xfId="10047"/>
    <cellStyle name="40% - Акцент1 12 3 4" xfId="12026"/>
    <cellStyle name="40% - Акцент1 12 4" xfId="1315"/>
    <cellStyle name="40% - Акцент1 12 4 2" xfId="8115"/>
    <cellStyle name="40% - Акцент1 12 4 3" xfId="10046"/>
    <cellStyle name="40% - Акцент1 12 4 4" xfId="12025"/>
    <cellStyle name="40% - Акцент1 12 5" xfId="1316"/>
    <cellStyle name="40% - Акцент1 12 5 2" xfId="8116"/>
    <cellStyle name="40% - Акцент1 12 5 3" xfId="10045"/>
    <cellStyle name="40% - Акцент1 12 5 4" xfId="12024"/>
    <cellStyle name="40% - Акцент1 12 6" xfId="1317"/>
    <cellStyle name="40% - Акцент1 12 6 2" xfId="8117"/>
    <cellStyle name="40% - Акцент1 12 6 3" xfId="10044"/>
    <cellStyle name="40% - Акцент1 12 6 4" xfId="12023"/>
    <cellStyle name="40% - Акцент1 12 7" xfId="1318"/>
    <cellStyle name="40% - Акцент1 12 7 2" xfId="8118"/>
    <cellStyle name="40% - Акцент1 12 7 3" xfId="10043"/>
    <cellStyle name="40% - Акцент1 12 7 4" xfId="12022"/>
    <cellStyle name="40% - Акцент1 12 8" xfId="1319"/>
    <cellStyle name="40% - Акцент1 12 8 2" xfId="8119"/>
    <cellStyle name="40% - Акцент1 12 8 3" xfId="10042"/>
    <cellStyle name="40% - Акцент1 12 8 4" xfId="12021"/>
    <cellStyle name="40% - Акцент1 12 9" xfId="1320"/>
    <cellStyle name="40% - Акцент1 12 9 2" xfId="8120"/>
    <cellStyle name="40% - Акцент1 12 9 3" xfId="10041"/>
    <cellStyle name="40% - Акцент1 12 9 4" xfId="12020"/>
    <cellStyle name="40% - Акцент1 13" xfId="1321"/>
    <cellStyle name="40% - Акцент1 13 10" xfId="1322"/>
    <cellStyle name="40% - Акцент1 13 10 2" xfId="8122"/>
    <cellStyle name="40% - Акцент1 13 10 3" xfId="10039"/>
    <cellStyle name="40% - Акцент1 13 10 4" xfId="12018"/>
    <cellStyle name="40% - Акцент1 13 11" xfId="8121"/>
    <cellStyle name="40% - Акцент1 13 12" xfId="10040"/>
    <cellStyle name="40% - Акцент1 13 13" xfId="12019"/>
    <cellStyle name="40% - Акцент1 13 2" xfId="1323"/>
    <cellStyle name="40% - Акцент1 13 2 2" xfId="8123"/>
    <cellStyle name="40% - Акцент1 13 2 3" xfId="10038"/>
    <cellStyle name="40% - Акцент1 13 2 4" xfId="12017"/>
    <cellStyle name="40% - Акцент1 13 3" xfId="1324"/>
    <cellStyle name="40% - Акцент1 13 3 2" xfId="8124"/>
    <cellStyle name="40% - Акцент1 13 3 3" xfId="10037"/>
    <cellStyle name="40% - Акцент1 13 3 4" xfId="11060"/>
    <cellStyle name="40% - Акцент1 13 4" xfId="1325"/>
    <cellStyle name="40% - Акцент1 13 4 2" xfId="8125"/>
    <cellStyle name="40% - Акцент1 13 4 3" xfId="10036"/>
    <cellStyle name="40% - Акцент1 13 4 4" xfId="12016"/>
    <cellStyle name="40% - Акцент1 13 5" xfId="1326"/>
    <cellStyle name="40% - Акцент1 13 5 2" xfId="8126"/>
    <cellStyle name="40% - Акцент1 13 5 3" xfId="10035"/>
    <cellStyle name="40% - Акцент1 13 5 4" xfId="12015"/>
    <cellStyle name="40% - Акцент1 13 6" xfId="1327"/>
    <cellStyle name="40% - Акцент1 13 6 2" xfId="8127"/>
    <cellStyle name="40% - Акцент1 13 6 3" xfId="10034"/>
    <cellStyle name="40% - Акцент1 13 6 4" xfId="12014"/>
    <cellStyle name="40% - Акцент1 13 7" xfId="1328"/>
    <cellStyle name="40% - Акцент1 13 7 2" xfId="8128"/>
    <cellStyle name="40% - Акцент1 13 7 3" xfId="10033"/>
    <cellStyle name="40% - Акцент1 13 7 4" xfId="12013"/>
    <cellStyle name="40% - Акцент1 13 8" xfId="1329"/>
    <cellStyle name="40% - Акцент1 13 8 2" xfId="8129"/>
    <cellStyle name="40% - Акцент1 13 8 3" xfId="10032"/>
    <cellStyle name="40% - Акцент1 13 8 4" xfId="12012"/>
    <cellStyle name="40% - Акцент1 13 9" xfId="1330"/>
    <cellStyle name="40% - Акцент1 13 9 2" xfId="8130"/>
    <cellStyle name="40% - Акцент1 13 9 3" xfId="10031"/>
    <cellStyle name="40% - Акцент1 13 9 4" xfId="12011"/>
    <cellStyle name="40% - Акцент1 14" xfId="1331"/>
    <cellStyle name="40% - Акцент1 14 10" xfId="1332"/>
    <cellStyle name="40% - Акцент1 14 10 2" xfId="8132"/>
    <cellStyle name="40% - Акцент1 14 10 3" xfId="10029"/>
    <cellStyle name="40% - Акцент1 14 10 4" xfId="12009"/>
    <cellStyle name="40% - Акцент1 14 11" xfId="8131"/>
    <cellStyle name="40% - Акцент1 14 12" xfId="10030"/>
    <cellStyle name="40% - Акцент1 14 13" xfId="12010"/>
    <cellStyle name="40% - Акцент1 14 2" xfId="1333"/>
    <cellStyle name="40% - Акцент1 14 2 2" xfId="8133"/>
    <cellStyle name="40% - Акцент1 14 2 3" xfId="10028"/>
    <cellStyle name="40% - Акцент1 14 2 4" xfId="12008"/>
    <cellStyle name="40% - Акцент1 14 3" xfId="1334"/>
    <cellStyle name="40% - Акцент1 14 3 2" xfId="8134"/>
    <cellStyle name="40% - Акцент1 14 3 3" xfId="10027"/>
    <cellStyle name="40% - Акцент1 14 3 4" xfId="12007"/>
    <cellStyle name="40% - Акцент1 14 4" xfId="1335"/>
    <cellStyle name="40% - Акцент1 14 4 2" xfId="8135"/>
    <cellStyle name="40% - Акцент1 14 4 3" xfId="10026"/>
    <cellStyle name="40% - Акцент1 14 4 4" xfId="12006"/>
    <cellStyle name="40% - Акцент1 14 5" xfId="1336"/>
    <cellStyle name="40% - Акцент1 14 5 2" xfId="8136"/>
    <cellStyle name="40% - Акцент1 14 5 3" xfId="10025"/>
    <cellStyle name="40% - Акцент1 14 5 4" xfId="12005"/>
    <cellStyle name="40% - Акцент1 14 6" xfId="1337"/>
    <cellStyle name="40% - Акцент1 14 6 2" xfId="8137"/>
    <cellStyle name="40% - Акцент1 14 6 3" xfId="10024"/>
    <cellStyle name="40% - Акцент1 14 6 4" xfId="12004"/>
    <cellStyle name="40% - Акцент1 14 7" xfId="1338"/>
    <cellStyle name="40% - Акцент1 14 7 2" xfId="8138"/>
    <cellStyle name="40% - Акцент1 14 7 3" xfId="10023"/>
    <cellStyle name="40% - Акцент1 14 7 4" xfId="12003"/>
    <cellStyle name="40% - Акцент1 14 8" xfId="1339"/>
    <cellStyle name="40% - Акцент1 14 8 2" xfId="8139"/>
    <cellStyle name="40% - Акцент1 14 8 3" xfId="10022"/>
    <cellStyle name="40% - Акцент1 14 8 4" xfId="12002"/>
    <cellStyle name="40% - Акцент1 14 9" xfId="1340"/>
    <cellStyle name="40% - Акцент1 14 9 2" xfId="8140"/>
    <cellStyle name="40% - Акцент1 14 9 3" xfId="10021"/>
    <cellStyle name="40% - Акцент1 14 9 4" xfId="12001"/>
    <cellStyle name="40% - Акцент1 15" xfId="1341"/>
    <cellStyle name="40% - Акцент1 15 10" xfId="10020"/>
    <cellStyle name="40% - Акцент1 15 11" xfId="12000"/>
    <cellStyle name="40% - Акцент1 15 2" xfId="1342"/>
    <cellStyle name="40% - Акцент1 15 2 2" xfId="8142"/>
    <cellStyle name="40% - Акцент1 15 2 3" xfId="10019"/>
    <cellStyle name="40% - Акцент1 15 2 4" xfId="11999"/>
    <cellStyle name="40% - Акцент1 15 3" xfId="1343"/>
    <cellStyle name="40% - Акцент1 15 3 2" xfId="8143"/>
    <cellStyle name="40% - Акцент1 15 3 3" xfId="10018"/>
    <cellStyle name="40% - Акцент1 15 3 4" xfId="11998"/>
    <cellStyle name="40% - Акцент1 15 4" xfId="1344"/>
    <cellStyle name="40% - Акцент1 15 4 2" xfId="8144"/>
    <cellStyle name="40% - Акцент1 15 4 3" xfId="10017"/>
    <cellStyle name="40% - Акцент1 15 4 4" xfId="11997"/>
    <cellStyle name="40% - Акцент1 15 5" xfId="1345"/>
    <cellStyle name="40% - Акцент1 15 5 2" xfId="8145"/>
    <cellStyle name="40% - Акцент1 15 5 3" xfId="10016"/>
    <cellStyle name="40% - Акцент1 15 5 4" xfId="11996"/>
    <cellStyle name="40% - Акцент1 15 6" xfId="1346"/>
    <cellStyle name="40% - Акцент1 15 6 2" xfId="8146"/>
    <cellStyle name="40% - Акцент1 15 6 3" xfId="10015"/>
    <cellStyle name="40% - Акцент1 15 6 4" xfId="11995"/>
    <cellStyle name="40% - Акцент1 15 7" xfId="1347"/>
    <cellStyle name="40% - Акцент1 15 7 2" xfId="8147"/>
    <cellStyle name="40% - Акцент1 15 7 3" xfId="10014"/>
    <cellStyle name="40% - Акцент1 15 7 4" xfId="11994"/>
    <cellStyle name="40% - Акцент1 15 8" xfId="1348"/>
    <cellStyle name="40% - Акцент1 15 8 2" xfId="8148"/>
    <cellStyle name="40% - Акцент1 15 8 3" xfId="10013"/>
    <cellStyle name="40% - Акцент1 15 8 4" xfId="11993"/>
    <cellStyle name="40% - Акцент1 15 9" xfId="8141"/>
    <cellStyle name="40% - Акцент1 16" xfId="1349"/>
    <cellStyle name="40% - Акцент1 16 10" xfId="10012"/>
    <cellStyle name="40% - Акцент1 16 11" xfId="11992"/>
    <cellStyle name="40% - Акцент1 16 2" xfId="1350"/>
    <cellStyle name="40% - Акцент1 16 2 2" xfId="8150"/>
    <cellStyle name="40% - Акцент1 16 2 3" xfId="10011"/>
    <cellStyle name="40% - Акцент1 16 2 4" xfId="11991"/>
    <cellStyle name="40% - Акцент1 16 3" xfId="1351"/>
    <cellStyle name="40% - Акцент1 16 3 2" xfId="8151"/>
    <cellStyle name="40% - Акцент1 16 3 3" xfId="10010"/>
    <cellStyle name="40% - Акцент1 16 3 4" xfId="11990"/>
    <cellStyle name="40% - Акцент1 16 4" xfId="1352"/>
    <cellStyle name="40% - Акцент1 16 4 2" xfId="8152"/>
    <cellStyle name="40% - Акцент1 16 4 3" xfId="10009"/>
    <cellStyle name="40% - Акцент1 16 4 4" xfId="11989"/>
    <cellStyle name="40% - Акцент1 16 5" xfId="1353"/>
    <cellStyle name="40% - Акцент1 16 5 2" xfId="8153"/>
    <cellStyle name="40% - Акцент1 16 5 3" xfId="10008"/>
    <cellStyle name="40% - Акцент1 16 5 4" xfId="11988"/>
    <cellStyle name="40% - Акцент1 16 6" xfId="1354"/>
    <cellStyle name="40% - Акцент1 16 6 2" xfId="8154"/>
    <cellStyle name="40% - Акцент1 16 6 3" xfId="10007"/>
    <cellStyle name="40% - Акцент1 16 6 4" xfId="11987"/>
    <cellStyle name="40% - Акцент1 16 7" xfId="1355"/>
    <cellStyle name="40% - Акцент1 16 7 2" xfId="8155"/>
    <cellStyle name="40% - Акцент1 16 7 3" xfId="10006"/>
    <cellStyle name="40% - Акцент1 16 7 4" xfId="11986"/>
    <cellStyle name="40% - Акцент1 16 8" xfId="1356"/>
    <cellStyle name="40% - Акцент1 16 8 2" xfId="8156"/>
    <cellStyle name="40% - Акцент1 16 8 3" xfId="10005"/>
    <cellStyle name="40% - Акцент1 16 8 4" xfId="11985"/>
    <cellStyle name="40% - Акцент1 16 9" xfId="8149"/>
    <cellStyle name="40% - Акцент1 17" xfId="1357"/>
    <cellStyle name="40% - Акцент1 17 2" xfId="1358"/>
    <cellStyle name="40% - Акцент1 17 2 2" xfId="8158"/>
    <cellStyle name="40% - Акцент1 17 2 3" xfId="10003"/>
    <cellStyle name="40% - Акцент1 17 2 4" xfId="11983"/>
    <cellStyle name="40% - Акцент1 17 3" xfId="1359"/>
    <cellStyle name="40% - Акцент1 17 3 2" xfId="8159"/>
    <cellStyle name="40% - Акцент1 17 3 3" xfId="10002"/>
    <cellStyle name="40% - Акцент1 17 3 4" xfId="11982"/>
    <cellStyle name="40% - Акцент1 17 4" xfId="1360"/>
    <cellStyle name="40% - Акцент1 17 4 2" xfId="8160"/>
    <cellStyle name="40% - Акцент1 17 4 3" xfId="10001"/>
    <cellStyle name="40% - Акцент1 17 4 4" xfId="11981"/>
    <cellStyle name="40% - Акцент1 17 5" xfId="1361"/>
    <cellStyle name="40% - Акцент1 17 5 2" xfId="8161"/>
    <cellStyle name="40% - Акцент1 17 5 3" xfId="10000"/>
    <cellStyle name="40% - Акцент1 17 5 4" xfId="11980"/>
    <cellStyle name="40% - Акцент1 17 6" xfId="8157"/>
    <cellStyle name="40% - Акцент1 17 7" xfId="10004"/>
    <cellStyle name="40% - Акцент1 17 8" xfId="11984"/>
    <cellStyle name="40% - Акцент1 18" xfId="1362"/>
    <cellStyle name="40% - Акцент1 18 2" xfId="1363"/>
    <cellStyle name="40% - Акцент1 18 2 2" xfId="8163"/>
    <cellStyle name="40% - Акцент1 18 2 3" xfId="9998"/>
    <cellStyle name="40% - Акцент1 18 2 4" xfId="11978"/>
    <cellStyle name="40% - Акцент1 18 3" xfId="1364"/>
    <cellStyle name="40% - Акцент1 18 3 2" xfId="8164"/>
    <cellStyle name="40% - Акцент1 18 3 3" xfId="9997"/>
    <cellStyle name="40% - Акцент1 18 3 4" xfId="11977"/>
    <cellStyle name="40% - Акцент1 18 4" xfId="1365"/>
    <cellStyle name="40% - Акцент1 18 4 2" xfId="8165"/>
    <cellStyle name="40% - Акцент1 18 4 3" xfId="9996"/>
    <cellStyle name="40% - Акцент1 18 4 4" xfId="11976"/>
    <cellStyle name="40% - Акцент1 18 5" xfId="1366"/>
    <cellStyle name="40% - Акцент1 18 5 2" xfId="8166"/>
    <cellStyle name="40% - Акцент1 18 5 3" xfId="9995"/>
    <cellStyle name="40% - Акцент1 18 5 4" xfId="11975"/>
    <cellStyle name="40% - Акцент1 18 6" xfId="8162"/>
    <cellStyle name="40% - Акцент1 18 7" xfId="9999"/>
    <cellStyle name="40% - Акцент1 18 8" xfId="11979"/>
    <cellStyle name="40% - Акцент1 19" xfId="1367"/>
    <cellStyle name="40% - Акцент1 19 2" xfId="1368"/>
    <cellStyle name="40% - Акцент1 19 2 2" xfId="8168"/>
    <cellStyle name="40% - Акцент1 19 2 3" xfId="9993"/>
    <cellStyle name="40% - Акцент1 19 2 4" xfId="11973"/>
    <cellStyle name="40% - Акцент1 19 3" xfId="1369"/>
    <cellStyle name="40% - Акцент1 19 3 2" xfId="8169"/>
    <cellStyle name="40% - Акцент1 19 3 3" xfId="9992"/>
    <cellStyle name="40% - Акцент1 19 3 4" xfId="11972"/>
    <cellStyle name="40% - Акцент1 19 4" xfId="1370"/>
    <cellStyle name="40% - Акцент1 19 4 2" xfId="8170"/>
    <cellStyle name="40% - Акцент1 19 4 3" xfId="9991"/>
    <cellStyle name="40% - Акцент1 19 4 4" xfId="11971"/>
    <cellStyle name="40% - Акцент1 19 5" xfId="1371"/>
    <cellStyle name="40% - Акцент1 19 5 2" xfId="8171"/>
    <cellStyle name="40% - Акцент1 19 5 3" xfId="9990"/>
    <cellStyle name="40% - Акцент1 19 5 4" xfId="11970"/>
    <cellStyle name="40% - Акцент1 19 6" xfId="8167"/>
    <cellStyle name="40% - Акцент1 19 7" xfId="9994"/>
    <cellStyle name="40% - Акцент1 19 8" xfId="11974"/>
    <cellStyle name="40% - Акцент1 2" xfId="1372"/>
    <cellStyle name="40% - Акцент1 2 10" xfId="1373"/>
    <cellStyle name="40% - Акцент1 2 10 2" xfId="8173"/>
    <cellStyle name="40% - Акцент1 2 10 3" xfId="9988"/>
    <cellStyle name="40% - Акцент1 2 10 4" xfId="11968"/>
    <cellStyle name="40% - Акцент1 2 11" xfId="8172"/>
    <cellStyle name="40% - Акцент1 2 12" xfId="9989"/>
    <cellStyle name="40% - Акцент1 2 13" xfId="11969"/>
    <cellStyle name="40% - Акцент1 2 2" xfId="1374"/>
    <cellStyle name="40% - Акцент1 2 2 2" xfId="8174"/>
    <cellStyle name="40% - Акцент1 2 2 3" xfId="9987"/>
    <cellStyle name="40% - Акцент1 2 2 4" xfId="11967"/>
    <cellStyle name="40% - Акцент1 2 3" xfId="1375"/>
    <cellStyle name="40% - Акцент1 2 3 2" xfId="8175"/>
    <cellStyle name="40% - Акцент1 2 3 3" xfId="9986"/>
    <cellStyle name="40% - Акцент1 2 3 4" xfId="11966"/>
    <cellStyle name="40% - Акцент1 2 4" xfId="1376"/>
    <cellStyle name="40% - Акцент1 2 4 2" xfId="8176"/>
    <cellStyle name="40% - Акцент1 2 4 3" xfId="9985"/>
    <cellStyle name="40% - Акцент1 2 4 4" xfId="11965"/>
    <cellStyle name="40% - Акцент1 2 5" xfId="1377"/>
    <cellStyle name="40% - Акцент1 2 5 2" xfId="8177"/>
    <cellStyle name="40% - Акцент1 2 5 3" xfId="9984"/>
    <cellStyle name="40% - Акцент1 2 5 4" xfId="11964"/>
    <cellStyle name="40% - Акцент1 2 6" xfId="1378"/>
    <cellStyle name="40% - Акцент1 2 6 2" xfId="8178"/>
    <cellStyle name="40% - Акцент1 2 6 3" xfId="9983"/>
    <cellStyle name="40% - Акцент1 2 6 4" xfId="11963"/>
    <cellStyle name="40% - Акцент1 2 7" xfId="1379"/>
    <cellStyle name="40% - Акцент1 2 7 2" xfId="8179"/>
    <cellStyle name="40% - Акцент1 2 7 3" xfId="9982"/>
    <cellStyle name="40% - Акцент1 2 7 4" xfId="11962"/>
    <cellStyle name="40% - Акцент1 2 8" xfId="1380"/>
    <cellStyle name="40% - Акцент1 2 8 2" xfId="8180"/>
    <cellStyle name="40% - Акцент1 2 8 3" xfId="9981"/>
    <cellStyle name="40% - Акцент1 2 8 4" xfId="11961"/>
    <cellStyle name="40% - Акцент1 2 9" xfId="1381"/>
    <cellStyle name="40% - Акцент1 2 9 2" xfId="8181"/>
    <cellStyle name="40% - Акцент1 2 9 3" xfId="9980"/>
    <cellStyle name="40% - Акцент1 2 9 4" xfId="11960"/>
    <cellStyle name="40% - Акцент1 20" xfId="1382"/>
    <cellStyle name="40% - Акцент1 20 2" xfId="8182"/>
    <cellStyle name="40% - Акцент1 20 3" xfId="9979"/>
    <cellStyle name="40% - Акцент1 20 4" xfId="11959"/>
    <cellStyle name="40% - Акцент1 21" xfId="1383"/>
    <cellStyle name="40% - Акцент1 21 2" xfId="8183"/>
    <cellStyle name="40% - Акцент1 21 3" xfId="9978"/>
    <cellStyle name="40% - Акцент1 21 4" xfId="11958"/>
    <cellStyle name="40% - Акцент1 22" xfId="1384"/>
    <cellStyle name="40% - Акцент1 22 2" xfId="8184"/>
    <cellStyle name="40% - Акцент1 22 3" xfId="9977"/>
    <cellStyle name="40% - Акцент1 22 4" xfId="11957"/>
    <cellStyle name="40% - Акцент1 23" xfId="1385"/>
    <cellStyle name="40% - Акцент1 23 2" xfId="8185"/>
    <cellStyle name="40% - Акцент1 23 3" xfId="9976"/>
    <cellStyle name="40% - Акцент1 23 4" xfId="11956"/>
    <cellStyle name="40% - Акцент1 24" xfId="14652"/>
    <cellStyle name="40% - Акцент1 3" xfId="1386"/>
    <cellStyle name="40% - Акцент1 3 10" xfId="1387"/>
    <cellStyle name="40% - Акцент1 3 10 2" xfId="8187"/>
    <cellStyle name="40% - Акцент1 3 10 3" xfId="9974"/>
    <cellStyle name="40% - Акцент1 3 10 4" xfId="11954"/>
    <cellStyle name="40% - Акцент1 3 11" xfId="8186"/>
    <cellStyle name="40% - Акцент1 3 12" xfId="9975"/>
    <cellStyle name="40% - Акцент1 3 13" xfId="11955"/>
    <cellStyle name="40% - Акцент1 3 2" xfId="1388"/>
    <cellStyle name="40% - Акцент1 3 2 2" xfId="8188"/>
    <cellStyle name="40% - Акцент1 3 2 3" xfId="9973"/>
    <cellStyle name="40% - Акцент1 3 2 4" xfId="11953"/>
    <cellStyle name="40% - Акцент1 3 3" xfId="1389"/>
    <cellStyle name="40% - Акцент1 3 3 2" xfId="8189"/>
    <cellStyle name="40% - Акцент1 3 3 3" xfId="9972"/>
    <cellStyle name="40% - Акцент1 3 3 4" xfId="11952"/>
    <cellStyle name="40% - Акцент1 3 4" xfId="1390"/>
    <cellStyle name="40% - Акцент1 3 4 2" xfId="8190"/>
    <cellStyle name="40% - Акцент1 3 4 3" xfId="9971"/>
    <cellStyle name="40% - Акцент1 3 4 4" xfId="11951"/>
    <cellStyle name="40% - Акцент1 3 5" xfId="1391"/>
    <cellStyle name="40% - Акцент1 3 5 2" xfId="8191"/>
    <cellStyle name="40% - Акцент1 3 5 3" xfId="9970"/>
    <cellStyle name="40% - Акцент1 3 5 4" xfId="11950"/>
    <cellStyle name="40% - Акцент1 3 6" xfId="1392"/>
    <cellStyle name="40% - Акцент1 3 6 2" xfId="8192"/>
    <cellStyle name="40% - Акцент1 3 6 3" xfId="9969"/>
    <cellStyle name="40% - Акцент1 3 6 4" xfId="11949"/>
    <cellStyle name="40% - Акцент1 3 7" xfId="1393"/>
    <cellStyle name="40% - Акцент1 3 7 2" xfId="8193"/>
    <cellStyle name="40% - Акцент1 3 7 3" xfId="9968"/>
    <cellStyle name="40% - Акцент1 3 7 4" xfId="11948"/>
    <cellStyle name="40% - Акцент1 3 8" xfId="1394"/>
    <cellStyle name="40% - Акцент1 3 8 2" xfId="8194"/>
    <cellStyle name="40% - Акцент1 3 8 3" xfId="9967"/>
    <cellStyle name="40% - Акцент1 3 8 4" xfId="11947"/>
    <cellStyle name="40% - Акцент1 3 9" xfId="1395"/>
    <cellStyle name="40% - Акцент1 3 9 2" xfId="8195"/>
    <cellStyle name="40% - Акцент1 3 9 3" xfId="9966"/>
    <cellStyle name="40% - Акцент1 3 9 4" xfId="11946"/>
    <cellStyle name="40% - Акцент1 4" xfId="1396"/>
    <cellStyle name="40% - Акцент1 4 10" xfId="1397"/>
    <cellStyle name="40% - Акцент1 4 10 2" xfId="8197"/>
    <cellStyle name="40% - Акцент1 4 10 3" xfId="9964"/>
    <cellStyle name="40% - Акцент1 4 10 4" xfId="11944"/>
    <cellStyle name="40% - Акцент1 4 11" xfId="8196"/>
    <cellStyle name="40% - Акцент1 4 12" xfId="9965"/>
    <cellStyle name="40% - Акцент1 4 13" xfId="11945"/>
    <cellStyle name="40% - Акцент1 4 2" xfId="1398"/>
    <cellStyle name="40% - Акцент1 4 2 2" xfId="8198"/>
    <cellStyle name="40% - Акцент1 4 2 3" xfId="9963"/>
    <cellStyle name="40% - Акцент1 4 2 4" xfId="11943"/>
    <cellStyle name="40% - Акцент1 4 3" xfId="1399"/>
    <cellStyle name="40% - Акцент1 4 3 2" xfId="8199"/>
    <cellStyle name="40% - Акцент1 4 3 3" xfId="9962"/>
    <cellStyle name="40% - Акцент1 4 3 4" xfId="11942"/>
    <cellStyle name="40% - Акцент1 4 4" xfId="1400"/>
    <cellStyle name="40% - Акцент1 4 4 2" xfId="8200"/>
    <cellStyle name="40% - Акцент1 4 4 3" xfId="9961"/>
    <cellStyle name="40% - Акцент1 4 4 4" xfId="11941"/>
    <cellStyle name="40% - Акцент1 4 5" xfId="1401"/>
    <cellStyle name="40% - Акцент1 4 5 2" xfId="8201"/>
    <cellStyle name="40% - Акцент1 4 5 3" xfId="9960"/>
    <cellStyle name="40% - Акцент1 4 5 4" xfId="11940"/>
    <cellStyle name="40% - Акцент1 4 6" xfId="1402"/>
    <cellStyle name="40% - Акцент1 4 6 2" xfId="8202"/>
    <cellStyle name="40% - Акцент1 4 6 3" xfId="9959"/>
    <cellStyle name="40% - Акцент1 4 6 4" xfId="11939"/>
    <cellStyle name="40% - Акцент1 4 7" xfId="1403"/>
    <cellStyle name="40% - Акцент1 4 7 2" xfId="8203"/>
    <cellStyle name="40% - Акцент1 4 7 3" xfId="9958"/>
    <cellStyle name="40% - Акцент1 4 7 4" xfId="11938"/>
    <cellStyle name="40% - Акцент1 4 8" xfId="1404"/>
    <cellStyle name="40% - Акцент1 4 8 2" xfId="8204"/>
    <cellStyle name="40% - Акцент1 4 8 3" xfId="9957"/>
    <cellStyle name="40% - Акцент1 4 8 4" xfId="11937"/>
    <cellStyle name="40% - Акцент1 4 9" xfId="1405"/>
    <cellStyle name="40% - Акцент1 4 9 2" xfId="8205"/>
    <cellStyle name="40% - Акцент1 4 9 3" xfId="9956"/>
    <cellStyle name="40% - Акцент1 4 9 4" xfId="11936"/>
    <cellStyle name="40% - Акцент1 5" xfId="1406"/>
    <cellStyle name="40% - Акцент1 5 10" xfId="1407"/>
    <cellStyle name="40% - Акцент1 5 10 2" xfId="8207"/>
    <cellStyle name="40% - Акцент1 5 10 3" xfId="9954"/>
    <cellStyle name="40% - Акцент1 5 10 4" xfId="11934"/>
    <cellStyle name="40% - Акцент1 5 11" xfId="8206"/>
    <cellStyle name="40% - Акцент1 5 12" xfId="9955"/>
    <cellStyle name="40% - Акцент1 5 13" xfId="11935"/>
    <cellStyle name="40% - Акцент1 5 2" xfId="1408"/>
    <cellStyle name="40% - Акцент1 5 2 2" xfId="8208"/>
    <cellStyle name="40% - Акцент1 5 2 3" xfId="9953"/>
    <cellStyle name="40% - Акцент1 5 2 4" xfId="11933"/>
    <cellStyle name="40% - Акцент1 5 3" xfId="1409"/>
    <cellStyle name="40% - Акцент1 5 3 2" xfId="8209"/>
    <cellStyle name="40% - Акцент1 5 3 3" xfId="9952"/>
    <cellStyle name="40% - Акцент1 5 3 4" xfId="11932"/>
    <cellStyle name="40% - Акцент1 5 4" xfId="1410"/>
    <cellStyle name="40% - Акцент1 5 4 2" xfId="8210"/>
    <cellStyle name="40% - Акцент1 5 4 3" xfId="9951"/>
    <cellStyle name="40% - Акцент1 5 4 4" xfId="11931"/>
    <cellStyle name="40% - Акцент1 5 5" xfId="1411"/>
    <cellStyle name="40% - Акцент1 5 5 2" xfId="8211"/>
    <cellStyle name="40% - Акцент1 5 5 3" xfId="9950"/>
    <cellStyle name="40% - Акцент1 5 5 4" xfId="11930"/>
    <cellStyle name="40% - Акцент1 5 6" xfId="1412"/>
    <cellStyle name="40% - Акцент1 5 6 2" xfId="8212"/>
    <cellStyle name="40% - Акцент1 5 6 3" xfId="9949"/>
    <cellStyle name="40% - Акцент1 5 6 4" xfId="11929"/>
    <cellStyle name="40% - Акцент1 5 7" xfId="1413"/>
    <cellStyle name="40% - Акцент1 5 7 2" xfId="8213"/>
    <cellStyle name="40% - Акцент1 5 7 3" xfId="9948"/>
    <cellStyle name="40% - Акцент1 5 7 4" xfId="11928"/>
    <cellStyle name="40% - Акцент1 5 8" xfId="1414"/>
    <cellStyle name="40% - Акцент1 5 8 2" xfId="8214"/>
    <cellStyle name="40% - Акцент1 5 8 3" xfId="9947"/>
    <cellStyle name="40% - Акцент1 5 8 4" xfId="11927"/>
    <cellStyle name="40% - Акцент1 5 9" xfId="1415"/>
    <cellStyle name="40% - Акцент1 5 9 2" xfId="8215"/>
    <cellStyle name="40% - Акцент1 5 9 3" xfId="9946"/>
    <cellStyle name="40% - Акцент1 5 9 4" xfId="11926"/>
    <cellStyle name="40% - Акцент1 6" xfId="1416"/>
    <cellStyle name="40% - Акцент1 6 10" xfId="1417"/>
    <cellStyle name="40% - Акцент1 6 10 2" xfId="8217"/>
    <cellStyle name="40% - Акцент1 6 10 3" xfId="9944"/>
    <cellStyle name="40% - Акцент1 6 10 4" xfId="11924"/>
    <cellStyle name="40% - Акцент1 6 11" xfId="8216"/>
    <cellStyle name="40% - Акцент1 6 12" xfId="9945"/>
    <cellStyle name="40% - Акцент1 6 13" xfId="11925"/>
    <cellStyle name="40% - Акцент1 6 2" xfId="1418"/>
    <cellStyle name="40% - Акцент1 6 2 2" xfId="8218"/>
    <cellStyle name="40% - Акцент1 6 2 3" xfId="9943"/>
    <cellStyle name="40% - Акцент1 6 2 4" xfId="11923"/>
    <cellStyle name="40% - Акцент1 6 3" xfId="1419"/>
    <cellStyle name="40% - Акцент1 6 3 2" xfId="8219"/>
    <cellStyle name="40% - Акцент1 6 3 3" xfId="9942"/>
    <cellStyle name="40% - Акцент1 6 3 4" xfId="11922"/>
    <cellStyle name="40% - Акцент1 6 4" xfId="1420"/>
    <cellStyle name="40% - Акцент1 6 4 2" xfId="8220"/>
    <cellStyle name="40% - Акцент1 6 4 3" xfId="9941"/>
    <cellStyle name="40% - Акцент1 6 4 4" xfId="11921"/>
    <cellStyle name="40% - Акцент1 6 5" xfId="1421"/>
    <cellStyle name="40% - Акцент1 6 5 2" xfId="8221"/>
    <cellStyle name="40% - Акцент1 6 5 3" xfId="9940"/>
    <cellStyle name="40% - Акцент1 6 5 4" xfId="11920"/>
    <cellStyle name="40% - Акцент1 6 6" xfId="1422"/>
    <cellStyle name="40% - Акцент1 6 6 2" xfId="8222"/>
    <cellStyle name="40% - Акцент1 6 6 3" xfId="9939"/>
    <cellStyle name="40% - Акцент1 6 6 4" xfId="11919"/>
    <cellStyle name="40% - Акцент1 6 7" xfId="1423"/>
    <cellStyle name="40% - Акцент1 6 7 2" xfId="8223"/>
    <cellStyle name="40% - Акцент1 6 7 3" xfId="9938"/>
    <cellStyle name="40% - Акцент1 6 7 4" xfId="11918"/>
    <cellStyle name="40% - Акцент1 6 8" xfId="1424"/>
    <cellStyle name="40% - Акцент1 6 8 2" xfId="8224"/>
    <cellStyle name="40% - Акцент1 6 8 3" xfId="9937"/>
    <cellStyle name="40% - Акцент1 6 8 4" xfId="11917"/>
    <cellStyle name="40% - Акцент1 6 9" xfId="1425"/>
    <cellStyle name="40% - Акцент1 6 9 2" xfId="8225"/>
    <cellStyle name="40% - Акцент1 6 9 3" xfId="9936"/>
    <cellStyle name="40% - Акцент1 6 9 4" xfId="11916"/>
    <cellStyle name="40% - Акцент1 7" xfId="1426"/>
    <cellStyle name="40% - Акцент1 7 10" xfId="1427"/>
    <cellStyle name="40% - Акцент1 7 10 2" xfId="8227"/>
    <cellStyle name="40% - Акцент1 7 10 3" xfId="9934"/>
    <cellStyle name="40% - Акцент1 7 10 4" xfId="11914"/>
    <cellStyle name="40% - Акцент1 7 11" xfId="8226"/>
    <cellStyle name="40% - Акцент1 7 12" xfId="9935"/>
    <cellStyle name="40% - Акцент1 7 13" xfId="11915"/>
    <cellStyle name="40% - Акцент1 7 2" xfId="1428"/>
    <cellStyle name="40% - Акцент1 7 2 2" xfId="8228"/>
    <cellStyle name="40% - Акцент1 7 2 3" xfId="9933"/>
    <cellStyle name="40% - Акцент1 7 2 4" xfId="11913"/>
    <cellStyle name="40% - Акцент1 7 3" xfId="1429"/>
    <cellStyle name="40% - Акцент1 7 3 2" xfId="8229"/>
    <cellStyle name="40% - Акцент1 7 3 3" xfId="9932"/>
    <cellStyle name="40% - Акцент1 7 3 4" xfId="11912"/>
    <cellStyle name="40% - Акцент1 7 4" xfId="1430"/>
    <cellStyle name="40% - Акцент1 7 4 2" xfId="8230"/>
    <cellStyle name="40% - Акцент1 7 4 3" xfId="9931"/>
    <cellStyle name="40% - Акцент1 7 4 4" xfId="11911"/>
    <cellStyle name="40% - Акцент1 7 5" xfId="1431"/>
    <cellStyle name="40% - Акцент1 7 5 2" xfId="8231"/>
    <cellStyle name="40% - Акцент1 7 5 3" xfId="9930"/>
    <cellStyle name="40% - Акцент1 7 5 4" xfId="11910"/>
    <cellStyle name="40% - Акцент1 7 6" xfId="1432"/>
    <cellStyle name="40% - Акцент1 7 6 2" xfId="8232"/>
    <cellStyle name="40% - Акцент1 7 6 3" xfId="9929"/>
    <cellStyle name="40% - Акцент1 7 6 4" xfId="11909"/>
    <cellStyle name="40% - Акцент1 7 7" xfId="1433"/>
    <cellStyle name="40% - Акцент1 7 7 2" xfId="8233"/>
    <cellStyle name="40% - Акцент1 7 7 3" xfId="9928"/>
    <cellStyle name="40% - Акцент1 7 7 4" xfId="11908"/>
    <cellStyle name="40% - Акцент1 7 8" xfId="1434"/>
    <cellStyle name="40% - Акцент1 7 8 2" xfId="8234"/>
    <cellStyle name="40% - Акцент1 7 8 3" xfId="9927"/>
    <cellStyle name="40% - Акцент1 7 8 4" xfId="11907"/>
    <cellStyle name="40% - Акцент1 7 9" xfId="1435"/>
    <cellStyle name="40% - Акцент1 7 9 2" xfId="8235"/>
    <cellStyle name="40% - Акцент1 7 9 3" xfId="9926"/>
    <cellStyle name="40% - Акцент1 7 9 4" xfId="11906"/>
    <cellStyle name="40% - Акцент1 8" xfId="1436"/>
    <cellStyle name="40% - Акцент1 8 10" xfId="1437"/>
    <cellStyle name="40% - Акцент1 8 10 2" xfId="8237"/>
    <cellStyle name="40% - Акцент1 8 10 3" xfId="9924"/>
    <cellStyle name="40% - Акцент1 8 10 4" xfId="11904"/>
    <cellStyle name="40% - Акцент1 8 11" xfId="8236"/>
    <cellStyle name="40% - Акцент1 8 12" xfId="9925"/>
    <cellStyle name="40% - Акцент1 8 13" xfId="11905"/>
    <cellStyle name="40% - Акцент1 8 2" xfId="1438"/>
    <cellStyle name="40% - Акцент1 8 2 2" xfId="8238"/>
    <cellStyle name="40% - Акцент1 8 2 3" xfId="9923"/>
    <cellStyle name="40% - Акцент1 8 2 4" xfId="11903"/>
    <cellStyle name="40% - Акцент1 8 3" xfId="1439"/>
    <cellStyle name="40% - Акцент1 8 3 2" xfId="8239"/>
    <cellStyle name="40% - Акцент1 8 3 3" xfId="9922"/>
    <cellStyle name="40% - Акцент1 8 3 4" xfId="11902"/>
    <cellStyle name="40% - Акцент1 8 4" xfId="1440"/>
    <cellStyle name="40% - Акцент1 8 4 2" xfId="8240"/>
    <cellStyle name="40% - Акцент1 8 4 3" xfId="9921"/>
    <cellStyle name="40% - Акцент1 8 4 4" xfId="11901"/>
    <cellStyle name="40% - Акцент1 8 5" xfId="1441"/>
    <cellStyle name="40% - Акцент1 8 5 2" xfId="8241"/>
    <cellStyle name="40% - Акцент1 8 5 3" xfId="9920"/>
    <cellStyle name="40% - Акцент1 8 5 4" xfId="11900"/>
    <cellStyle name="40% - Акцент1 8 6" xfId="1442"/>
    <cellStyle name="40% - Акцент1 8 6 2" xfId="8242"/>
    <cellStyle name="40% - Акцент1 8 6 3" xfId="9919"/>
    <cellStyle name="40% - Акцент1 8 6 4" xfId="11899"/>
    <cellStyle name="40% - Акцент1 8 7" xfId="1443"/>
    <cellStyle name="40% - Акцент1 8 7 2" xfId="8243"/>
    <cellStyle name="40% - Акцент1 8 7 3" xfId="9918"/>
    <cellStyle name="40% - Акцент1 8 7 4" xfId="11898"/>
    <cellStyle name="40% - Акцент1 8 8" xfId="1444"/>
    <cellStyle name="40% - Акцент1 8 8 2" xfId="8244"/>
    <cellStyle name="40% - Акцент1 8 8 3" xfId="9917"/>
    <cellStyle name="40% - Акцент1 8 8 4" xfId="11897"/>
    <cellStyle name="40% - Акцент1 8 9" xfId="1445"/>
    <cellStyle name="40% - Акцент1 8 9 2" xfId="8245"/>
    <cellStyle name="40% - Акцент1 8 9 3" xfId="9916"/>
    <cellStyle name="40% - Акцент1 8 9 4" xfId="11896"/>
    <cellStyle name="40% - Акцент1 9" xfId="1446"/>
    <cellStyle name="40% - Акцент1 9 10" xfId="1447"/>
    <cellStyle name="40% - Акцент1 9 10 2" xfId="8247"/>
    <cellStyle name="40% - Акцент1 9 10 3" xfId="9914"/>
    <cellStyle name="40% - Акцент1 9 10 4" xfId="11894"/>
    <cellStyle name="40% - Акцент1 9 11" xfId="8246"/>
    <cellStyle name="40% - Акцент1 9 12" xfId="9915"/>
    <cellStyle name="40% - Акцент1 9 13" xfId="11895"/>
    <cellStyle name="40% - Акцент1 9 2" xfId="1448"/>
    <cellStyle name="40% - Акцент1 9 2 2" xfId="8248"/>
    <cellStyle name="40% - Акцент1 9 2 3" xfId="9913"/>
    <cellStyle name="40% - Акцент1 9 2 4" xfId="11893"/>
    <cellStyle name="40% - Акцент1 9 3" xfId="1449"/>
    <cellStyle name="40% - Акцент1 9 3 2" xfId="8249"/>
    <cellStyle name="40% - Акцент1 9 3 3" xfId="9912"/>
    <cellStyle name="40% - Акцент1 9 3 4" xfId="11892"/>
    <cellStyle name="40% - Акцент1 9 4" xfId="1450"/>
    <cellStyle name="40% - Акцент1 9 4 2" xfId="8250"/>
    <cellStyle name="40% - Акцент1 9 4 3" xfId="9911"/>
    <cellStyle name="40% - Акцент1 9 4 4" xfId="11891"/>
    <cellStyle name="40% - Акцент1 9 5" xfId="1451"/>
    <cellStyle name="40% - Акцент1 9 5 2" xfId="8251"/>
    <cellStyle name="40% - Акцент1 9 5 3" xfId="9910"/>
    <cellStyle name="40% - Акцент1 9 5 4" xfId="11890"/>
    <cellStyle name="40% - Акцент1 9 6" xfId="1452"/>
    <cellStyle name="40% - Акцент1 9 6 2" xfId="8252"/>
    <cellStyle name="40% - Акцент1 9 6 3" xfId="9909"/>
    <cellStyle name="40% - Акцент1 9 6 4" xfId="11889"/>
    <cellStyle name="40% - Акцент1 9 7" xfId="1453"/>
    <cellStyle name="40% - Акцент1 9 7 2" xfId="8253"/>
    <cellStyle name="40% - Акцент1 9 7 3" xfId="9908"/>
    <cellStyle name="40% - Акцент1 9 7 4" xfId="11888"/>
    <cellStyle name="40% - Акцент1 9 8" xfId="1454"/>
    <cellStyle name="40% - Акцент1 9 8 2" xfId="8254"/>
    <cellStyle name="40% - Акцент1 9 8 3" xfId="9907"/>
    <cellStyle name="40% - Акцент1 9 8 4" xfId="11887"/>
    <cellStyle name="40% - Акцент1 9 9" xfId="1455"/>
    <cellStyle name="40% - Акцент1 9 9 2" xfId="8255"/>
    <cellStyle name="40% - Акцент1 9 9 3" xfId="9906"/>
    <cellStyle name="40% - Акцент1 9 9 4" xfId="11886"/>
    <cellStyle name="40% — акцент2" xfId="24742" builtinId="35" customBuiltin="1"/>
    <cellStyle name="40% - Акцент2 10" xfId="1456"/>
    <cellStyle name="40% - Акцент2 10 10" xfId="1457"/>
    <cellStyle name="40% - Акцент2 10 10 2" xfId="8257"/>
    <cellStyle name="40% - Акцент2 10 10 3" xfId="9904"/>
    <cellStyle name="40% - Акцент2 10 10 4" xfId="11884"/>
    <cellStyle name="40% - Акцент2 10 11" xfId="8256"/>
    <cellStyle name="40% - Акцент2 10 12" xfId="9905"/>
    <cellStyle name="40% - Акцент2 10 13" xfId="11885"/>
    <cellStyle name="40% - Акцент2 10 2" xfId="1458"/>
    <cellStyle name="40% - Акцент2 10 2 2" xfId="8258"/>
    <cellStyle name="40% - Акцент2 10 2 3" xfId="9903"/>
    <cellStyle name="40% - Акцент2 10 2 4" xfId="11883"/>
    <cellStyle name="40% - Акцент2 10 3" xfId="1459"/>
    <cellStyle name="40% - Акцент2 10 3 2" xfId="8259"/>
    <cellStyle name="40% - Акцент2 10 3 3" xfId="9902"/>
    <cellStyle name="40% - Акцент2 10 3 4" xfId="11882"/>
    <cellStyle name="40% - Акцент2 10 4" xfId="1460"/>
    <cellStyle name="40% - Акцент2 10 4 2" xfId="8260"/>
    <cellStyle name="40% - Акцент2 10 4 3" xfId="9901"/>
    <cellStyle name="40% - Акцент2 10 4 4" xfId="11881"/>
    <cellStyle name="40% - Акцент2 10 5" xfId="1461"/>
    <cellStyle name="40% - Акцент2 10 5 2" xfId="8261"/>
    <cellStyle name="40% - Акцент2 10 5 3" xfId="9900"/>
    <cellStyle name="40% - Акцент2 10 5 4" xfId="11880"/>
    <cellStyle name="40% - Акцент2 10 6" xfId="1462"/>
    <cellStyle name="40% - Акцент2 10 6 2" xfId="8262"/>
    <cellStyle name="40% - Акцент2 10 6 3" xfId="9899"/>
    <cellStyle name="40% - Акцент2 10 6 4" xfId="11879"/>
    <cellStyle name="40% - Акцент2 10 7" xfId="1463"/>
    <cellStyle name="40% - Акцент2 10 7 2" xfId="8263"/>
    <cellStyle name="40% - Акцент2 10 7 3" xfId="9898"/>
    <cellStyle name="40% - Акцент2 10 7 4" xfId="11878"/>
    <cellStyle name="40% - Акцент2 10 8" xfId="1464"/>
    <cellStyle name="40% - Акцент2 10 8 2" xfId="8264"/>
    <cellStyle name="40% - Акцент2 10 8 3" xfId="9897"/>
    <cellStyle name="40% - Акцент2 10 8 4" xfId="11877"/>
    <cellStyle name="40% - Акцент2 10 9" xfId="1465"/>
    <cellStyle name="40% - Акцент2 10 9 2" xfId="8265"/>
    <cellStyle name="40% - Акцент2 10 9 3" xfId="9896"/>
    <cellStyle name="40% - Акцент2 10 9 4" xfId="11876"/>
    <cellStyle name="40% - Акцент2 11" xfId="1466"/>
    <cellStyle name="40% - Акцент2 11 10" xfId="1467"/>
    <cellStyle name="40% - Акцент2 11 10 2" xfId="8267"/>
    <cellStyle name="40% - Акцент2 11 10 3" xfId="9894"/>
    <cellStyle name="40% - Акцент2 11 10 4" xfId="11874"/>
    <cellStyle name="40% - Акцент2 11 11" xfId="8266"/>
    <cellStyle name="40% - Акцент2 11 12" xfId="9895"/>
    <cellStyle name="40% - Акцент2 11 13" xfId="11875"/>
    <cellStyle name="40% - Акцент2 11 2" xfId="1468"/>
    <cellStyle name="40% - Акцент2 11 2 2" xfId="8268"/>
    <cellStyle name="40% - Акцент2 11 2 3" xfId="9893"/>
    <cellStyle name="40% - Акцент2 11 2 4" xfId="11873"/>
    <cellStyle name="40% - Акцент2 11 3" xfId="1469"/>
    <cellStyle name="40% - Акцент2 11 3 2" xfId="8269"/>
    <cellStyle name="40% - Акцент2 11 3 3" xfId="9892"/>
    <cellStyle name="40% - Акцент2 11 3 4" xfId="11872"/>
    <cellStyle name="40% - Акцент2 11 4" xfId="1470"/>
    <cellStyle name="40% - Акцент2 11 4 2" xfId="8270"/>
    <cellStyle name="40% - Акцент2 11 4 3" xfId="9891"/>
    <cellStyle name="40% - Акцент2 11 4 4" xfId="11871"/>
    <cellStyle name="40% - Акцент2 11 5" xfId="1471"/>
    <cellStyle name="40% - Акцент2 11 5 2" xfId="8271"/>
    <cellStyle name="40% - Акцент2 11 5 3" xfId="9890"/>
    <cellStyle name="40% - Акцент2 11 5 4" xfId="11870"/>
    <cellStyle name="40% - Акцент2 11 6" xfId="1472"/>
    <cellStyle name="40% - Акцент2 11 6 2" xfId="8272"/>
    <cellStyle name="40% - Акцент2 11 6 3" xfId="9889"/>
    <cellStyle name="40% - Акцент2 11 6 4" xfId="11869"/>
    <cellStyle name="40% - Акцент2 11 7" xfId="1473"/>
    <cellStyle name="40% - Акцент2 11 7 2" xfId="8273"/>
    <cellStyle name="40% - Акцент2 11 7 3" xfId="9888"/>
    <cellStyle name="40% - Акцент2 11 7 4" xfId="11868"/>
    <cellStyle name="40% - Акцент2 11 8" xfId="1474"/>
    <cellStyle name="40% - Акцент2 11 8 2" xfId="8274"/>
    <cellStyle name="40% - Акцент2 11 8 3" xfId="9887"/>
    <cellStyle name="40% - Акцент2 11 8 4" xfId="11867"/>
    <cellStyle name="40% - Акцент2 11 9" xfId="1475"/>
    <cellStyle name="40% - Акцент2 11 9 2" xfId="8275"/>
    <cellStyle name="40% - Акцент2 11 9 3" xfId="9886"/>
    <cellStyle name="40% - Акцент2 11 9 4" xfId="11866"/>
    <cellStyle name="40% - Акцент2 12" xfId="1476"/>
    <cellStyle name="40% - Акцент2 12 10" xfId="1477"/>
    <cellStyle name="40% - Акцент2 12 10 2" xfId="8277"/>
    <cellStyle name="40% - Акцент2 12 10 3" xfId="9884"/>
    <cellStyle name="40% - Акцент2 12 10 4" xfId="11864"/>
    <cellStyle name="40% - Акцент2 12 11" xfId="8276"/>
    <cellStyle name="40% - Акцент2 12 12" xfId="9885"/>
    <cellStyle name="40% - Акцент2 12 13" xfId="11865"/>
    <cellStyle name="40% - Акцент2 12 2" xfId="1478"/>
    <cellStyle name="40% - Акцент2 12 2 2" xfId="8278"/>
    <cellStyle name="40% - Акцент2 12 2 3" xfId="9883"/>
    <cellStyle name="40% - Акцент2 12 2 4" xfId="11863"/>
    <cellStyle name="40% - Акцент2 12 3" xfId="1479"/>
    <cellStyle name="40% - Акцент2 12 3 2" xfId="8279"/>
    <cellStyle name="40% - Акцент2 12 3 3" xfId="9882"/>
    <cellStyle name="40% - Акцент2 12 3 4" xfId="11862"/>
    <cellStyle name="40% - Акцент2 12 4" xfId="1480"/>
    <cellStyle name="40% - Акцент2 12 4 2" xfId="8280"/>
    <cellStyle name="40% - Акцент2 12 4 3" xfId="9881"/>
    <cellStyle name="40% - Акцент2 12 4 4" xfId="11861"/>
    <cellStyle name="40% - Акцент2 12 5" xfId="1481"/>
    <cellStyle name="40% - Акцент2 12 5 2" xfId="8281"/>
    <cellStyle name="40% - Акцент2 12 5 3" xfId="9880"/>
    <cellStyle name="40% - Акцент2 12 5 4" xfId="11860"/>
    <cellStyle name="40% - Акцент2 12 6" xfId="1482"/>
    <cellStyle name="40% - Акцент2 12 6 2" xfId="8282"/>
    <cellStyle name="40% - Акцент2 12 6 3" xfId="9879"/>
    <cellStyle name="40% - Акцент2 12 6 4" xfId="11859"/>
    <cellStyle name="40% - Акцент2 12 7" xfId="1483"/>
    <cellStyle name="40% - Акцент2 12 7 2" xfId="8283"/>
    <cellStyle name="40% - Акцент2 12 7 3" xfId="9878"/>
    <cellStyle name="40% - Акцент2 12 7 4" xfId="11858"/>
    <cellStyle name="40% - Акцент2 12 8" xfId="1484"/>
    <cellStyle name="40% - Акцент2 12 8 2" xfId="8284"/>
    <cellStyle name="40% - Акцент2 12 8 3" xfId="9877"/>
    <cellStyle name="40% - Акцент2 12 8 4" xfId="11857"/>
    <cellStyle name="40% - Акцент2 12 9" xfId="1485"/>
    <cellStyle name="40% - Акцент2 12 9 2" xfId="8285"/>
    <cellStyle name="40% - Акцент2 12 9 3" xfId="9876"/>
    <cellStyle name="40% - Акцент2 12 9 4" xfId="11856"/>
    <cellStyle name="40% - Акцент2 13" xfId="1486"/>
    <cellStyle name="40% - Акцент2 13 10" xfId="1487"/>
    <cellStyle name="40% - Акцент2 13 10 2" xfId="8287"/>
    <cellStyle name="40% - Акцент2 13 10 3" xfId="9874"/>
    <cellStyle name="40% - Акцент2 13 10 4" xfId="11854"/>
    <cellStyle name="40% - Акцент2 13 11" xfId="8286"/>
    <cellStyle name="40% - Акцент2 13 12" xfId="9875"/>
    <cellStyle name="40% - Акцент2 13 13" xfId="11855"/>
    <cellStyle name="40% - Акцент2 13 2" xfId="1488"/>
    <cellStyle name="40% - Акцент2 13 2 2" xfId="8288"/>
    <cellStyle name="40% - Акцент2 13 2 3" xfId="9873"/>
    <cellStyle name="40% - Акцент2 13 2 4" xfId="11853"/>
    <cellStyle name="40% - Акцент2 13 3" xfId="1489"/>
    <cellStyle name="40% - Акцент2 13 3 2" xfId="8289"/>
    <cellStyle name="40% - Акцент2 13 3 3" xfId="9872"/>
    <cellStyle name="40% - Акцент2 13 3 4" xfId="11852"/>
    <cellStyle name="40% - Акцент2 13 4" xfId="1490"/>
    <cellStyle name="40% - Акцент2 13 4 2" xfId="8290"/>
    <cellStyle name="40% - Акцент2 13 4 3" xfId="9871"/>
    <cellStyle name="40% - Акцент2 13 4 4" xfId="11851"/>
    <cellStyle name="40% - Акцент2 13 5" xfId="1491"/>
    <cellStyle name="40% - Акцент2 13 5 2" xfId="8291"/>
    <cellStyle name="40% - Акцент2 13 5 3" xfId="9870"/>
    <cellStyle name="40% - Акцент2 13 5 4" xfId="11850"/>
    <cellStyle name="40% - Акцент2 13 6" xfId="1492"/>
    <cellStyle name="40% - Акцент2 13 6 2" xfId="8292"/>
    <cellStyle name="40% - Акцент2 13 6 3" xfId="9869"/>
    <cellStyle name="40% - Акцент2 13 6 4" xfId="11849"/>
    <cellStyle name="40% - Акцент2 13 7" xfId="1493"/>
    <cellStyle name="40% - Акцент2 13 7 2" xfId="8293"/>
    <cellStyle name="40% - Акцент2 13 7 3" xfId="9868"/>
    <cellStyle name="40% - Акцент2 13 7 4" xfId="11848"/>
    <cellStyle name="40% - Акцент2 13 8" xfId="1494"/>
    <cellStyle name="40% - Акцент2 13 8 2" xfId="8294"/>
    <cellStyle name="40% - Акцент2 13 8 3" xfId="9867"/>
    <cellStyle name="40% - Акцент2 13 8 4" xfId="11847"/>
    <cellStyle name="40% - Акцент2 13 9" xfId="1495"/>
    <cellStyle name="40% - Акцент2 13 9 2" xfId="8295"/>
    <cellStyle name="40% - Акцент2 13 9 3" xfId="9866"/>
    <cellStyle name="40% - Акцент2 13 9 4" xfId="11846"/>
    <cellStyle name="40% - Акцент2 14" xfId="1496"/>
    <cellStyle name="40% - Акцент2 14 10" xfId="1497"/>
    <cellStyle name="40% - Акцент2 14 10 2" xfId="8297"/>
    <cellStyle name="40% - Акцент2 14 10 3" xfId="9864"/>
    <cellStyle name="40% - Акцент2 14 10 4" xfId="11844"/>
    <cellStyle name="40% - Акцент2 14 11" xfId="8296"/>
    <cellStyle name="40% - Акцент2 14 12" xfId="9865"/>
    <cellStyle name="40% - Акцент2 14 13" xfId="11845"/>
    <cellStyle name="40% - Акцент2 14 2" xfId="1498"/>
    <cellStyle name="40% - Акцент2 14 2 2" xfId="8298"/>
    <cellStyle name="40% - Акцент2 14 2 3" xfId="9863"/>
    <cellStyle name="40% - Акцент2 14 2 4" xfId="11843"/>
    <cellStyle name="40% - Акцент2 14 3" xfId="1499"/>
    <cellStyle name="40% - Акцент2 14 3 2" xfId="8299"/>
    <cellStyle name="40% - Акцент2 14 3 3" xfId="9862"/>
    <cellStyle name="40% - Акцент2 14 3 4" xfId="11842"/>
    <cellStyle name="40% - Акцент2 14 4" xfId="1500"/>
    <cellStyle name="40% - Акцент2 14 4 2" xfId="8300"/>
    <cellStyle name="40% - Акцент2 14 4 3" xfId="9861"/>
    <cellStyle name="40% - Акцент2 14 4 4" xfId="11841"/>
    <cellStyle name="40% - Акцент2 14 5" xfId="1501"/>
    <cellStyle name="40% - Акцент2 14 5 2" xfId="8301"/>
    <cellStyle name="40% - Акцент2 14 5 3" xfId="9860"/>
    <cellStyle name="40% - Акцент2 14 5 4" xfId="11840"/>
    <cellStyle name="40% - Акцент2 14 6" xfId="1502"/>
    <cellStyle name="40% - Акцент2 14 6 2" xfId="8302"/>
    <cellStyle name="40% - Акцент2 14 6 3" xfId="9859"/>
    <cellStyle name="40% - Акцент2 14 6 4" xfId="11839"/>
    <cellStyle name="40% - Акцент2 14 7" xfId="1503"/>
    <cellStyle name="40% - Акцент2 14 7 2" xfId="8303"/>
    <cellStyle name="40% - Акцент2 14 7 3" xfId="9858"/>
    <cellStyle name="40% - Акцент2 14 7 4" xfId="11838"/>
    <cellStyle name="40% - Акцент2 14 8" xfId="1504"/>
    <cellStyle name="40% - Акцент2 14 8 2" xfId="8304"/>
    <cellStyle name="40% - Акцент2 14 8 3" xfId="9857"/>
    <cellStyle name="40% - Акцент2 14 8 4" xfId="11837"/>
    <cellStyle name="40% - Акцент2 14 9" xfId="1505"/>
    <cellStyle name="40% - Акцент2 14 9 2" xfId="8305"/>
    <cellStyle name="40% - Акцент2 14 9 3" xfId="9856"/>
    <cellStyle name="40% - Акцент2 14 9 4" xfId="11836"/>
    <cellStyle name="40% - Акцент2 15" xfId="1506"/>
    <cellStyle name="40% - Акцент2 15 10" xfId="9855"/>
    <cellStyle name="40% - Акцент2 15 11" xfId="11835"/>
    <cellStyle name="40% - Акцент2 15 2" xfId="1507"/>
    <cellStyle name="40% - Акцент2 15 2 2" xfId="8307"/>
    <cellStyle name="40% - Акцент2 15 2 3" xfId="9854"/>
    <cellStyle name="40% - Акцент2 15 2 4" xfId="11834"/>
    <cellStyle name="40% - Акцент2 15 3" xfId="1508"/>
    <cellStyle name="40% - Акцент2 15 3 2" xfId="8308"/>
    <cellStyle name="40% - Акцент2 15 3 3" xfId="9853"/>
    <cellStyle name="40% - Акцент2 15 3 4" xfId="11833"/>
    <cellStyle name="40% - Акцент2 15 4" xfId="1509"/>
    <cellStyle name="40% - Акцент2 15 4 2" xfId="8309"/>
    <cellStyle name="40% - Акцент2 15 4 3" xfId="9852"/>
    <cellStyle name="40% - Акцент2 15 4 4" xfId="11832"/>
    <cellStyle name="40% - Акцент2 15 5" xfId="1510"/>
    <cellStyle name="40% - Акцент2 15 5 2" xfId="8310"/>
    <cellStyle name="40% - Акцент2 15 5 3" xfId="9851"/>
    <cellStyle name="40% - Акцент2 15 5 4" xfId="11831"/>
    <cellStyle name="40% - Акцент2 15 6" xfId="1511"/>
    <cellStyle name="40% - Акцент2 15 6 2" xfId="8311"/>
    <cellStyle name="40% - Акцент2 15 6 3" xfId="9850"/>
    <cellStyle name="40% - Акцент2 15 6 4" xfId="11830"/>
    <cellStyle name="40% - Акцент2 15 7" xfId="1512"/>
    <cellStyle name="40% - Акцент2 15 7 2" xfId="8312"/>
    <cellStyle name="40% - Акцент2 15 7 3" xfId="9849"/>
    <cellStyle name="40% - Акцент2 15 7 4" xfId="11829"/>
    <cellStyle name="40% - Акцент2 15 8" xfId="1513"/>
    <cellStyle name="40% - Акцент2 15 8 2" xfId="8313"/>
    <cellStyle name="40% - Акцент2 15 8 3" xfId="9848"/>
    <cellStyle name="40% - Акцент2 15 8 4" xfId="11828"/>
    <cellStyle name="40% - Акцент2 15 9" xfId="8306"/>
    <cellStyle name="40% - Акцент2 16" xfId="1514"/>
    <cellStyle name="40% - Акцент2 16 10" xfId="9847"/>
    <cellStyle name="40% - Акцент2 16 11" xfId="11827"/>
    <cellStyle name="40% - Акцент2 16 2" xfId="1515"/>
    <cellStyle name="40% - Акцент2 16 2 2" xfId="8315"/>
    <cellStyle name="40% - Акцент2 16 2 3" xfId="9846"/>
    <cellStyle name="40% - Акцент2 16 2 4" xfId="11826"/>
    <cellStyle name="40% - Акцент2 16 3" xfId="1516"/>
    <cellStyle name="40% - Акцент2 16 3 2" xfId="8316"/>
    <cellStyle name="40% - Акцент2 16 3 3" xfId="9845"/>
    <cellStyle name="40% - Акцент2 16 3 4" xfId="11825"/>
    <cellStyle name="40% - Акцент2 16 4" xfId="1517"/>
    <cellStyle name="40% - Акцент2 16 4 2" xfId="8317"/>
    <cellStyle name="40% - Акцент2 16 4 3" xfId="9844"/>
    <cellStyle name="40% - Акцент2 16 4 4" xfId="11824"/>
    <cellStyle name="40% - Акцент2 16 5" xfId="1518"/>
    <cellStyle name="40% - Акцент2 16 5 2" xfId="8318"/>
    <cellStyle name="40% - Акцент2 16 5 3" xfId="9843"/>
    <cellStyle name="40% - Акцент2 16 5 4" xfId="11823"/>
    <cellStyle name="40% - Акцент2 16 6" xfId="1519"/>
    <cellStyle name="40% - Акцент2 16 6 2" xfId="8319"/>
    <cellStyle name="40% - Акцент2 16 6 3" xfId="9842"/>
    <cellStyle name="40% - Акцент2 16 6 4" xfId="11822"/>
    <cellStyle name="40% - Акцент2 16 7" xfId="1520"/>
    <cellStyle name="40% - Акцент2 16 7 2" xfId="8320"/>
    <cellStyle name="40% - Акцент2 16 7 3" xfId="9841"/>
    <cellStyle name="40% - Акцент2 16 7 4" xfId="11821"/>
    <cellStyle name="40% - Акцент2 16 8" xfId="1521"/>
    <cellStyle name="40% - Акцент2 16 8 2" xfId="8321"/>
    <cellStyle name="40% - Акцент2 16 8 3" xfId="9840"/>
    <cellStyle name="40% - Акцент2 16 8 4" xfId="11820"/>
    <cellStyle name="40% - Акцент2 16 9" xfId="8314"/>
    <cellStyle name="40% - Акцент2 17" xfId="1522"/>
    <cellStyle name="40% - Акцент2 17 2" xfId="1523"/>
    <cellStyle name="40% - Акцент2 17 2 2" xfId="8323"/>
    <cellStyle name="40% - Акцент2 17 2 3" xfId="9838"/>
    <cellStyle name="40% - Акцент2 17 2 4" xfId="11818"/>
    <cellStyle name="40% - Акцент2 17 3" xfId="1524"/>
    <cellStyle name="40% - Акцент2 17 3 2" xfId="8324"/>
    <cellStyle name="40% - Акцент2 17 3 3" xfId="9837"/>
    <cellStyle name="40% - Акцент2 17 3 4" xfId="11817"/>
    <cellStyle name="40% - Акцент2 17 4" xfId="1525"/>
    <cellStyle name="40% - Акцент2 17 4 2" xfId="8325"/>
    <cellStyle name="40% - Акцент2 17 4 3" xfId="9836"/>
    <cellStyle name="40% - Акцент2 17 4 4" xfId="11816"/>
    <cellStyle name="40% - Акцент2 17 5" xfId="1526"/>
    <cellStyle name="40% - Акцент2 17 5 2" xfId="8326"/>
    <cellStyle name="40% - Акцент2 17 5 3" xfId="9835"/>
    <cellStyle name="40% - Акцент2 17 5 4" xfId="11815"/>
    <cellStyle name="40% - Акцент2 17 6" xfId="8322"/>
    <cellStyle name="40% - Акцент2 17 7" xfId="9839"/>
    <cellStyle name="40% - Акцент2 17 8" xfId="11819"/>
    <cellStyle name="40% - Акцент2 18" xfId="1527"/>
    <cellStyle name="40% - Акцент2 18 2" xfId="1528"/>
    <cellStyle name="40% - Акцент2 18 2 2" xfId="8328"/>
    <cellStyle name="40% - Акцент2 18 2 3" xfId="9833"/>
    <cellStyle name="40% - Акцент2 18 2 4" xfId="11813"/>
    <cellStyle name="40% - Акцент2 18 3" xfId="1529"/>
    <cellStyle name="40% - Акцент2 18 3 2" xfId="8329"/>
    <cellStyle name="40% - Акцент2 18 3 3" xfId="9832"/>
    <cellStyle name="40% - Акцент2 18 3 4" xfId="11812"/>
    <cellStyle name="40% - Акцент2 18 4" xfId="1530"/>
    <cellStyle name="40% - Акцент2 18 4 2" xfId="8330"/>
    <cellStyle name="40% - Акцент2 18 4 3" xfId="9831"/>
    <cellStyle name="40% - Акцент2 18 4 4" xfId="11811"/>
    <cellStyle name="40% - Акцент2 18 5" xfId="1531"/>
    <cellStyle name="40% - Акцент2 18 5 2" xfId="8331"/>
    <cellStyle name="40% - Акцент2 18 5 3" xfId="9830"/>
    <cellStyle name="40% - Акцент2 18 5 4" xfId="11810"/>
    <cellStyle name="40% - Акцент2 18 6" xfId="8327"/>
    <cellStyle name="40% - Акцент2 18 7" xfId="9834"/>
    <cellStyle name="40% - Акцент2 18 8" xfId="11814"/>
    <cellStyle name="40% - Акцент2 19" xfId="1532"/>
    <cellStyle name="40% - Акцент2 19 2" xfId="1533"/>
    <cellStyle name="40% - Акцент2 19 2 2" xfId="8333"/>
    <cellStyle name="40% - Акцент2 19 2 3" xfId="9828"/>
    <cellStyle name="40% - Акцент2 19 2 4" xfId="11808"/>
    <cellStyle name="40% - Акцент2 19 3" xfId="1534"/>
    <cellStyle name="40% - Акцент2 19 3 2" xfId="8334"/>
    <cellStyle name="40% - Акцент2 19 3 3" xfId="9827"/>
    <cellStyle name="40% - Акцент2 19 3 4" xfId="11807"/>
    <cellStyle name="40% - Акцент2 19 4" xfId="1535"/>
    <cellStyle name="40% - Акцент2 19 4 2" xfId="8335"/>
    <cellStyle name="40% - Акцент2 19 4 3" xfId="9826"/>
    <cellStyle name="40% - Акцент2 19 4 4" xfId="11806"/>
    <cellStyle name="40% - Акцент2 19 5" xfId="1536"/>
    <cellStyle name="40% - Акцент2 19 5 2" xfId="8336"/>
    <cellStyle name="40% - Акцент2 19 5 3" xfId="9825"/>
    <cellStyle name="40% - Акцент2 19 5 4" xfId="11805"/>
    <cellStyle name="40% - Акцент2 19 6" xfId="8332"/>
    <cellStyle name="40% - Акцент2 19 7" xfId="9829"/>
    <cellStyle name="40% - Акцент2 19 8" xfId="11809"/>
    <cellStyle name="40% - Акцент2 2" xfId="1537"/>
    <cellStyle name="40% - Акцент2 2 10" xfId="1538"/>
    <cellStyle name="40% - Акцент2 2 10 2" xfId="8338"/>
    <cellStyle name="40% - Акцент2 2 10 3" xfId="9823"/>
    <cellStyle name="40% - Акцент2 2 10 4" xfId="11803"/>
    <cellStyle name="40% - Акцент2 2 11" xfId="8337"/>
    <cellStyle name="40% - Акцент2 2 12" xfId="9824"/>
    <cellStyle name="40% - Акцент2 2 13" xfId="11804"/>
    <cellStyle name="40% - Акцент2 2 2" xfId="1539"/>
    <cellStyle name="40% - Акцент2 2 2 2" xfId="8339"/>
    <cellStyle name="40% - Акцент2 2 2 3" xfId="9822"/>
    <cellStyle name="40% - Акцент2 2 2 4" xfId="11802"/>
    <cellStyle name="40% - Акцент2 2 3" xfId="1540"/>
    <cellStyle name="40% - Акцент2 2 3 2" xfId="8340"/>
    <cellStyle name="40% - Акцент2 2 3 3" xfId="9821"/>
    <cellStyle name="40% - Акцент2 2 3 4" xfId="11801"/>
    <cellStyle name="40% - Акцент2 2 4" xfId="1541"/>
    <cellStyle name="40% - Акцент2 2 4 2" xfId="8341"/>
    <cellStyle name="40% - Акцент2 2 4 3" xfId="9820"/>
    <cellStyle name="40% - Акцент2 2 4 4" xfId="11800"/>
    <cellStyle name="40% - Акцент2 2 5" xfId="1542"/>
    <cellStyle name="40% - Акцент2 2 5 2" xfId="8342"/>
    <cellStyle name="40% - Акцент2 2 5 3" xfId="9819"/>
    <cellStyle name="40% - Акцент2 2 5 4" xfId="11799"/>
    <cellStyle name="40% - Акцент2 2 6" xfId="1543"/>
    <cellStyle name="40% - Акцент2 2 6 2" xfId="8343"/>
    <cellStyle name="40% - Акцент2 2 6 3" xfId="9818"/>
    <cellStyle name="40% - Акцент2 2 6 4" xfId="11798"/>
    <cellStyle name="40% - Акцент2 2 7" xfId="1544"/>
    <cellStyle name="40% - Акцент2 2 7 2" xfId="8344"/>
    <cellStyle name="40% - Акцент2 2 7 3" xfId="9817"/>
    <cellStyle name="40% - Акцент2 2 7 4" xfId="11797"/>
    <cellStyle name="40% - Акцент2 2 8" xfId="1545"/>
    <cellStyle name="40% - Акцент2 2 8 2" xfId="8345"/>
    <cellStyle name="40% - Акцент2 2 8 3" xfId="9816"/>
    <cellStyle name="40% - Акцент2 2 8 4" xfId="11796"/>
    <cellStyle name="40% - Акцент2 2 9" xfId="1546"/>
    <cellStyle name="40% - Акцент2 2 9 2" xfId="8346"/>
    <cellStyle name="40% - Акцент2 2 9 3" xfId="9815"/>
    <cellStyle name="40% - Акцент2 2 9 4" xfId="11795"/>
    <cellStyle name="40% - Акцент2 20" xfId="1547"/>
    <cellStyle name="40% - Акцент2 20 2" xfId="8347"/>
    <cellStyle name="40% - Акцент2 20 3" xfId="9814"/>
    <cellStyle name="40% - Акцент2 20 4" xfId="11794"/>
    <cellStyle name="40% - Акцент2 21" xfId="1548"/>
    <cellStyle name="40% - Акцент2 21 2" xfId="8348"/>
    <cellStyle name="40% - Акцент2 21 3" xfId="9813"/>
    <cellStyle name="40% - Акцент2 21 4" xfId="11793"/>
    <cellStyle name="40% - Акцент2 22" xfId="1549"/>
    <cellStyle name="40% - Акцент2 22 2" xfId="8349"/>
    <cellStyle name="40% - Акцент2 22 3" xfId="9812"/>
    <cellStyle name="40% - Акцент2 22 4" xfId="11792"/>
    <cellStyle name="40% - Акцент2 23" xfId="1550"/>
    <cellStyle name="40% - Акцент2 23 2" xfId="8350"/>
    <cellStyle name="40% - Акцент2 23 3" xfId="9811"/>
    <cellStyle name="40% - Акцент2 23 4" xfId="11791"/>
    <cellStyle name="40% - Акцент2 24" xfId="14568"/>
    <cellStyle name="40% - Акцент2 3" xfId="1551"/>
    <cellStyle name="40% - Акцент2 3 10" xfId="1552"/>
    <cellStyle name="40% - Акцент2 3 10 2" xfId="8352"/>
    <cellStyle name="40% - Акцент2 3 10 3" xfId="9809"/>
    <cellStyle name="40% - Акцент2 3 10 4" xfId="11789"/>
    <cellStyle name="40% - Акцент2 3 11" xfId="8351"/>
    <cellStyle name="40% - Акцент2 3 12" xfId="9810"/>
    <cellStyle name="40% - Акцент2 3 13" xfId="11790"/>
    <cellStyle name="40% - Акцент2 3 2" xfId="1553"/>
    <cellStyle name="40% - Акцент2 3 2 2" xfId="8353"/>
    <cellStyle name="40% - Акцент2 3 2 3" xfId="9808"/>
    <cellStyle name="40% - Акцент2 3 2 4" xfId="11788"/>
    <cellStyle name="40% - Акцент2 3 3" xfId="1554"/>
    <cellStyle name="40% - Акцент2 3 3 2" xfId="8354"/>
    <cellStyle name="40% - Акцент2 3 3 3" xfId="9807"/>
    <cellStyle name="40% - Акцент2 3 3 4" xfId="11787"/>
    <cellStyle name="40% - Акцент2 3 4" xfId="1555"/>
    <cellStyle name="40% - Акцент2 3 4 2" xfId="8355"/>
    <cellStyle name="40% - Акцент2 3 4 3" xfId="9806"/>
    <cellStyle name="40% - Акцент2 3 4 4" xfId="11786"/>
    <cellStyle name="40% - Акцент2 3 5" xfId="1556"/>
    <cellStyle name="40% - Акцент2 3 5 2" xfId="8356"/>
    <cellStyle name="40% - Акцент2 3 5 3" xfId="9805"/>
    <cellStyle name="40% - Акцент2 3 5 4" xfId="11785"/>
    <cellStyle name="40% - Акцент2 3 6" xfId="1557"/>
    <cellStyle name="40% - Акцент2 3 6 2" xfId="8357"/>
    <cellStyle name="40% - Акцент2 3 6 3" xfId="9804"/>
    <cellStyle name="40% - Акцент2 3 6 4" xfId="11784"/>
    <cellStyle name="40% - Акцент2 3 7" xfId="1558"/>
    <cellStyle name="40% - Акцент2 3 7 2" xfId="8358"/>
    <cellStyle name="40% - Акцент2 3 7 3" xfId="9803"/>
    <cellStyle name="40% - Акцент2 3 7 4" xfId="11783"/>
    <cellStyle name="40% - Акцент2 3 8" xfId="1559"/>
    <cellStyle name="40% - Акцент2 3 8 2" xfId="8359"/>
    <cellStyle name="40% - Акцент2 3 8 3" xfId="9802"/>
    <cellStyle name="40% - Акцент2 3 8 4" xfId="11782"/>
    <cellStyle name="40% - Акцент2 3 9" xfId="1560"/>
    <cellStyle name="40% - Акцент2 3 9 2" xfId="8360"/>
    <cellStyle name="40% - Акцент2 3 9 3" xfId="9801"/>
    <cellStyle name="40% - Акцент2 3 9 4" xfId="11781"/>
    <cellStyle name="40% - Акцент2 4" xfId="1561"/>
    <cellStyle name="40% - Акцент2 4 10" xfId="1562"/>
    <cellStyle name="40% - Акцент2 4 10 2" xfId="8362"/>
    <cellStyle name="40% - Акцент2 4 10 3" xfId="9799"/>
    <cellStyle name="40% - Акцент2 4 10 4" xfId="11779"/>
    <cellStyle name="40% - Акцент2 4 11" xfId="8361"/>
    <cellStyle name="40% - Акцент2 4 12" xfId="9800"/>
    <cellStyle name="40% - Акцент2 4 13" xfId="11780"/>
    <cellStyle name="40% - Акцент2 4 2" xfId="1563"/>
    <cellStyle name="40% - Акцент2 4 2 2" xfId="8363"/>
    <cellStyle name="40% - Акцент2 4 2 3" xfId="9798"/>
    <cellStyle name="40% - Акцент2 4 2 4" xfId="11778"/>
    <cellStyle name="40% - Акцент2 4 3" xfId="1564"/>
    <cellStyle name="40% - Акцент2 4 3 2" xfId="8364"/>
    <cellStyle name="40% - Акцент2 4 3 3" xfId="9797"/>
    <cellStyle name="40% - Акцент2 4 3 4" xfId="11777"/>
    <cellStyle name="40% - Акцент2 4 4" xfId="1565"/>
    <cellStyle name="40% - Акцент2 4 4 2" xfId="8365"/>
    <cellStyle name="40% - Акцент2 4 4 3" xfId="9796"/>
    <cellStyle name="40% - Акцент2 4 4 4" xfId="11776"/>
    <cellStyle name="40% - Акцент2 4 5" xfId="1566"/>
    <cellStyle name="40% - Акцент2 4 5 2" xfId="8366"/>
    <cellStyle name="40% - Акцент2 4 5 3" xfId="9795"/>
    <cellStyle name="40% - Акцент2 4 5 4" xfId="11775"/>
    <cellStyle name="40% - Акцент2 4 6" xfId="1567"/>
    <cellStyle name="40% - Акцент2 4 6 2" xfId="8367"/>
    <cellStyle name="40% - Акцент2 4 6 3" xfId="9794"/>
    <cellStyle name="40% - Акцент2 4 6 4" xfId="11774"/>
    <cellStyle name="40% - Акцент2 4 7" xfId="1568"/>
    <cellStyle name="40% - Акцент2 4 7 2" xfId="8368"/>
    <cellStyle name="40% - Акцент2 4 7 3" xfId="9793"/>
    <cellStyle name="40% - Акцент2 4 7 4" xfId="11773"/>
    <cellStyle name="40% - Акцент2 4 8" xfId="1569"/>
    <cellStyle name="40% - Акцент2 4 8 2" xfId="8369"/>
    <cellStyle name="40% - Акцент2 4 8 3" xfId="9792"/>
    <cellStyle name="40% - Акцент2 4 8 4" xfId="11772"/>
    <cellStyle name="40% - Акцент2 4 9" xfId="1570"/>
    <cellStyle name="40% - Акцент2 4 9 2" xfId="8370"/>
    <cellStyle name="40% - Акцент2 4 9 3" xfId="9791"/>
    <cellStyle name="40% - Акцент2 4 9 4" xfId="11771"/>
    <cellStyle name="40% - Акцент2 5" xfId="1571"/>
    <cellStyle name="40% - Акцент2 5 10" xfId="1572"/>
    <cellStyle name="40% - Акцент2 5 10 2" xfId="8372"/>
    <cellStyle name="40% - Акцент2 5 10 3" xfId="9789"/>
    <cellStyle name="40% - Акцент2 5 10 4" xfId="11769"/>
    <cellStyle name="40% - Акцент2 5 11" xfId="8371"/>
    <cellStyle name="40% - Акцент2 5 12" xfId="9790"/>
    <cellStyle name="40% - Акцент2 5 13" xfId="11770"/>
    <cellStyle name="40% - Акцент2 5 2" xfId="1573"/>
    <cellStyle name="40% - Акцент2 5 2 2" xfId="8373"/>
    <cellStyle name="40% - Акцент2 5 2 3" xfId="9788"/>
    <cellStyle name="40% - Акцент2 5 2 4" xfId="11768"/>
    <cellStyle name="40% - Акцент2 5 3" xfId="1574"/>
    <cellStyle name="40% - Акцент2 5 3 2" xfId="8374"/>
    <cellStyle name="40% - Акцент2 5 3 3" xfId="9787"/>
    <cellStyle name="40% - Акцент2 5 3 4" xfId="11767"/>
    <cellStyle name="40% - Акцент2 5 4" xfId="1575"/>
    <cellStyle name="40% - Акцент2 5 4 2" xfId="8375"/>
    <cellStyle name="40% - Акцент2 5 4 3" xfId="9786"/>
    <cellStyle name="40% - Акцент2 5 4 4" xfId="11766"/>
    <cellStyle name="40% - Акцент2 5 5" xfId="1576"/>
    <cellStyle name="40% - Акцент2 5 5 2" xfId="8376"/>
    <cellStyle name="40% - Акцент2 5 5 3" xfId="9785"/>
    <cellStyle name="40% - Акцент2 5 5 4" xfId="11765"/>
    <cellStyle name="40% - Акцент2 5 6" xfId="1577"/>
    <cellStyle name="40% - Акцент2 5 6 2" xfId="8377"/>
    <cellStyle name="40% - Акцент2 5 6 3" xfId="9784"/>
    <cellStyle name="40% - Акцент2 5 6 4" xfId="11764"/>
    <cellStyle name="40% - Акцент2 5 7" xfId="1578"/>
    <cellStyle name="40% - Акцент2 5 7 2" xfId="8378"/>
    <cellStyle name="40% - Акцент2 5 7 3" xfId="9783"/>
    <cellStyle name="40% - Акцент2 5 7 4" xfId="11763"/>
    <cellStyle name="40% - Акцент2 5 8" xfId="1579"/>
    <cellStyle name="40% - Акцент2 5 8 2" xfId="8379"/>
    <cellStyle name="40% - Акцент2 5 8 3" xfId="9782"/>
    <cellStyle name="40% - Акцент2 5 8 4" xfId="11762"/>
    <cellStyle name="40% - Акцент2 5 9" xfId="1580"/>
    <cellStyle name="40% - Акцент2 5 9 2" xfId="8380"/>
    <cellStyle name="40% - Акцент2 5 9 3" xfId="9781"/>
    <cellStyle name="40% - Акцент2 5 9 4" xfId="11761"/>
    <cellStyle name="40% - Акцент2 6" xfId="1581"/>
    <cellStyle name="40% - Акцент2 6 10" xfId="1582"/>
    <cellStyle name="40% - Акцент2 6 10 2" xfId="8382"/>
    <cellStyle name="40% - Акцент2 6 10 3" xfId="9779"/>
    <cellStyle name="40% - Акцент2 6 10 4" xfId="11759"/>
    <cellStyle name="40% - Акцент2 6 11" xfId="8381"/>
    <cellStyle name="40% - Акцент2 6 12" xfId="9780"/>
    <cellStyle name="40% - Акцент2 6 13" xfId="11760"/>
    <cellStyle name="40% - Акцент2 6 2" xfId="1583"/>
    <cellStyle name="40% - Акцент2 6 2 2" xfId="8383"/>
    <cellStyle name="40% - Акцент2 6 2 3" xfId="9778"/>
    <cellStyle name="40% - Акцент2 6 2 4" xfId="11758"/>
    <cellStyle name="40% - Акцент2 6 3" xfId="1584"/>
    <cellStyle name="40% - Акцент2 6 3 2" xfId="8384"/>
    <cellStyle name="40% - Акцент2 6 3 3" xfId="9777"/>
    <cellStyle name="40% - Акцент2 6 3 4" xfId="11757"/>
    <cellStyle name="40% - Акцент2 6 4" xfId="1585"/>
    <cellStyle name="40% - Акцент2 6 4 2" xfId="8385"/>
    <cellStyle name="40% - Акцент2 6 4 3" xfId="9776"/>
    <cellStyle name="40% - Акцент2 6 4 4" xfId="11756"/>
    <cellStyle name="40% - Акцент2 6 5" xfId="1586"/>
    <cellStyle name="40% - Акцент2 6 5 2" xfId="8386"/>
    <cellStyle name="40% - Акцент2 6 5 3" xfId="9775"/>
    <cellStyle name="40% - Акцент2 6 5 4" xfId="11755"/>
    <cellStyle name="40% - Акцент2 6 6" xfId="1587"/>
    <cellStyle name="40% - Акцент2 6 6 2" xfId="8387"/>
    <cellStyle name="40% - Акцент2 6 6 3" xfId="9774"/>
    <cellStyle name="40% - Акцент2 6 6 4" xfId="11754"/>
    <cellStyle name="40% - Акцент2 6 7" xfId="1588"/>
    <cellStyle name="40% - Акцент2 6 7 2" xfId="8388"/>
    <cellStyle name="40% - Акцент2 6 7 3" xfId="9773"/>
    <cellStyle name="40% - Акцент2 6 7 4" xfId="11753"/>
    <cellStyle name="40% - Акцент2 6 8" xfId="1589"/>
    <cellStyle name="40% - Акцент2 6 8 2" xfId="8389"/>
    <cellStyle name="40% - Акцент2 6 8 3" xfId="9772"/>
    <cellStyle name="40% - Акцент2 6 8 4" xfId="11752"/>
    <cellStyle name="40% - Акцент2 6 9" xfId="1590"/>
    <cellStyle name="40% - Акцент2 6 9 2" xfId="8390"/>
    <cellStyle name="40% - Акцент2 6 9 3" xfId="9771"/>
    <cellStyle name="40% - Акцент2 6 9 4" xfId="11751"/>
    <cellStyle name="40% - Акцент2 7" xfId="1591"/>
    <cellStyle name="40% - Акцент2 7 10" xfId="1592"/>
    <cellStyle name="40% - Акцент2 7 10 2" xfId="8392"/>
    <cellStyle name="40% - Акцент2 7 10 3" xfId="9769"/>
    <cellStyle name="40% - Акцент2 7 10 4" xfId="11749"/>
    <cellStyle name="40% - Акцент2 7 11" xfId="8391"/>
    <cellStyle name="40% - Акцент2 7 12" xfId="9770"/>
    <cellStyle name="40% - Акцент2 7 13" xfId="11750"/>
    <cellStyle name="40% - Акцент2 7 2" xfId="1593"/>
    <cellStyle name="40% - Акцент2 7 2 2" xfId="8393"/>
    <cellStyle name="40% - Акцент2 7 2 3" xfId="9768"/>
    <cellStyle name="40% - Акцент2 7 2 4" xfId="11748"/>
    <cellStyle name="40% - Акцент2 7 3" xfId="1594"/>
    <cellStyle name="40% - Акцент2 7 3 2" xfId="8394"/>
    <cellStyle name="40% - Акцент2 7 3 3" xfId="9767"/>
    <cellStyle name="40% - Акцент2 7 3 4" xfId="11747"/>
    <cellStyle name="40% - Акцент2 7 4" xfId="1595"/>
    <cellStyle name="40% - Акцент2 7 4 2" xfId="8395"/>
    <cellStyle name="40% - Акцент2 7 4 3" xfId="9766"/>
    <cellStyle name="40% - Акцент2 7 4 4" xfId="11746"/>
    <cellStyle name="40% - Акцент2 7 5" xfId="1596"/>
    <cellStyle name="40% - Акцент2 7 5 2" xfId="8396"/>
    <cellStyle name="40% - Акцент2 7 5 3" xfId="9765"/>
    <cellStyle name="40% - Акцент2 7 5 4" xfId="11745"/>
    <cellStyle name="40% - Акцент2 7 6" xfId="1597"/>
    <cellStyle name="40% - Акцент2 7 6 2" xfId="8397"/>
    <cellStyle name="40% - Акцент2 7 6 3" xfId="9764"/>
    <cellStyle name="40% - Акцент2 7 6 4" xfId="11744"/>
    <cellStyle name="40% - Акцент2 7 7" xfId="1598"/>
    <cellStyle name="40% - Акцент2 7 7 2" xfId="8398"/>
    <cellStyle name="40% - Акцент2 7 7 3" xfId="9763"/>
    <cellStyle name="40% - Акцент2 7 7 4" xfId="11743"/>
    <cellStyle name="40% - Акцент2 7 8" xfId="1599"/>
    <cellStyle name="40% - Акцент2 7 8 2" xfId="8399"/>
    <cellStyle name="40% - Акцент2 7 8 3" xfId="9762"/>
    <cellStyle name="40% - Акцент2 7 8 4" xfId="11742"/>
    <cellStyle name="40% - Акцент2 7 9" xfId="1600"/>
    <cellStyle name="40% - Акцент2 7 9 2" xfId="8400"/>
    <cellStyle name="40% - Акцент2 7 9 3" xfId="9761"/>
    <cellStyle name="40% - Акцент2 7 9 4" xfId="11741"/>
    <cellStyle name="40% - Акцент2 8" xfId="1601"/>
    <cellStyle name="40% - Акцент2 8 10" xfId="1602"/>
    <cellStyle name="40% - Акцент2 8 10 2" xfId="8402"/>
    <cellStyle name="40% - Акцент2 8 10 3" xfId="9759"/>
    <cellStyle name="40% - Акцент2 8 10 4" xfId="11739"/>
    <cellStyle name="40% - Акцент2 8 11" xfId="8401"/>
    <cellStyle name="40% - Акцент2 8 12" xfId="9760"/>
    <cellStyle name="40% - Акцент2 8 13" xfId="11740"/>
    <cellStyle name="40% - Акцент2 8 2" xfId="1603"/>
    <cellStyle name="40% - Акцент2 8 2 2" xfId="8403"/>
    <cellStyle name="40% - Акцент2 8 2 3" xfId="9758"/>
    <cellStyle name="40% - Акцент2 8 2 4" xfId="11738"/>
    <cellStyle name="40% - Акцент2 8 3" xfId="1604"/>
    <cellStyle name="40% - Акцент2 8 3 2" xfId="8404"/>
    <cellStyle name="40% - Акцент2 8 3 3" xfId="9757"/>
    <cellStyle name="40% - Акцент2 8 3 4" xfId="11737"/>
    <cellStyle name="40% - Акцент2 8 4" xfId="1605"/>
    <cellStyle name="40% - Акцент2 8 4 2" xfId="8405"/>
    <cellStyle name="40% - Акцент2 8 4 3" xfId="9756"/>
    <cellStyle name="40% - Акцент2 8 4 4" xfId="11736"/>
    <cellStyle name="40% - Акцент2 8 5" xfId="1606"/>
    <cellStyle name="40% - Акцент2 8 5 2" xfId="8406"/>
    <cellStyle name="40% - Акцент2 8 5 3" xfId="9755"/>
    <cellStyle name="40% - Акцент2 8 5 4" xfId="11735"/>
    <cellStyle name="40% - Акцент2 8 6" xfId="1607"/>
    <cellStyle name="40% - Акцент2 8 6 2" xfId="8407"/>
    <cellStyle name="40% - Акцент2 8 6 3" xfId="9754"/>
    <cellStyle name="40% - Акцент2 8 6 4" xfId="11734"/>
    <cellStyle name="40% - Акцент2 8 7" xfId="1608"/>
    <cellStyle name="40% - Акцент2 8 7 2" xfId="8408"/>
    <cellStyle name="40% - Акцент2 8 7 3" xfId="9753"/>
    <cellStyle name="40% - Акцент2 8 7 4" xfId="11733"/>
    <cellStyle name="40% - Акцент2 8 8" xfId="1609"/>
    <cellStyle name="40% - Акцент2 8 8 2" xfId="8409"/>
    <cellStyle name="40% - Акцент2 8 8 3" xfId="9752"/>
    <cellStyle name="40% - Акцент2 8 8 4" xfId="11732"/>
    <cellStyle name="40% - Акцент2 8 9" xfId="1610"/>
    <cellStyle name="40% - Акцент2 8 9 2" xfId="8410"/>
    <cellStyle name="40% - Акцент2 8 9 3" xfId="9751"/>
    <cellStyle name="40% - Акцент2 8 9 4" xfId="11731"/>
    <cellStyle name="40% - Акцент2 9" xfId="1611"/>
    <cellStyle name="40% - Акцент2 9 10" xfId="1612"/>
    <cellStyle name="40% - Акцент2 9 10 2" xfId="8412"/>
    <cellStyle name="40% - Акцент2 9 10 3" xfId="9749"/>
    <cellStyle name="40% - Акцент2 9 10 4" xfId="11729"/>
    <cellStyle name="40% - Акцент2 9 11" xfId="8411"/>
    <cellStyle name="40% - Акцент2 9 12" xfId="9750"/>
    <cellStyle name="40% - Акцент2 9 13" xfId="11730"/>
    <cellStyle name="40% - Акцент2 9 2" xfId="1613"/>
    <cellStyle name="40% - Акцент2 9 2 2" xfId="8413"/>
    <cellStyle name="40% - Акцент2 9 2 3" xfId="9748"/>
    <cellStyle name="40% - Акцент2 9 2 4" xfId="11728"/>
    <cellStyle name="40% - Акцент2 9 3" xfId="1614"/>
    <cellStyle name="40% - Акцент2 9 3 2" xfId="8414"/>
    <cellStyle name="40% - Акцент2 9 3 3" xfId="9747"/>
    <cellStyle name="40% - Акцент2 9 3 4" xfId="11727"/>
    <cellStyle name="40% - Акцент2 9 4" xfId="1615"/>
    <cellStyle name="40% - Акцент2 9 4 2" xfId="8415"/>
    <cellStyle name="40% - Акцент2 9 4 3" xfId="9746"/>
    <cellStyle name="40% - Акцент2 9 4 4" xfId="11726"/>
    <cellStyle name="40% - Акцент2 9 5" xfId="1616"/>
    <cellStyle name="40% - Акцент2 9 5 2" xfId="8416"/>
    <cellStyle name="40% - Акцент2 9 5 3" xfId="9745"/>
    <cellStyle name="40% - Акцент2 9 5 4" xfId="11725"/>
    <cellStyle name="40% - Акцент2 9 6" xfId="1617"/>
    <cellStyle name="40% - Акцент2 9 6 2" xfId="8417"/>
    <cellStyle name="40% - Акцент2 9 6 3" xfId="9744"/>
    <cellStyle name="40% - Акцент2 9 6 4" xfId="11724"/>
    <cellStyle name="40% - Акцент2 9 7" xfId="1618"/>
    <cellStyle name="40% - Акцент2 9 7 2" xfId="8418"/>
    <cellStyle name="40% - Акцент2 9 7 3" xfId="9743"/>
    <cellStyle name="40% - Акцент2 9 7 4" xfId="11723"/>
    <cellStyle name="40% - Акцент2 9 8" xfId="1619"/>
    <cellStyle name="40% - Акцент2 9 8 2" xfId="8419"/>
    <cellStyle name="40% - Акцент2 9 8 3" xfId="9742"/>
    <cellStyle name="40% - Акцент2 9 8 4" xfId="11722"/>
    <cellStyle name="40% - Акцент2 9 9" xfId="1620"/>
    <cellStyle name="40% - Акцент2 9 9 2" xfId="8420"/>
    <cellStyle name="40% - Акцент2 9 9 3" xfId="9741"/>
    <cellStyle name="40% - Акцент2 9 9 4" xfId="11721"/>
    <cellStyle name="40% — акцент3" xfId="24746" builtinId="39" customBuiltin="1"/>
    <cellStyle name="40% - Акцент3 10" xfId="1621"/>
    <cellStyle name="40% - Акцент3 10 10" xfId="1622"/>
    <cellStyle name="40% - Акцент3 10 10 2" xfId="8422"/>
    <cellStyle name="40% - Акцент3 10 10 3" xfId="9739"/>
    <cellStyle name="40% - Акцент3 10 10 4" xfId="11719"/>
    <cellStyle name="40% - Акцент3 10 11" xfId="8421"/>
    <cellStyle name="40% - Акцент3 10 12" xfId="9740"/>
    <cellStyle name="40% - Акцент3 10 13" xfId="11720"/>
    <cellStyle name="40% - Акцент3 10 2" xfId="1623"/>
    <cellStyle name="40% - Акцент3 10 2 2" xfId="8423"/>
    <cellStyle name="40% - Акцент3 10 2 3" xfId="9738"/>
    <cellStyle name="40% - Акцент3 10 2 4" xfId="11718"/>
    <cellStyle name="40% - Акцент3 10 3" xfId="1624"/>
    <cellStyle name="40% - Акцент3 10 3 2" xfId="8424"/>
    <cellStyle name="40% - Акцент3 10 3 3" xfId="9737"/>
    <cellStyle name="40% - Акцент3 10 3 4" xfId="11717"/>
    <cellStyle name="40% - Акцент3 10 4" xfId="1625"/>
    <cellStyle name="40% - Акцент3 10 4 2" xfId="8425"/>
    <cellStyle name="40% - Акцент3 10 4 3" xfId="9736"/>
    <cellStyle name="40% - Акцент3 10 4 4" xfId="11716"/>
    <cellStyle name="40% - Акцент3 10 5" xfId="1626"/>
    <cellStyle name="40% - Акцент3 10 5 2" xfId="8426"/>
    <cellStyle name="40% - Акцент3 10 5 3" xfId="9735"/>
    <cellStyle name="40% - Акцент3 10 5 4" xfId="11715"/>
    <cellStyle name="40% - Акцент3 10 6" xfId="1627"/>
    <cellStyle name="40% - Акцент3 10 6 2" xfId="8427"/>
    <cellStyle name="40% - Акцент3 10 6 3" xfId="9734"/>
    <cellStyle name="40% - Акцент3 10 6 4" xfId="11714"/>
    <cellStyle name="40% - Акцент3 10 7" xfId="1628"/>
    <cellStyle name="40% - Акцент3 10 7 2" xfId="8428"/>
    <cellStyle name="40% - Акцент3 10 7 3" xfId="9733"/>
    <cellStyle name="40% - Акцент3 10 7 4" xfId="11713"/>
    <cellStyle name="40% - Акцент3 10 8" xfId="1629"/>
    <cellStyle name="40% - Акцент3 10 8 2" xfId="8429"/>
    <cellStyle name="40% - Акцент3 10 8 3" xfId="9732"/>
    <cellStyle name="40% - Акцент3 10 8 4" xfId="11712"/>
    <cellStyle name="40% - Акцент3 10 9" xfId="1630"/>
    <cellStyle name="40% - Акцент3 10 9 2" xfId="8430"/>
    <cellStyle name="40% - Акцент3 10 9 3" xfId="9731"/>
    <cellStyle name="40% - Акцент3 10 9 4" xfId="11711"/>
    <cellStyle name="40% - Акцент3 11" xfId="1631"/>
    <cellStyle name="40% - Акцент3 11 10" xfId="1632"/>
    <cellStyle name="40% - Акцент3 11 10 2" xfId="8432"/>
    <cellStyle name="40% - Акцент3 11 10 3" xfId="9729"/>
    <cellStyle name="40% - Акцент3 11 10 4" xfId="11709"/>
    <cellStyle name="40% - Акцент3 11 11" xfId="8431"/>
    <cellStyle name="40% - Акцент3 11 12" xfId="9730"/>
    <cellStyle name="40% - Акцент3 11 13" xfId="11710"/>
    <cellStyle name="40% - Акцент3 11 2" xfId="1633"/>
    <cellStyle name="40% - Акцент3 11 2 2" xfId="8433"/>
    <cellStyle name="40% - Акцент3 11 2 3" xfId="9728"/>
    <cellStyle name="40% - Акцент3 11 2 4" xfId="11708"/>
    <cellStyle name="40% - Акцент3 11 3" xfId="1634"/>
    <cellStyle name="40% - Акцент3 11 3 2" xfId="8434"/>
    <cellStyle name="40% - Акцент3 11 3 3" xfId="9727"/>
    <cellStyle name="40% - Акцент3 11 3 4" xfId="11707"/>
    <cellStyle name="40% - Акцент3 11 4" xfId="1635"/>
    <cellStyle name="40% - Акцент3 11 4 2" xfId="8435"/>
    <cellStyle name="40% - Акцент3 11 4 3" xfId="9726"/>
    <cellStyle name="40% - Акцент3 11 4 4" xfId="11706"/>
    <cellStyle name="40% - Акцент3 11 5" xfId="1636"/>
    <cellStyle name="40% - Акцент3 11 5 2" xfId="8436"/>
    <cellStyle name="40% - Акцент3 11 5 3" xfId="9725"/>
    <cellStyle name="40% - Акцент3 11 5 4" xfId="11705"/>
    <cellStyle name="40% - Акцент3 11 6" xfId="1637"/>
    <cellStyle name="40% - Акцент3 11 6 2" xfId="8437"/>
    <cellStyle name="40% - Акцент3 11 6 3" xfId="9724"/>
    <cellStyle name="40% - Акцент3 11 6 4" xfId="11704"/>
    <cellStyle name="40% - Акцент3 11 7" xfId="1638"/>
    <cellStyle name="40% - Акцент3 11 7 2" xfId="8438"/>
    <cellStyle name="40% - Акцент3 11 7 3" xfId="9723"/>
    <cellStyle name="40% - Акцент3 11 7 4" xfId="11703"/>
    <cellStyle name="40% - Акцент3 11 8" xfId="1639"/>
    <cellStyle name="40% - Акцент3 11 8 2" xfId="8439"/>
    <cellStyle name="40% - Акцент3 11 8 3" xfId="9722"/>
    <cellStyle name="40% - Акцент3 11 8 4" xfId="11702"/>
    <cellStyle name="40% - Акцент3 11 9" xfId="1640"/>
    <cellStyle name="40% - Акцент3 11 9 2" xfId="8440"/>
    <cellStyle name="40% - Акцент3 11 9 3" xfId="9721"/>
    <cellStyle name="40% - Акцент3 11 9 4" xfId="11701"/>
    <cellStyle name="40% - Акцент3 12" xfId="1641"/>
    <cellStyle name="40% - Акцент3 12 10" xfId="1642"/>
    <cellStyle name="40% - Акцент3 12 10 2" xfId="8442"/>
    <cellStyle name="40% - Акцент3 12 10 3" xfId="9719"/>
    <cellStyle name="40% - Акцент3 12 10 4" xfId="11699"/>
    <cellStyle name="40% - Акцент3 12 11" xfId="8441"/>
    <cellStyle name="40% - Акцент3 12 12" xfId="9720"/>
    <cellStyle name="40% - Акцент3 12 13" xfId="11700"/>
    <cellStyle name="40% - Акцент3 12 2" xfId="1643"/>
    <cellStyle name="40% - Акцент3 12 2 2" xfId="8443"/>
    <cellStyle name="40% - Акцент3 12 2 3" xfId="9718"/>
    <cellStyle name="40% - Акцент3 12 2 4" xfId="11698"/>
    <cellStyle name="40% - Акцент3 12 3" xfId="1644"/>
    <cellStyle name="40% - Акцент3 12 3 2" xfId="8444"/>
    <cellStyle name="40% - Акцент3 12 3 3" xfId="9717"/>
    <cellStyle name="40% - Акцент3 12 3 4" xfId="11697"/>
    <cellStyle name="40% - Акцент3 12 4" xfId="1645"/>
    <cellStyle name="40% - Акцент3 12 4 2" xfId="8445"/>
    <cellStyle name="40% - Акцент3 12 4 3" xfId="9716"/>
    <cellStyle name="40% - Акцент3 12 4 4" xfId="11696"/>
    <cellStyle name="40% - Акцент3 12 5" xfId="1646"/>
    <cellStyle name="40% - Акцент3 12 5 2" xfId="8446"/>
    <cellStyle name="40% - Акцент3 12 5 3" xfId="9715"/>
    <cellStyle name="40% - Акцент3 12 5 4" xfId="11695"/>
    <cellStyle name="40% - Акцент3 12 6" xfId="1647"/>
    <cellStyle name="40% - Акцент3 12 6 2" xfId="8447"/>
    <cellStyle name="40% - Акцент3 12 6 3" xfId="9714"/>
    <cellStyle name="40% - Акцент3 12 6 4" xfId="11694"/>
    <cellStyle name="40% - Акцент3 12 7" xfId="1648"/>
    <cellStyle name="40% - Акцент3 12 7 2" xfId="8448"/>
    <cellStyle name="40% - Акцент3 12 7 3" xfId="9713"/>
    <cellStyle name="40% - Акцент3 12 7 4" xfId="11693"/>
    <cellStyle name="40% - Акцент3 12 8" xfId="1649"/>
    <cellStyle name="40% - Акцент3 12 8 2" xfId="8449"/>
    <cellStyle name="40% - Акцент3 12 8 3" xfId="9712"/>
    <cellStyle name="40% - Акцент3 12 8 4" xfId="11692"/>
    <cellStyle name="40% - Акцент3 12 9" xfId="1650"/>
    <cellStyle name="40% - Акцент3 12 9 2" xfId="8450"/>
    <cellStyle name="40% - Акцент3 12 9 3" xfId="9711"/>
    <cellStyle name="40% - Акцент3 12 9 4" xfId="11691"/>
    <cellStyle name="40% - Акцент3 13" xfId="1651"/>
    <cellStyle name="40% - Акцент3 13 10" xfId="1652"/>
    <cellStyle name="40% - Акцент3 13 10 2" xfId="8452"/>
    <cellStyle name="40% - Акцент3 13 10 3" xfId="9709"/>
    <cellStyle name="40% - Акцент3 13 10 4" xfId="11689"/>
    <cellStyle name="40% - Акцент3 13 11" xfId="8451"/>
    <cellStyle name="40% - Акцент3 13 12" xfId="9710"/>
    <cellStyle name="40% - Акцент3 13 13" xfId="11690"/>
    <cellStyle name="40% - Акцент3 13 2" xfId="1653"/>
    <cellStyle name="40% - Акцент3 13 2 2" xfId="8453"/>
    <cellStyle name="40% - Акцент3 13 2 3" xfId="9708"/>
    <cellStyle name="40% - Акцент3 13 2 4" xfId="11688"/>
    <cellStyle name="40% - Акцент3 13 3" xfId="1654"/>
    <cellStyle name="40% - Акцент3 13 3 2" xfId="8454"/>
    <cellStyle name="40% - Акцент3 13 3 3" xfId="9707"/>
    <cellStyle name="40% - Акцент3 13 3 4" xfId="11687"/>
    <cellStyle name="40% - Акцент3 13 4" xfId="1655"/>
    <cellStyle name="40% - Акцент3 13 4 2" xfId="8455"/>
    <cellStyle name="40% - Акцент3 13 4 3" xfId="9706"/>
    <cellStyle name="40% - Акцент3 13 4 4" xfId="11686"/>
    <cellStyle name="40% - Акцент3 13 5" xfId="1656"/>
    <cellStyle name="40% - Акцент3 13 5 2" xfId="8456"/>
    <cellStyle name="40% - Акцент3 13 5 3" xfId="9705"/>
    <cellStyle name="40% - Акцент3 13 5 4" xfId="11685"/>
    <cellStyle name="40% - Акцент3 13 6" xfId="1657"/>
    <cellStyle name="40% - Акцент3 13 6 2" xfId="8457"/>
    <cellStyle name="40% - Акцент3 13 6 3" xfId="9704"/>
    <cellStyle name="40% - Акцент3 13 6 4" xfId="11684"/>
    <cellStyle name="40% - Акцент3 13 7" xfId="1658"/>
    <cellStyle name="40% - Акцент3 13 7 2" xfId="8458"/>
    <cellStyle name="40% - Акцент3 13 7 3" xfId="9703"/>
    <cellStyle name="40% - Акцент3 13 7 4" xfId="11683"/>
    <cellStyle name="40% - Акцент3 13 8" xfId="1659"/>
    <cellStyle name="40% - Акцент3 13 8 2" xfId="8459"/>
    <cellStyle name="40% - Акцент3 13 8 3" xfId="9702"/>
    <cellStyle name="40% - Акцент3 13 8 4" xfId="11682"/>
    <cellStyle name="40% - Акцент3 13 9" xfId="1660"/>
    <cellStyle name="40% - Акцент3 13 9 2" xfId="8460"/>
    <cellStyle name="40% - Акцент3 13 9 3" xfId="9701"/>
    <cellStyle name="40% - Акцент3 13 9 4" xfId="11681"/>
    <cellStyle name="40% - Акцент3 14" xfId="1661"/>
    <cellStyle name="40% - Акцент3 14 10" xfId="1662"/>
    <cellStyle name="40% - Акцент3 14 10 2" xfId="8462"/>
    <cellStyle name="40% - Акцент3 14 10 3" xfId="9699"/>
    <cellStyle name="40% - Акцент3 14 10 4" xfId="11679"/>
    <cellStyle name="40% - Акцент3 14 11" xfId="8461"/>
    <cellStyle name="40% - Акцент3 14 12" xfId="9700"/>
    <cellStyle name="40% - Акцент3 14 13" xfId="11680"/>
    <cellStyle name="40% - Акцент3 14 2" xfId="1663"/>
    <cellStyle name="40% - Акцент3 14 2 2" xfId="8463"/>
    <cellStyle name="40% - Акцент3 14 2 3" xfId="9698"/>
    <cellStyle name="40% - Акцент3 14 2 4" xfId="11678"/>
    <cellStyle name="40% - Акцент3 14 3" xfId="1664"/>
    <cellStyle name="40% - Акцент3 14 3 2" xfId="8464"/>
    <cellStyle name="40% - Акцент3 14 3 3" xfId="9697"/>
    <cellStyle name="40% - Акцент3 14 3 4" xfId="11677"/>
    <cellStyle name="40% - Акцент3 14 4" xfId="1665"/>
    <cellStyle name="40% - Акцент3 14 4 2" xfId="8465"/>
    <cellStyle name="40% - Акцент3 14 4 3" xfId="9696"/>
    <cellStyle name="40% - Акцент3 14 4 4" xfId="11676"/>
    <cellStyle name="40% - Акцент3 14 5" xfId="1666"/>
    <cellStyle name="40% - Акцент3 14 5 2" xfId="8466"/>
    <cellStyle name="40% - Акцент3 14 5 3" xfId="9695"/>
    <cellStyle name="40% - Акцент3 14 5 4" xfId="11675"/>
    <cellStyle name="40% - Акцент3 14 6" xfId="1667"/>
    <cellStyle name="40% - Акцент3 14 6 2" xfId="8467"/>
    <cellStyle name="40% - Акцент3 14 6 3" xfId="9694"/>
    <cellStyle name="40% - Акцент3 14 6 4" xfId="11674"/>
    <cellStyle name="40% - Акцент3 14 7" xfId="1668"/>
    <cellStyle name="40% - Акцент3 14 7 2" xfId="8468"/>
    <cellStyle name="40% - Акцент3 14 7 3" xfId="9693"/>
    <cellStyle name="40% - Акцент3 14 7 4" xfId="11673"/>
    <cellStyle name="40% - Акцент3 14 8" xfId="1669"/>
    <cellStyle name="40% - Акцент3 14 8 2" xfId="8469"/>
    <cellStyle name="40% - Акцент3 14 8 3" xfId="9692"/>
    <cellStyle name="40% - Акцент3 14 8 4" xfId="11672"/>
    <cellStyle name="40% - Акцент3 14 9" xfId="1670"/>
    <cellStyle name="40% - Акцент3 14 9 2" xfId="8470"/>
    <cellStyle name="40% - Акцент3 14 9 3" xfId="9691"/>
    <cellStyle name="40% - Акцент3 14 9 4" xfId="11671"/>
    <cellStyle name="40% - Акцент3 15" xfId="1671"/>
    <cellStyle name="40% - Акцент3 15 10" xfId="9690"/>
    <cellStyle name="40% - Акцент3 15 11" xfId="11670"/>
    <cellStyle name="40% - Акцент3 15 2" xfId="1672"/>
    <cellStyle name="40% - Акцент3 15 2 2" xfId="8472"/>
    <cellStyle name="40% - Акцент3 15 2 3" xfId="9689"/>
    <cellStyle name="40% - Акцент3 15 2 4" xfId="11669"/>
    <cellStyle name="40% - Акцент3 15 3" xfId="1673"/>
    <cellStyle name="40% - Акцент3 15 3 2" xfId="8473"/>
    <cellStyle name="40% - Акцент3 15 3 3" xfId="9688"/>
    <cellStyle name="40% - Акцент3 15 3 4" xfId="11668"/>
    <cellStyle name="40% - Акцент3 15 4" xfId="1674"/>
    <cellStyle name="40% - Акцент3 15 4 2" xfId="8474"/>
    <cellStyle name="40% - Акцент3 15 4 3" xfId="9687"/>
    <cellStyle name="40% - Акцент3 15 4 4" xfId="11667"/>
    <cellStyle name="40% - Акцент3 15 5" xfId="1675"/>
    <cellStyle name="40% - Акцент3 15 5 2" xfId="8475"/>
    <cellStyle name="40% - Акцент3 15 5 3" xfId="9686"/>
    <cellStyle name="40% - Акцент3 15 5 4" xfId="11666"/>
    <cellStyle name="40% - Акцент3 15 6" xfId="1676"/>
    <cellStyle name="40% - Акцент3 15 6 2" xfId="8476"/>
    <cellStyle name="40% - Акцент3 15 6 3" xfId="9685"/>
    <cellStyle name="40% - Акцент3 15 6 4" xfId="11665"/>
    <cellStyle name="40% - Акцент3 15 7" xfId="1677"/>
    <cellStyle name="40% - Акцент3 15 7 2" xfId="8477"/>
    <cellStyle name="40% - Акцент3 15 7 3" xfId="9684"/>
    <cellStyle name="40% - Акцент3 15 7 4" xfId="11664"/>
    <cellStyle name="40% - Акцент3 15 8" xfId="1678"/>
    <cellStyle name="40% - Акцент3 15 8 2" xfId="8478"/>
    <cellStyle name="40% - Акцент3 15 8 3" xfId="9683"/>
    <cellStyle name="40% - Акцент3 15 8 4" xfId="11663"/>
    <cellStyle name="40% - Акцент3 15 9" xfId="8471"/>
    <cellStyle name="40% - Акцент3 16" xfId="1679"/>
    <cellStyle name="40% - Акцент3 16 10" xfId="9682"/>
    <cellStyle name="40% - Акцент3 16 11" xfId="11662"/>
    <cellStyle name="40% - Акцент3 16 2" xfId="1680"/>
    <cellStyle name="40% - Акцент3 16 2 2" xfId="8480"/>
    <cellStyle name="40% - Акцент3 16 2 3" xfId="9681"/>
    <cellStyle name="40% - Акцент3 16 2 4" xfId="11661"/>
    <cellStyle name="40% - Акцент3 16 3" xfId="1681"/>
    <cellStyle name="40% - Акцент3 16 3 2" xfId="8481"/>
    <cellStyle name="40% - Акцент3 16 3 3" xfId="9680"/>
    <cellStyle name="40% - Акцент3 16 3 4" xfId="11660"/>
    <cellStyle name="40% - Акцент3 16 4" xfId="1682"/>
    <cellStyle name="40% - Акцент3 16 4 2" xfId="8482"/>
    <cellStyle name="40% - Акцент3 16 4 3" xfId="9679"/>
    <cellStyle name="40% - Акцент3 16 4 4" xfId="11659"/>
    <cellStyle name="40% - Акцент3 16 5" xfId="1683"/>
    <cellStyle name="40% - Акцент3 16 5 2" xfId="8483"/>
    <cellStyle name="40% - Акцент3 16 5 3" xfId="9678"/>
    <cellStyle name="40% - Акцент3 16 5 4" xfId="11658"/>
    <cellStyle name="40% - Акцент3 16 6" xfId="1684"/>
    <cellStyle name="40% - Акцент3 16 6 2" xfId="8484"/>
    <cellStyle name="40% - Акцент3 16 6 3" xfId="9677"/>
    <cellStyle name="40% - Акцент3 16 6 4" xfId="11657"/>
    <cellStyle name="40% - Акцент3 16 7" xfId="1685"/>
    <cellStyle name="40% - Акцент3 16 7 2" xfId="8485"/>
    <cellStyle name="40% - Акцент3 16 7 3" xfId="9676"/>
    <cellStyle name="40% - Акцент3 16 7 4" xfId="11656"/>
    <cellStyle name="40% - Акцент3 16 8" xfId="1686"/>
    <cellStyle name="40% - Акцент3 16 8 2" xfId="8486"/>
    <cellStyle name="40% - Акцент3 16 8 3" xfId="9675"/>
    <cellStyle name="40% - Акцент3 16 8 4" xfId="11655"/>
    <cellStyle name="40% - Акцент3 16 9" xfId="8479"/>
    <cellStyle name="40% - Акцент3 17" xfId="1687"/>
    <cellStyle name="40% - Акцент3 17 2" xfId="1688"/>
    <cellStyle name="40% - Акцент3 17 2 2" xfId="8488"/>
    <cellStyle name="40% - Акцент3 17 2 3" xfId="9673"/>
    <cellStyle name="40% - Акцент3 17 2 4" xfId="11653"/>
    <cellStyle name="40% - Акцент3 17 3" xfId="1689"/>
    <cellStyle name="40% - Акцент3 17 3 2" xfId="8489"/>
    <cellStyle name="40% - Акцент3 17 3 3" xfId="9672"/>
    <cellStyle name="40% - Акцент3 17 3 4" xfId="11652"/>
    <cellStyle name="40% - Акцент3 17 4" xfId="1690"/>
    <cellStyle name="40% - Акцент3 17 4 2" xfId="8490"/>
    <cellStyle name="40% - Акцент3 17 4 3" xfId="9671"/>
    <cellStyle name="40% - Акцент3 17 4 4" xfId="11651"/>
    <cellStyle name="40% - Акцент3 17 5" xfId="1691"/>
    <cellStyle name="40% - Акцент3 17 5 2" xfId="8491"/>
    <cellStyle name="40% - Акцент3 17 5 3" xfId="9670"/>
    <cellStyle name="40% - Акцент3 17 5 4" xfId="11650"/>
    <cellStyle name="40% - Акцент3 17 6" xfId="8487"/>
    <cellStyle name="40% - Акцент3 17 7" xfId="9674"/>
    <cellStyle name="40% - Акцент3 17 8" xfId="11654"/>
    <cellStyle name="40% - Акцент3 18" xfId="1692"/>
    <cellStyle name="40% - Акцент3 18 2" xfId="1693"/>
    <cellStyle name="40% - Акцент3 18 2 2" xfId="8493"/>
    <cellStyle name="40% - Акцент3 18 2 3" xfId="9668"/>
    <cellStyle name="40% - Акцент3 18 2 4" xfId="11648"/>
    <cellStyle name="40% - Акцент3 18 3" xfId="1694"/>
    <cellStyle name="40% - Акцент3 18 3 2" xfId="8494"/>
    <cellStyle name="40% - Акцент3 18 3 3" xfId="9667"/>
    <cellStyle name="40% - Акцент3 18 3 4" xfId="11647"/>
    <cellStyle name="40% - Акцент3 18 4" xfId="1695"/>
    <cellStyle name="40% - Акцент3 18 4 2" xfId="8495"/>
    <cellStyle name="40% - Акцент3 18 4 3" xfId="9666"/>
    <cellStyle name="40% - Акцент3 18 4 4" xfId="11646"/>
    <cellStyle name="40% - Акцент3 18 5" xfId="1696"/>
    <cellStyle name="40% - Акцент3 18 5 2" xfId="8496"/>
    <cellStyle name="40% - Акцент3 18 5 3" xfId="9665"/>
    <cellStyle name="40% - Акцент3 18 5 4" xfId="11645"/>
    <cellStyle name="40% - Акцент3 18 6" xfId="8492"/>
    <cellStyle name="40% - Акцент3 18 7" xfId="9669"/>
    <cellStyle name="40% - Акцент3 18 8" xfId="11649"/>
    <cellStyle name="40% - Акцент3 19" xfId="1697"/>
    <cellStyle name="40% - Акцент3 19 2" xfId="1698"/>
    <cellStyle name="40% - Акцент3 19 2 2" xfId="8498"/>
    <cellStyle name="40% - Акцент3 19 2 3" xfId="9663"/>
    <cellStyle name="40% - Акцент3 19 2 4" xfId="11643"/>
    <cellStyle name="40% - Акцент3 19 3" xfId="1699"/>
    <cellStyle name="40% - Акцент3 19 3 2" xfId="8499"/>
    <cellStyle name="40% - Акцент3 19 3 3" xfId="9662"/>
    <cellStyle name="40% - Акцент3 19 3 4" xfId="11642"/>
    <cellStyle name="40% - Акцент3 19 4" xfId="1700"/>
    <cellStyle name="40% - Акцент3 19 4 2" xfId="8500"/>
    <cellStyle name="40% - Акцент3 19 4 3" xfId="9661"/>
    <cellStyle name="40% - Акцент3 19 4 4" xfId="11641"/>
    <cellStyle name="40% - Акцент3 19 5" xfId="1701"/>
    <cellStyle name="40% - Акцент3 19 5 2" xfId="8501"/>
    <cellStyle name="40% - Акцент3 19 5 3" xfId="9660"/>
    <cellStyle name="40% - Акцент3 19 5 4" xfId="11640"/>
    <cellStyle name="40% - Акцент3 19 6" xfId="8497"/>
    <cellStyle name="40% - Акцент3 19 7" xfId="9664"/>
    <cellStyle name="40% - Акцент3 19 8" xfId="11644"/>
    <cellStyle name="40% - Акцент3 2" xfId="1702"/>
    <cellStyle name="40% - Акцент3 2 10" xfId="1703"/>
    <cellStyle name="40% - Акцент3 2 10 2" xfId="8503"/>
    <cellStyle name="40% - Акцент3 2 10 3" xfId="9658"/>
    <cellStyle name="40% - Акцент3 2 10 4" xfId="11638"/>
    <cellStyle name="40% - Акцент3 2 11" xfId="8502"/>
    <cellStyle name="40% - Акцент3 2 12" xfId="9659"/>
    <cellStyle name="40% - Акцент3 2 13" xfId="11639"/>
    <cellStyle name="40% - Акцент3 2 2" xfId="1704"/>
    <cellStyle name="40% - Акцент3 2 2 2" xfId="8504"/>
    <cellStyle name="40% - Акцент3 2 2 3" xfId="9657"/>
    <cellStyle name="40% - Акцент3 2 2 4" xfId="11637"/>
    <cellStyle name="40% - Акцент3 2 3" xfId="1705"/>
    <cellStyle name="40% - Акцент3 2 3 2" xfId="8505"/>
    <cellStyle name="40% - Акцент3 2 3 3" xfId="9656"/>
    <cellStyle name="40% - Акцент3 2 3 4" xfId="11636"/>
    <cellStyle name="40% - Акцент3 2 4" xfId="1706"/>
    <cellStyle name="40% - Акцент3 2 4 2" xfId="8506"/>
    <cellStyle name="40% - Акцент3 2 4 3" xfId="9655"/>
    <cellStyle name="40% - Акцент3 2 4 4" xfId="11635"/>
    <cellStyle name="40% - Акцент3 2 5" xfId="1707"/>
    <cellStyle name="40% - Акцент3 2 5 2" xfId="8507"/>
    <cellStyle name="40% - Акцент3 2 5 3" xfId="9654"/>
    <cellStyle name="40% - Акцент3 2 5 4" xfId="11634"/>
    <cellStyle name="40% - Акцент3 2 6" xfId="1708"/>
    <cellStyle name="40% - Акцент3 2 6 2" xfId="8508"/>
    <cellStyle name="40% - Акцент3 2 6 3" xfId="9653"/>
    <cellStyle name="40% - Акцент3 2 6 4" xfId="11633"/>
    <cellStyle name="40% - Акцент3 2 7" xfId="1709"/>
    <cellStyle name="40% - Акцент3 2 7 2" xfId="8509"/>
    <cellStyle name="40% - Акцент3 2 7 3" xfId="9652"/>
    <cellStyle name="40% - Акцент3 2 7 4" xfId="11632"/>
    <cellStyle name="40% - Акцент3 2 8" xfId="1710"/>
    <cellStyle name="40% - Акцент3 2 8 2" xfId="8510"/>
    <cellStyle name="40% - Акцент3 2 8 3" xfId="9651"/>
    <cellStyle name="40% - Акцент3 2 8 4" xfId="11631"/>
    <cellStyle name="40% - Акцент3 2 9" xfId="1711"/>
    <cellStyle name="40% - Акцент3 2 9 2" xfId="8511"/>
    <cellStyle name="40% - Акцент3 2 9 3" xfId="9650"/>
    <cellStyle name="40% - Акцент3 2 9 4" xfId="11630"/>
    <cellStyle name="40% - Акцент3 20" xfId="1712"/>
    <cellStyle name="40% - Акцент3 20 2" xfId="8512"/>
    <cellStyle name="40% - Акцент3 20 3" xfId="9649"/>
    <cellStyle name="40% - Акцент3 20 4" xfId="11629"/>
    <cellStyle name="40% - Акцент3 21" xfId="1713"/>
    <cellStyle name="40% - Акцент3 21 2" xfId="8513"/>
    <cellStyle name="40% - Акцент3 21 3" xfId="9648"/>
    <cellStyle name="40% - Акцент3 21 4" xfId="11628"/>
    <cellStyle name="40% - Акцент3 22" xfId="1714"/>
    <cellStyle name="40% - Акцент3 22 2" xfId="8514"/>
    <cellStyle name="40% - Акцент3 22 3" xfId="9647"/>
    <cellStyle name="40% - Акцент3 22 4" xfId="11627"/>
    <cellStyle name="40% - Акцент3 23" xfId="1715"/>
    <cellStyle name="40% - Акцент3 23 2" xfId="8515"/>
    <cellStyle name="40% - Акцент3 23 3" xfId="9646"/>
    <cellStyle name="40% - Акцент3 23 4" xfId="11626"/>
    <cellStyle name="40% - Акцент3 24" xfId="14677"/>
    <cellStyle name="40% - Акцент3 3" xfId="1716"/>
    <cellStyle name="40% - Акцент3 3 10" xfId="1717"/>
    <cellStyle name="40% - Акцент3 3 10 2" xfId="8517"/>
    <cellStyle name="40% - Акцент3 3 10 3" xfId="9644"/>
    <cellStyle name="40% - Акцент3 3 10 4" xfId="11624"/>
    <cellStyle name="40% - Акцент3 3 11" xfId="8516"/>
    <cellStyle name="40% - Акцент3 3 12" xfId="9645"/>
    <cellStyle name="40% - Акцент3 3 13" xfId="11625"/>
    <cellStyle name="40% - Акцент3 3 2" xfId="1718"/>
    <cellStyle name="40% - Акцент3 3 2 2" xfId="8518"/>
    <cellStyle name="40% - Акцент3 3 2 3" xfId="9643"/>
    <cellStyle name="40% - Акцент3 3 2 4" xfId="11623"/>
    <cellStyle name="40% - Акцент3 3 3" xfId="1719"/>
    <cellStyle name="40% - Акцент3 3 3 2" xfId="8519"/>
    <cellStyle name="40% - Акцент3 3 3 3" xfId="9642"/>
    <cellStyle name="40% - Акцент3 3 3 4" xfId="11622"/>
    <cellStyle name="40% - Акцент3 3 4" xfId="1720"/>
    <cellStyle name="40% - Акцент3 3 4 2" xfId="8520"/>
    <cellStyle name="40% - Акцент3 3 4 3" xfId="9641"/>
    <cellStyle name="40% - Акцент3 3 4 4" xfId="11621"/>
    <cellStyle name="40% - Акцент3 3 5" xfId="1721"/>
    <cellStyle name="40% - Акцент3 3 5 2" xfId="8521"/>
    <cellStyle name="40% - Акцент3 3 5 3" xfId="9640"/>
    <cellStyle name="40% - Акцент3 3 5 4" xfId="11620"/>
    <cellStyle name="40% - Акцент3 3 6" xfId="1722"/>
    <cellStyle name="40% - Акцент3 3 6 2" xfId="8522"/>
    <cellStyle name="40% - Акцент3 3 6 3" xfId="9639"/>
    <cellStyle name="40% - Акцент3 3 6 4" xfId="11619"/>
    <cellStyle name="40% - Акцент3 3 7" xfId="1723"/>
    <cellStyle name="40% - Акцент3 3 7 2" xfId="8523"/>
    <cellStyle name="40% - Акцент3 3 7 3" xfId="9638"/>
    <cellStyle name="40% - Акцент3 3 7 4" xfId="11618"/>
    <cellStyle name="40% - Акцент3 3 8" xfId="1724"/>
    <cellStyle name="40% - Акцент3 3 8 2" xfId="8524"/>
    <cellStyle name="40% - Акцент3 3 8 3" xfId="9637"/>
    <cellStyle name="40% - Акцент3 3 8 4" xfId="11617"/>
    <cellStyle name="40% - Акцент3 3 9" xfId="1725"/>
    <cellStyle name="40% - Акцент3 3 9 2" xfId="8525"/>
    <cellStyle name="40% - Акцент3 3 9 3" xfId="9636"/>
    <cellStyle name="40% - Акцент3 3 9 4" xfId="11616"/>
    <cellStyle name="40% - Акцент3 4" xfId="1726"/>
    <cellStyle name="40% - Акцент3 4 10" xfId="1727"/>
    <cellStyle name="40% - Акцент3 4 10 2" xfId="8527"/>
    <cellStyle name="40% - Акцент3 4 10 3" xfId="9634"/>
    <cellStyle name="40% - Акцент3 4 10 4" xfId="11614"/>
    <cellStyle name="40% - Акцент3 4 11" xfId="8526"/>
    <cellStyle name="40% - Акцент3 4 12" xfId="9635"/>
    <cellStyle name="40% - Акцент3 4 13" xfId="11615"/>
    <cellStyle name="40% - Акцент3 4 2" xfId="1728"/>
    <cellStyle name="40% - Акцент3 4 2 2" xfId="8528"/>
    <cellStyle name="40% - Акцент3 4 2 3" xfId="9633"/>
    <cellStyle name="40% - Акцент3 4 2 4" xfId="11613"/>
    <cellStyle name="40% - Акцент3 4 3" xfId="1729"/>
    <cellStyle name="40% - Акцент3 4 3 2" xfId="8529"/>
    <cellStyle name="40% - Акцент3 4 3 3" xfId="9632"/>
    <cellStyle name="40% - Акцент3 4 3 4" xfId="11612"/>
    <cellStyle name="40% - Акцент3 4 4" xfId="1730"/>
    <cellStyle name="40% - Акцент3 4 4 2" xfId="8530"/>
    <cellStyle name="40% - Акцент3 4 4 3" xfId="9631"/>
    <cellStyle name="40% - Акцент3 4 4 4" xfId="11611"/>
    <cellStyle name="40% - Акцент3 4 5" xfId="1731"/>
    <cellStyle name="40% - Акцент3 4 5 2" xfId="8531"/>
    <cellStyle name="40% - Акцент3 4 5 3" xfId="9630"/>
    <cellStyle name="40% - Акцент3 4 5 4" xfId="11610"/>
    <cellStyle name="40% - Акцент3 4 6" xfId="1732"/>
    <cellStyle name="40% - Акцент3 4 6 2" xfId="8532"/>
    <cellStyle name="40% - Акцент3 4 6 3" xfId="9629"/>
    <cellStyle name="40% - Акцент3 4 6 4" xfId="11609"/>
    <cellStyle name="40% - Акцент3 4 7" xfId="1733"/>
    <cellStyle name="40% - Акцент3 4 7 2" xfId="8533"/>
    <cellStyle name="40% - Акцент3 4 7 3" xfId="9628"/>
    <cellStyle name="40% - Акцент3 4 7 4" xfId="11608"/>
    <cellStyle name="40% - Акцент3 4 8" xfId="1734"/>
    <cellStyle name="40% - Акцент3 4 8 2" xfId="8534"/>
    <cellStyle name="40% - Акцент3 4 8 3" xfId="9627"/>
    <cellStyle name="40% - Акцент3 4 8 4" xfId="11607"/>
    <cellStyle name="40% - Акцент3 4 9" xfId="1735"/>
    <cellStyle name="40% - Акцент3 4 9 2" xfId="8535"/>
    <cellStyle name="40% - Акцент3 4 9 3" xfId="9626"/>
    <cellStyle name="40% - Акцент3 4 9 4" xfId="11606"/>
    <cellStyle name="40% - Акцент3 5" xfId="1736"/>
    <cellStyle name="40% - Акцент3 5 10" xfId="1737"/>
    <cellStyle name="40% - Акцент3 5 10 2" xfId="8537"/>
    <cellStyle name="40% - Акцент3 5 10 3" xfId="9624"/>
    <cellStyle name="40% - Акцент3 5 10 4" xfId="11604"/>
    <cellStyle name="40% - Акцент3 5 11" xfId="8536"/>
    <cellStyle name="40% - Акцент3 5 12" xfId="9625"/>
    <cellStyle name="40% - Акцент3 5 13" xfId="11605"/>
    <cellStyle name="40% - Акцент3 5 2" xfId="1738"/>
    <cellStyle name="40% - Акцент3 5 2 2" xfId="8538"/>
    <cellStyle name="40% - Акцент3 5 2 3" xfId="9623"/>
    <cellStyle name="40% - Акцент3 5 2 4" xfId="11603"/>
    <cellStyle name="40% - Акцент3 5 3" xfId="1739"/>
    <cellStyle name="40% - Акцент3 5 3 2" xfId="8539"/>
    <cellStyle name="40% - Акцент3 5 3 3" xfId="9622"/>
    <cellStyle name="40% - Акцент3 5 3 4" xfId="11602"/>
    <cellStyle name="40% - Акцент3 5 4" xfId="1740"/>
    <cellStyle name="40% - Акцент3 5 4 2" xfId="8540"/>
    <cellStyle name="40% - Акцент3 5 4 3" xfId="9621"/>
    <cellStyle name="40% - Акцент3 5 4 4" xfId="11601"/>
    <cellStyle name="40% - Акцент3 5 5" xfId="1741"/>
    <cellStyle name="40% - Акцент3 5 5 2" xfId="8541"/>
    <cellStyle name="40% - Акцент3 5 5 3" xfId="9620"/>
    <cellStyle name="40% - Акцент3 5 5 4" xfId="11600"/>
    <cellStyle name="40% - Акцент3 5 6" xfId="1742"/>
    <cellStyle name="40% - Акцент3 5 6 2" xfId="8542"/>
    <cellStyle name="40% - Акцент3 5 6 3" xfId="9619"/>
    <cellStyle name="40% - Акцент3 5 6 4" xfId="11599"/>
    <cellStyle name="40% - Акцент3 5 7" xfId="1743"/>
    <cellStyle name="40% - Акцент3 5 7 2" xfId="8543"/>
    <cellStyle name="40% - Акцент3 5 7 3" xfId="9618"/>
    <cellStyle name="40% - Акцент3 5 7 4" xfId="11598"/>
    <cellStyle name="40% - Акцент3 5 8" xfId="1744"/>
    <cellStyle name="40% - Акцент3 5 8 2" xfId="8544"/>
    <cellStyle name="40% - Акцент3 5 8 3" xfId="9617"/>
    <cellStyle name="40% - Акцент3 5 8 4" xfId="11597"/>
    <cellStyle name="40% - Акцент3 5 9" xfId="1745"/>
    <cellStyle name="40% - Акцент3 5 9 2" xfId="8545"/>
    <cellStyle name="40% - Акцент3 5 9 3" xfId="9616"/>
    <cellStyle name="40% - Акцент3 5 9 4" xfId="11596"/>
    <cellStyle name="40% - Акцент3 6" xfId="1746"/>
    <cellStyle name="40% - Акцент3 6 10" xfId="1747"/>
    <cellStyle name="40% - Акцент3 6 10 2" xfId="8547"/>
    <cellStyle name="40% - Акцент3 6 10 3" xfId="9614"/>
    <cellStyle name="40% - Акцент3 6 10 4" xfId="11594"/>
    <cellStyle name="40% - Акцент3 6 11" xfId="8546"/>
    <cellStyle name="40% - Акцент3 6 12" xfId="9615"/>
    <cellStyle name="40% - Акцент3 6 13" xfId="11595"/>
    <cellStyle name="40% - Акцент3 6 2" xfId="1748"/>
    <cellStyle name="40% - Акцент3 6 2 2" xfId="8548"/>
    <cellStyle name="40% - Акцент3 6 2 3" xfId="9613"/>
    <cellStyle name="40% - Акцент3 6 2 4" xfId="11593"/>
    <cellStyle name="40% - Акцент3 6 3" xfId="1749"/>
    <cellStyle name="40% - Акцент3 6 3 2" xfId="8549"/>
    <cellStyle name="40% - Акцент3 6 3 3" xfId="9612"/>
    <cellStyle name="40% - Акцент3 6 3 4" xfId="11592"/>
    <cellStyle name="40% - Акцент3 6 4" xfId="1750"/>
    <cellStyle name="40% - Акцент3 6 4 2" xfId="8550"/>
    <cellStyle name="40% - Акцент3 6 4 3" xfId="9611"/>
    <cellStyle name="40% - Акцент3 6 4 4" xfId="11591"/>
    <cellStyle name="40% - Акцент3 6 5" xfId="1751"/>
    <cellStyle name="40% - Акцент3 6 5 2" xfId="8551"/>
    <cellStyle name="40% - Акцент3 6 5 3" xfId="9610"/>
    <cellStyle name="40% - Акцент3 6 5 4" xfId="11590"/>
    <cellStyle name="40% - Акцент3 6 6" xfId="1752"/>
    <cellStyle name="40% - Акцент3 6 6 2" xfId="8552"/>
    <cellStyle name="40% - Акцент3 6 6 3" xfId="9609"/>
    <cellStyle name="40% - Акцент3 6 6 4" xfId="11589"/>
    <cellStyle name="40% - Акцент3 6 7" xfId="1753"/>
    <cellStyle name="40% - Акцент3 6 7 2" xfId="8553"/>
    <cellStyle name="40% - Акцент3 6 7 3" xfId="9608"/>
    <cellStyle name="40% - Акцент3 6 7 4" xfId="11588"/>
    <cellStyle name="40% - Акцент3 6 8" xfId="1754"/>
    <cellStyle name="40% - Акцент3 6 8 2" xfId="8554"/>
    <cellStyle name="40% - Акцент3 6 8 3" xfId="9607"/>
    <cellStyle name="40% - Акцент3 6 8 4" xfId="11587"/>
    <cellStyle name="40% - Акцент3 6 9" xfId="1755"/>
    <cellStyle name="40% - Акцент3 6 9 2" xfId="8555"/>
    <cellStyle name="40% - Акцент3 6 9 3" xfId="9606"/>
    <cellStyle name="40% - Акцент3 6 9 4" xfId="11586"/>
    <cellStyle name="40% - Акцент3 7" xfId="1756"/>
    <cellStyle name="40% - Акцент3 7 10" xfId="1757"/>
    <cellStyle name="40% - Акцент3 7 10 2" xfId="8557"/>
    <cellStyle name="40% - Акцент3 7 10 3" xfId="9604"/>
    <cellStyle name="40% - Акцент3 7 10 4" xfId="11584"/>
    <cellStyle name="40% - Акцент3 7 11" xfId="8556"/>
    <cellStyle name="40% - Акцент3 7 12" xfId="9605"/>
    <cellStyle name="40% - Акцент3 7 13" xfId="11585"/>
    <cellStyle name="40% - Акцент3 7 2" xfId="1758"/>
    <cellStyle name="40% - Акцент3 7 2 2" xfId="8558"/>
    <cellStyle name="40% - Акцент3 7 2 3" xfId="9603"/>
    <cellStyle name="40% - Акцент3 7 2 4" xfId="11583"/>
    <cellStyle name="40% - Акцент3 7 3" xfId="1759"/>
    <cellStyle name="40% - Акцент3 7 3 2" xfId="8559"/>
    <cellStyle name="40% - Акцент3 7 3 3" xfId="9602"/>
    <cellStyle name="40% - Акцент3 7 3 4" xfId="11582"/>
    <cellStyle name="40% - Акцент3 7 4" xfId="1760"/>
    <cellStyle name="40% - Акцент3 7 4 2" xfId="8560"/>
    <cellStyle name="40% - Акцент3 7 4 3" xfId="9601"/>
    <cellStyle name="40% - Акцент3 7 4 4" xfId="11581"/>
    <cellStyle name="40% - Акцент3 7 5" xfId="1761"/>
    <cellStyle name="40% - Акцент3 7 5 2" xfId="8561"/>
    <cellStyle name="40% - Акцент3 7 5 3" xfId="9600"/>
    <cellStyle name="40% - Акцент3 7 5 4" xfId="11580"/>
    <cellStyle name="40% - Акцент3 7 6" xfId="1762"/>
    <cellStyle name="40% - Акцент3 7 6 2" xfId="8562"/>
    <cellStyle name="40% - Акцент3 7 6 3" xfId="9599"/>
    <cellStyle name="40% - Акцент3 7 6 4" xfId="11579"/>
    <cellStyle name="40% - Акцент3 7 7" xfId="1763"/>
    <cellStyle name="40% - Акцент3 7 7 2" xfId="8563"/>
    <cellStyle name="40% - Акцент3 7 7 3" xfId="9598"/>
    <cellStyle name="40% - Акцент3 7 7 4" xfId="11578"/>
    <cellStyle name="40% - Акцент3 7 8" xfId="1764"/>
    <cellStyle name="40% - Акцент3 7 8 2" xfId="8564"/>
    <cellStyle name="40% - Акцент3 7 8 3" xfId="9597"/>
    <cellStyle name="40% - Акцент3 7 8 4" xfId="11577"/>
    <cellStyle name="40% - Акцент3 7 9" xfId="1765"/>
    <cellStyle name="40% - Акцент3 7 9 2" xfId="8565"/>
    <cellStyle name="40% - Акцент3 7 9 3" xfId="9596"/>
    <cellStyle name="40% - Акцент3 7 9 4" xfId="11576"/>
    <cellStyle name="40% - Акцент3 8" xfId="1766"/>
    <cellStyle name="40% - Акцент3 8 10" xfId="1767"/>
    <cellStyle name="40% - Акцент3 8 10 2" xfId="8567"/>
    <cellStyle name="40% - Акцент3 8 10 3" xfId="9594"/>
    <cellStyle name="40% - Акцент3 8 10 4" xfId="11574"/>
    <cellStyle name="40% - Акцент3 8 11" xfId="8566"/>
    <cellStyle name="40% - Акцент3 8 12" xfId="9595"/>
    <cellStyle name="40% - Акцент3 8 13" xfId="11575"/>
    <cellStyle name="40% - Акцент3 8 2" xfId="1768"/>
    <cellStyle name="40% - Акцент3 8 2 2" xfId="8568"/>
    <cellStyle name="40% - Акцент3 8 2 3" xfId="9593"/>
    <cellStyle name="40% - Акцент3 8 2 4" xfId="11573"/>
    <cellStyle name="40% - Акцент3 8 3" xfId="1769"/>
    <cellStyle name="40% - Акцент3 8 3 2" xfId="8569"/>
    <cellStyle name="40% - Акцент3 8 3 3" xfId="9592"/>
    <cellStyle name="40% - Акцент3 8 3 4" xfId="11572"/>
    <cellStyle name="40% - Акцент3 8 4" xfId="1770"/>
    <cellStyle name="40% - Акцент3 8 4 2" xfId="8570"/>
    <cellStyle name="40% - Акцент3 8 4 3" xfId="9591"/>
    <cellStyle name="40% - Акцент3 8 4 4" xfId="11571"/>
    <cellStyle name="40% - Акцент3 8 5" xfId="1771"/>
    <cellStyle name="40% - Акцент3 8 5 2" xfId="8571"/>
    <cellStyle name="40% - Акцент3 8 5 3" xfId="9590"/>
    <cellStyle name="40% - Акцент3 8 5 4" xfId="11570"/>
    <cellStyle name="40% - Акцент3 8 6" xfId="1772"/>
    <cellStyle name="40% - Акцент3 8 6 2" xfId="8572"/>
    <cellStyle name="40% - Акцент3 8 6 3" xfId="9589"/>
    <cellStyle name="40% - Акцент3 8 6 4" xfId="11569"/>
    <cellStyle name="40% - Акцент3 8 7" xfId="1773"/>
    <cellStyle name="40% - Акцент3 8 7 2" xfId="8573"/>
    <cellStyle name="40% - Акцент3 8 7 3" xfId="9588"/>
    <cellStyle name="40% - Акцент3 8 7 4" xfId="11568"/>
    <cellStyle name="40% - Акцент3 8 8" xfId="1774"/>
    <cellStyle name="40% - Акцент3 8 8 2" xfId="8574"/>
    <cellStyle name="40% - Акцент3 8 8 3" xfId="9587"/>
    <cellStyle name="40% - Акцент3 8 8 4" xfId="11567"/>
    <cellStyle name="40% - Акцент3 8 9" xfId="1775"/>
    <cellStyle name="40% - Акцент3 8 9 2" xfId="8575"/>
    <cellStyle name="40% - Акцент3 8 9 3" xfId="9586"/>
    <cellStyle name="40% - Акцент3 8 9 4" xfId="11566"/>
    <cellStyle name="40% - Акцент3 9" xfId="1776"/>
    <cellStyle name="40% - Акцент3 9 10" xfId="1777"/>
    <cellStyle name="40% - Акцент3 9 10 2" xfId="8577"/>
    <cellStyle name="40% - Акцент3 9 10 3" xfId="9584"/>
    <cellStyle name="40% - Акцент3 9 10 4" xfId="11564"/>
    <cellStyle name="40% - Акцент3 9 11" xfId="8576"/>
    <cellStyle name="40% - Акцент3 9 12" xfId="9585"/>
    <cellStyle name="40% - Акцент3 9 13" xfId="11565"/>
    <cellStyle name="40% - Акцент3 9 2" xfId="1778"/>
    <cellStyle name="40% - Акцент3 9 2 2" xfId="8578"/>
    <cellStyle name="40% - Акцент3 9 2 3" xfId="9583"/>
    <cellStyle name="40% - Акцент3 9 2 4" xfId="11563"/>
    <cellStyle name="40% - Акцент3 9 3" xfId="1779"/>
    <cellStyle name="40% - Акцент3 9 3 2" xfId="8579"/>
    <cellStyle name="40% - Акцент3 9 3 3" xfId="9582"/>
    <cellStyle name="40% - Акцент3 9 3 4" xfId="11562"/>
    <cellStyle name="40% - Акцент3 9 4" xfId="1780"/>
    <cellStyle name="40% - Акцент3 9 4 2" xfId="8580"/>
    <cellStyle name="40% - Акцент3 9 4 3" xfId="9581"/>
    <cellStyle name="40% - Акцент3 9 4 4" xfId="11561"/>
    <cellStyle name="40% - Акцент3 9 5" xfId="1781"/>
    <cellStyle name="40% - Акцент3 9 5 2" xfId="8581"/>
    <cellStyle name="40% - Акцент3 9 5 3" xfId="9580"/>
    <cellStyle name="40% - Акцент3 9 5 4" xfId="11560"/>
    <cellStyle name="40% - Акцент3 9 6" xfId="1782"/>
    <cellStyle name="40% - Акцент3 9 6 2" xfId="8582"/>
    <cellStyle name="40% - Акцент3 9 6 3" xfId="9579"/>
    <cellStyle name="40% - Акцент3 9 6 4" xfId="11559"/>
    <cellStyle name="40% - Акцент3 9 7" xfId="1783"/>
    <cellStyle name="40% - Акцент3 9 7 2" xfId="8583"/>
    <cellStyle name="40% - Акцент3 9 7 3" xfId="9578"/>
    <cellStyle name="40% - Акцент3 9 7 4" xfId="11558"/>
    <cellStyle name="40% - Акцент3 9 8" xfId="1784"/>
    <cellStyle name="40% - Акцент3 9 8 2" xfId="8584"/>
    <cellStyle name="40% - Акцент3 9 8 3" xfId="9577"/>
    <cellStyle name="40% - Акцент3 9 8 4" xfId="11557"/>
    <cellStyle name="40% - Акцент3 9 9" xfId="1785"/>
    <cellStyle name="40% - Акцент3 9 9 2" xfId="8585"/>
    <cellStyle name="40% - Акцент3 9 9 3" xfId="9576"/>
    <cellStyle name="40% - Акцент3 9 9 4" xfId="11556"/>
    <cellStyle name="40% — акцент4" xfId="24750" builtinId="43" customBuiltin="1"/>
    <cellStyle name="40% - Акцент4 10" xfId="1786"/>
    <cellStyle name="40% - Акцент4 10 10" xfId="1787"/>
    <cellStyle name="40% - Акцент4 10 10 2" xfId="8587"/>
    <cellStyle name="40% - Акцент4 10 10 3" xfId="9574"/>
    <cellStyle name="40% - Акцент4 10 10 4" xfId="11554"/>
    <cellStyle name="40% - Акцент4 10 11" xfId="8586"/>
    <cellStyle name="40% - Акцент4 10 12" xfId="9575"/>
    <cellStyle name="40% - Акцент4 10 13" xfId="11555"/>
    <cellStyle name="40% - Акцент4 10 2" xfId="1788"/>
    <cellStyle name="40% - Акцент4 10 2 2" xfId="8588"/>
    <cellStyle name="40% - Акцент4 10 2 3" xfId="9573"/>
    <cellStyle name="40% - Акцент4 10 2 4" xfId="11553"/>
    <cellStyle name="40% - Акцент4 10 3" xfId="1789"/>
    <cellStyle name="40% - Акцент4 10 3 2" xfId="8589"/>
    <cellStyle name="40% - Акцент4 10 3 3" xfId="9572"/>
    <cellStyle name="40% - Акцент4 10 3 4" xfId="11552"/>
    <cellStyle name="40% - Акцент4 10 4" xfId="1790"/>
    <cellStyle name="40% - Акцент4 10 4 2" xfId="8590"/>
    <cellStyle name="40% - Акцент4 10 4 3" xfId="9571"/>
    <cellStyle name="40% - Акцент4 10 4 4" xfId="11551"/>
    <cellStyle name="40% - Акцент4 10 5" xfId="1791"/>
    <cellStyle name="40% - Акцент4 10 5 2" xfId="8591"/>
    <cellStyle name="40% - Акцент4 10 5 3" xfId="9570"/>
    <cellStyle name="40% - Акцент4 10 5 4" xfId="11550"/>
    <cellStyle name="40% - Акцент4 10 6" xfId="1792"/>
    <cellStyle name="40% - Акцент4 10 6 2" xfId="8592"/>
    <cellStyle name="40% - Акцент4 10 6 3" xfId="9569"/>
    <cellStyle name="40% - Акцент4 10 6 4" xfId="11549"/>
    <cellStyle name="40% - Акцент4 10 7" xfId="1793"/>
    <cellStyle name="40% - Акцент4 10 7 2" xfId="8593"/>
    <cellStyle name="40% - Акцент4 10 7 3" xfId="9568"/>
    <cellStyle name="40% - Акцент4 10 7 4" xfId="11548"/>
    <cellStyle name="40% - Акцент4 10 8" xfId="1794"/>
    <cellStyle name="40% - Акцент4 10 8 2" xfId="8594"/>
    <cellStyle name="40% - Акцент4 10 8 3" xfId="9567"/>
    <cellStyle name="40% - Акцент4 10 8 4" xfId="11547"/>
    <cellStyle name="40% - Акцент4 10 9" xfId="1795"/>
    <cellStyle name="40% - Акцент4 10 9 2" xfId="8595"/>
    <cellStyle name="40% - Акцент4 10 9 3" xfId="9566"/>
    <cellStyle name="40% - Акцент4 10 9 4" xfId="11546"/>
    <cellStyle name="40% - Акцент4 11" xfId="1796"/>
    <cellStyle name="40% - Акцент4 11 10" xfId="1797"/>
    <cellStyle name="40% - Акцент4 11 10 2" xfId="8597"/>
    <cellStyle name="40% - Акцент4 11 10 3" xfId="9564"/>
    <cellStyle name="40% - Акцент4 11 10 4" xfId="11544"/>
    <cellStyle name="40% - Акцент4 11 11" xfId="8596"/>
    <cellStyle name="40% - Акцент4 11 12" xfId="9565"/>
    <cellStyle name="40% - Акцент4 11 13" xfId="11545"/>
    <cellStyle name="40% - Акцент4 11 2" xfId="1798"/>
    <cellStyle name="40% - Акцент4 11 2 2" xfId="8598"/>
    <cellStyle name="40% - Акцент4 11 2 3" xfId="9563"/>
    <cellStyle name="40% - Акцент4 11 2 4" xfId="11543"/>
    <cellStyle name="40% - Акцент4 11 3" xfId="1799"/>
    <cellStyle name="40% - Акцент4 11 3 2" xfId="8599"/>
    <cellStyle name="40% - Акцент4 11 3 3" xfId="9562"/>
    <cellStyle name="40% - Акцент4 11 3 4" xfId="11542"/>
    <cellStyle name="40% - Акцент4 11 4" xfId="1800"/>
    <cellStyle name="40% - Акцент4 11 4 2" xfId="8600"/>
    <cellStyle name="40% - Акцент4 11 4 3" xfId="9561"/>
    <cellStyle name="40% - Акцент4 11 4 4" xfId="11541"/>
    <cellStyle name="40% - Акцент4 11 5" xfId="1801"/>
    <cellStyle name="40% - Акцент4 11 5 2" xfId="8601"/>
    <cellStyle name="40% - Акцент4 11 5 3" xfId="9560"/>
    <cellStyle name="40% - Акцент4 11 5 4" xfId="11540"/>
    <cellStyle name="40% - Акцент4 11 6" xfId="1802"/>
    <cellStyle name="40% - Акцент4 11 6 2" xfId="8602"/>
    <cellStyle name="40% - Акцент4 11 6 3" xfId="9559"/>
    <cellStyle name="40% - Акцент4 11 6 4" xfId="11539"/>
    <cellStyle name="40% - Акцент4 11 7" xfId="1803"/>
    <cellStyle name="40% - Акцент4 11 7 2" xfId="8603"/>
    <cellStyle name="40% - Акцент4 11 7 3" xfId="9558"/>
    <cellStyle name="40% - Акцент4 11 7 4" xfId="11538"/>
    <cellStyle name="40% - Акцент4 11 8" xfId="1804"/>
    <cellStyle name="40% - Акцент4 11 8 2" xfId="8604"/>
    <cellStyle name="40% - Акцент4 11 8 3" xfId="9557"/>
    <cellStyle name="40% - Акцент4 11 8 4" xfId="11537"/>
    <cellStyle name="40% - Акцент4 11 9" xfId="1805"/>
    <cellStyle name="40% - Акцент4 11 9 2" xfId="8605"/>
    <cellStyle name="40% - Акцент4 11 9 3" xfId="9556"/>
    <cellStyle name="40% - Акцент4 11 9 4" xfId="11536"/>
    <cellStyle name="40% - Акцент4 12" xfId="1806"/>
    <cellStyle name="40% - Акцент4 12 10" xfId="1807"/>
    <cellStyle name="40% - Акцент4 12 10 2" xfId="8607"/>
    <cellStyle name="40% - Акцент4 12 10 3" xfId="9554"/>
    <cellStyle name="40% - Акцент4 12 10 4" xfId="11534"/>
    <cellStyle name="40% - Акцент4 12 11" xfId="8606"/>
    <cellStyle name="40% - Акцент4 12 12" xfId="9555"/>
    <cellStyle name="40% - Акцент4 12 13" xfId="11535"/>
    <cellStyle name="40% - Акцент4 12 2" xfId="1808"/>
    <cellStyle name="40% - Акцент4 12 2 2" xfId="8608"/>
    <cellStyle name="40% - Акцент4 12 2 3" xfId="9553"/>
    <cellStyle name="40% - Акцент4 12 2 4" xfId="11533"/>
    <cellStyle name="40% - Акцент4 12 3" xfId="1809"/>
    <cellStyle name="40% - Акцент4 12 3 2" xfId="8609"/>
    <cellStyle name="40% - Акцент4 12 3 3" xfId="9552"/>
    <cellStyle name="40% - Акцент4 12 3 4" xfId="11532"/>
    <cellStyle name="40% - Акцент4 12 4" xfId="1810"/>
    <cellStyle name="40% - Акцент4 12 4 2" xfId="8610"/>
    <cellStyle name="40% - Акцент4 12 4 3" xfId="9551"/>
    <cellStyle name="40% - Акцент4 12 4 4" xfId="11531"/>
    <cellStyle name="40% - Акцент4 12 5" xfId="1811"/>
    <cellStyle name="40% - Акцент4 12 5 2" xfId="8611"/>
    <cellStyle name="40% - Акцент4 12 5 3" xfId="9550"/>
    <cellStyle name="40% - Акцент4 12 5 4" xfId="11530"/>
    <cellStyle name="40% - Акцент4 12 6" xfId="1812"/>
    <cellStyle name="40% - Акцент4 12 6 2" xfId="8612"/>
    <cellStyle name="40% - Акцент4 12 6 3" xfId="9549"/>
    <cellStyle name="40% - Акцент4 12 6 4" xfId="11529"/>
    <cellStyle name="40% - Акцент4 12 7" xfId="1813"/>
    <cellStyle name="40% - Акцент4 12 7 2" xfId="8613"/>
    <cellStyle name="40% - Акцент4 12 7 3" xfId="9548"/>
    <cellStyle name="40% - Акцент4 12 7 4" xfId="11528"/>
    <cellStyle name="40% - Акцент4 12 8" xfId="1814"/>
    <cellStyle name="40% - Акцент4 12 8 2" xfId="8614"/>
    <cellStyle name="40% - Акцент4 12 8 3" xfId="9547"/>
    <cellStyle name="40% - Акцент4 12 8 4" xfId="11527"/>
    <cellStyle name="40% - Акцент4 12 9" xfId="1815"/>
    <cellStyle name="40% - Акцент4 12 9 2" xfId="8615"/>
    <cellStyle name="40% - Акцент4 12 9 3" xfId="9546"/>
    <cellStyle name="40% - Акцент4 12 9 4" xfId="11526"/>
    <cellStyle name="40% - Акцент4 13" xfId="1816"/>
    <cellStyle name="40% - Акцент4 13 10" xfId="1817"/>
    <cellStyle name="40% - Акцент4 13 10 2" xfId="8617"/>
    <cellStyle name="40% - Акцент4 13 10 3" xfId="9544"/>
    <cellStyle name="40% - Акцент4 13 10 4" xfId="11524"/>
    <cellStyle name="40% - Акцент4 13 11" xfId="8616"/>
    <cellStyle name="40% - Акцент4 13 12" xfId="9545"/>
    <cellStyle name="40% - Акцент4 13 13" xfId="11525"/>
    <cellStyle name="40% - Акцент4 13 2" xfId="1818"/>
    <cellStyle name="40% - Акцент4 13 2 2" xfId="8618"/>
    <cellStyle name="40% - Акцент4 13 2 3" xfId="9543"/>
    <cellStyle name="40% - Акцент4 13 2 4" xfId="11523"/>
    <cellStyle name="40% - Акцент4 13 3" xfId="1819"/>
    <cellStyle name="40% - Акцент4 13 3 2" xfId="8619"/>
    <cellStyle name="40% - Акцент4 13 3 3" xfId="9542"/>
    <cellStyle name="40% - Акцент4 13 3 4" xfId="11522"/>
    <cellStyle name="40% - Акцент4 13 4" xfId="1820"/>
    <cellStyle name="40% - Акцент4 13 4 2" xfId="8620"/>
    <cellStyle name="40% - Акцент4 13 4 3" xfId="9541"/>
    <cellStyle name="40% - Акцент4 13 4 4" xfId="11521"/>
    <cellStyle name="40% - Акцент4 13 5" xfId="1821"/>
    <cellStyle name="40% - Акцент4 13 5 2" xfId="8621"/>
    <cellStyle name="40% - Акцент4 13 5 3" xfId="9540"/>
    <cellStyle name="40% - Акцент4 13 5 4" xfId="11520"/>
    <cellStyle name="40% - Акцент4 13 6" xfId="1822"/>
    <cellStyle name="40% - Акцент4 13 6 2" xfId="8622"/>
    <cellStyle name="40% - Акцент4 13 6 3" xfId="9539"/>
    <cellStyle name="40% - Акцент4 13 6 4" xfId="11519"/>
    <cellStyle name="40% - Акцент4 13 7" xfId="1823"/>
    <cellStyle name="40% - Акцент4 13 7 2" xfId="8623"/>
    <cellStyle name="40% - Акцент4 13 7 3" xfId="9538"/>
    <cellStyle name="40% - Акцент4 13 7 4" xfId="11518"/>
    <cellStyle name="40% - Акцент4 13 8" xfId="1824"/>
    <cellStyle name="40% - Акцент4 13 8 2" xfId="8624"/>
    <cellStyle name="40% - Акцент4 13 8 3" xfId="9537"/>
    <cellStyle name="40% - Акцент4 13 8 4" xfId="11517"/>
    <cellStyle name="40% - Акцент4 13 9" xfId="1825"/>
    <cellStyle name="40% - Акцент4 13 9 2" xfId="8625"/>
    <cellStyle name="40% - Акцент4 13 9 3" xfId="9536"/>
    <cellStyle name="40% - Акцент4 13 9 4" xfId="11516"/>
    <cellStyle name="40% - Акцент4 14" xfId="1826"/>
    <cellStyle name="40% - Акцент4 14 10" xfId="1827"/>
    <cellStyle name="40% - Акцент4 14 10 2" xfId="8627"/>
    <cellStyle name="40% - Акцент4 14 10 3" xfId="9534"/>
    <cellStyle name="40% - Акцент4 14 10 4" xfId="11514"/>
    <cellStyle name="40% - Акцент4 14 11" xfId="8626"/>
    <cellStyle name="40% - Акцент4 14 12" xfId="9535"/>
    <cellStyle name="40% - Акцент4 14 13" xfId="11515"/>
    <cellStyle name="40% - Акцент4 14 2" xfId="1828"/>
    <cellStyle name="40% - Акцент4 14 2 2" xfId="8628"/>
    <cellStyle name="40% - Акцент4 14 2 3" xfId="9533"/>
    <cellStyle name="40% - Акцент4 14 2 4" xfId="11513"/>
    <cellStyle name="40% - Акцент4 14 3" xfId="1829"/>
    <cellStyle name="40% - Акцент4 14 3 2" xfId="8629"/>
    <cellStyle name="40% - Акцент4 14 3 3" xfId="9532"/>
    <cellStyle name="40% - Акцент4 14 3 4" xfId="11512"/>
    <cellStyle name="40% - Акцент4 14 4" xfId="1830"/>
    <cellStyle name="40% - Акцент4 14 4 2" xfId="8630"/>
    <cellStyle name="40% - Акцент4 14 4 3" xfId="9531"/>
    <cellStyle name="40% - Акцент4 14 4 4" xfId="11511"/>
    <cellStyle name="40% - Акцент4 14 5" xfId="1831"/>
    <cellStyle name="40% - Акцент4 14 5 2" xfId="8631"/>
    <cellStyle name="40% - Акцент4 14 5 3" xfId="9530"/>
    <cellStyle name="40% - Акцент4 14 5 4" xfId="11510"/>
    <cellStyle name="40% - Акцент4 14 6" xfId="1832"/>
    <cellStyle name="40% - Акцент4 14 6 2" xfId="8632"/>
    <cellStyle name="40% - Акцент4 14 6 3" xfId="9529"/>
    <cellStyle name="40% - Акцент4 14 6 4" xfId="11509"/>
    <cellStyle name="40% - Акцент4 14 7" xfId="1833"/>
    <cellStyle name="40% - Акцент4 14 7 2" xfId="8633"/>
    <cellStyle name="40% - Акцент4 14 7 3" xfId="9528"/>
    <cellStyle name="40% - Акцент4 14 7 4" xfId="11508"/>
    <cellStyle name="40% - Акцент4 14 8" xfId="1834"/>
    <cellStyle name="40% - Акцент4 14 8 2" xfId="8634"/>
    <cellStyle name="40% - Акцент4 14 8 3" xfId="9527"/>
    <cellStyle name="40% - Акцент4 14 8 4" xfId="11507"/>
    <cellStyle name="40% - Акцент4 14 9" xfId="1835"/>
    <cellStyle name="40% - Акцент4 14 9 2" xfId="8635"/>
    <cellStyle name="40% - Акцент4 14 9 3" xfId="9526"/>
    <cellStyle name="40% - Акцент4 14 9 4" xfId="11506"/>
    <cellStyle name="40% - Акцент4 15" xfId="1836"/>
    <cellStyle name="40% - Акцент4 15 10" xfId="9525"/>
    <cellStyle name="40% - Акцент4 15 11" xfId="11505"/>
    <cellStyle name="40% - Акцент4 15 2" xfId="1837"/>
    <cellStyle name="40% - Акцент4 15 2 2" xfId="8637"/>
    <cellStyle name="40% - Акцент4 15 2 3" xfId="9524"/>
    <cellStyle name="40% - Акцент4 15 2 4" xfId="11504"/>
    <cellStyle name="40% - Акцент4 15 3" xfId="1838"/>
    <cellStyle name="40% - Акцент4 15 3 2" xfId="8638"/>
    <cellStyle name="40% - Акцент4 15 3 3" xfId="9523"/>
    <cellStyle name="40% - Акцент4 15 3 4" xfId="11503"/>
    <cellStyle name="40% - Акцент4 15 4" xfId="1839"/>
    <cellStyle name="40% - Акцент4 15 4 2" xfId="8639"/>
    <cellStyle name="40% - Акцент4 15 4 3" xfId="9522"/>
    <cellStyle name="40% - Акцент4 15 4 4" xfId="11502"/>
    <cellStyle name="40% - Акцент4 15 5" xfId="1840"/>
    <cellStyle name="40% - Акцент4 15 5 2" xfId="8640"/>
    <cellStyle name="40% - Акцент4 15 5 3" xfId="9521"/>
    <cellStyle name="40% - Акцент4 15 5 4" xfId="11501"/>
    <cellStyle name="40% - Акцент4 15 6" xfId="1841"/>
    <cellStyle name="40% - Акцент4 15 6 2" xfId="8641"/>
    <cellStyle name="40% - Акцент4 15 6 3" xfId="9520"/>
    <cellStyle name="40% - Акцент4 15 6 4" xfId="11500"/>
    <cellStyle name="40% - Акцент4 15 7" xfId="1842"/>
    <cellStyle name="40% - Акцент4 15 7 2" xfId="8642"/>
    <cellStyle name="40% - Акцент4 15 7 3" xfId="9519"/>
    <cellStyle name="40% - Акцент4 15 7 4" xfId="11499"/>
    <cellStyle name="40% - Акцент4 15 8" xfId="1843"/>
    <cellStyle name="40% - Акцент4 15 8 2" xfId="8643"/>
    <cellStyle name="40% - Акцент4 15 8 3" xfId="9518"/>
    <cellStyle name="40% - Акцент4 15 8 4" xfId="11498"/>
    <cellStyle name="40% - Акцент4 15 9" xfId="8636"/>
    <cellStyle name="40% - Акцент4 16" xfId="1844"/>
    <cellStyle name="40% - Акцент4 16 10" xfId="9517"/>
    <cellStyle name="40% - Акцент4 16 11" xfId="11497"/>
    <cellStyle name="40% - Акцент4 16 2" xfId="1845"/>
    <cellStyle name="40% - Акцент4 16 2 2" xfId="8645"/>
    <cellStyle name="40% - Акцент4 16 2 3" xfId="9516"/>
    <cellStyle name="40% - Акцент4 16 2 4" xfId="11496"/>
    <cellStyle name="40% - Акцент4 16 3" xfId="1846"/>
    <cellStyle name="40% - Акцент4 16 3 2" xfId="8646"/>
    <cellStyle name="40% - Акцент4 16 3 3" xfId="9515"/>
    <cellStyle name="40% - Акцент4 16 3 4" xfId="11495"/>
    <cellStyle name="40% - Акцент4 16 4" xfId="1847"/>
    <cellStyle name="40% - Акцент4 16 4 2" xfId="8647"/>
    <cellStyle name="40% - Акцент4 16 4 3" xfId="9514"/>
    <cellStyle name="40% - Акцент4 16 4 4" xfId="11494"/>
    <cellStyle name="40% - Акцент4 16 5" xfId="1848"/>
    <cellStyle name="40% - Акцент4 16 5 2" xfId="8648"/>
    <cellStyle name="40% - Акцент4 16 5 3" xfId="9513"/>
    <cellStyle name="40% - Акцент4 16 5 4" xfId="11493"/>
    <cellStyle name="40% - Акцент4 16 6" xfId="1849"/>
    <cellStyle name="40% - Акцент4 16 6 2" xfId="8649"/>
    <cellStyle name="40% - Акцент4 16 6 3" xfId="9512"/>
    <cellStyle name="40% - Акцент4 16 6 4" xfId="11492"/>
    <cellStyle name="40% - Акцент4 16 7" xfId="1850"/>
    <cellStyle name="40% - Акцент4 16 7 2" xfId="8650"/>
    <cellStyle name="40% - Акцент4 16 7 3" xfId="9511"/>
    <cellStyle name="40% - Акцент4 16 7 4" xfId="11491"/>
    <cellStyle name="40% - Акцент4 16 8" xfId="1851"/>
    <cellStyle name="40% - Акцент4 16 8 2" xfId="8651"/>
    <cellStyle name="40% - Акцент4 16 8 3" xfId="9510"/>
    <cellStyle name="40% - Акцент4 16 8 4" xfId="11490"/>
    <cellStyle name="40% - Акцент4 16 9" xfId="8644"/>
    <cellStyle name="40% - Акцент4 17" xfId="1852"/>
    <cellStyle name="40% - Акцент4 17 2" xfId="1853"/>
    <cellStyle name="40% - Акцент4 17 2 2" xfId="8653"/>
    <cellStyle name="40% - Акцент4 17 2 3" xfId="9508"/>
    <cellStyle name="40% - Акцент4 17 2 4" xfId="11488"/>
    <cellStyle name="40% - Акцент4 17 3" xfId="1854"/>
    <cellStyle name="40% - Акцент4 17 3 2" xfId="8654"/>
    <cellStyle name="40% - Акцент4 17 3 3" xfId="9507"/>
    <cellStyle name="40% - Акцент4 17 3 4" xfId="11487"/>
    <cellStyle name="40% - Акцент4 17 4" xfId="1855"/>
    <cellStyle name="40% - Акцент4 17 4 2" xfId="8655"/>
    <cellStyle name="40% - Акцент4 17 4 3" xfId="9506"/>
    <cellStyle name="40% - Акцент4 17 4 4" xfId="11486"/>
    <cellStyle name="40% - Акцент4 17 5" xfId="1856"/>
    <cellStyle name="40% - Акцент4 17 5 2" xfId="8656"/>
    <cellStyle name="40% - Акцент4 17 5 3" xfId="9505"/>
    <cellStyle name="40% - Акцент4 17 5 4" xfId="11485"/>
    <cellStyle name="40% - Акцент4 17 6" xfId="8652"/>
    <cellStyle name="40% - Акцент4 17 7" xfId="9509"/>
    <cellStyle name="40% - Акцент4 17 8" xfId="11489"/>
    <cellStyle name="40% - Акцент4 18" xfId="1857"/>
    <cellStyle name="40% - Акцент4 18 2" xfId="1858"/>
    <cellStyle name="40% - Акцент4 18 2 2" xfId="8658"/>
    <cellStyle name="40% - Акцент4 18 2 3" xfId="9503"/>
    <cellStyle name="40% - Акцент4 18 2 4" xfId="11483"/>
    <cellStyle name="40% - Акцент4 18 3" xfId="1859"/>
    <cellStyle name="40% - Акцент4 18 3 2" xfId="8659"/>
    <cellStyle name="40% - Акцент4 18 3 3" xfId="9502"/>
    <cellStyle name="40% - Акцент4 18 3 4" xfId="11482"/>
    <cellStyle name="40% - Акцент4 18 4" xfId="1860"/>
    <cellStyle name="40% - Акцент4 18 4 2" xfId="8660"/>
    <cellStyle name="40% - Акцент4 18 4 3" xfId="9501"/>
    <cellStyle name="40% - Акцент4 18 4 4" xfId="11481"/>
    <cellStyle name="40% - Акцент4 18 5" xfId="1861"/>
    <cellStyle name="40% - Акцент4 18 5 2" xfId="8661"/>
    <cellStyle name="40% - Акцент4 18 5 3" xfId="9500"/>
    <cellStyle name="40% - Акцент4 18 5 4" xfId="11480"/>
    <cellStyle name="40% - Акцент4 18 6" xfId="8657"/>
    <cellStyle name="40% - Акцент4 18 7" xfId="9504"/>
    <cellStyle name="40% - Акцент4 18 8" xfId="11484"/>
    <cellStyle name="40% - Акцент4 19" xfId="1862"/>
    <cellStyle name="40% - Акцент4 19 2" xfId="1863"/>
    <cellStyle name="40% - Акцент4 19 2 2" xfId="8663"/>
    <cellStyle name="40% - Акцент4 19 2 3" xfId="9498"/>
    <cellStyle name="40% - Акцент4 19 2 4" xfId="11478"/>
    <cellStyle name="40% - Акцент4 19 3" xfId="1864"/>
    <cellStyle name="40% - Акцент4 19 3 2" xfId="8664"/>
    <cellStyle name="40% - Акцент4 19 3 3" xfId="9497"/>
    <cellStyle name="40% - Акцент4 19 3 4" xfId="11477"/>
    <cellStyle name="40% - Акцент4 19 4" xfId="1865"/>
    <cellStyle name="40% - Акцент4 19 4 2" xfId="8665"/>
    <cellStyle name="40% - Акцент4 19 4 3" xfId="9496"/>
    <cellStyle name="40% - Акцент4 19 4 4" xfId="11476"/>
    <cellStyle name="40% - Акцент4 19 5" xfId="1866"/>
    <cellStyle name="40% - Акцент4 19 5 2" xfId="8666"/>
    <cellStyle name="40% - Акцент4 19 5 3" xfId="9495"/>
    <cellStyle name="40% - Акцент4 19 5 4" xfId="11475"/>
    <cellStyle name="40% - Акцент4 19 6" xfId="8662"/>
    <cellStyle name="40% - Акцент4 19 7" xfId="9499"/>
    <cellStyle name="40% - Акцент4 19 8" xfId="11479"/>
    <cellStyle name="40% - Акцент4 2" xfId="1867"/>
    <cellStyle name="40% - Акцент4 2 10" xfId="1868"/>
    <cellStyle name="40% - Акцент4 2 10 2" xfId="8668"/>
    <cellStyle name="40% - Акцент4 2 10 3" xfId="9493"/>
    <cellStyle name="40% - Акцент4 2 10 4" xfId="11473"/>
    <cellStyle name="40% - Акцент4 2 11" xfId="8667"/>
    <cellStyle name="40% - Акцент4 2 12" xfId="9494"/>
    <cellStyle name="40% - Акцент4 2 13" xfId="11474"/>
    <cellStyle name="40% - Акцент4 2 2" xfId="1869"/>
    <cellStyle name="40% - Акцент4 2 2 2" xfId="8669"/>
    <cellStyle name="40% - Акцент4 2 2 3" xfId="9492"/>
    <cellStyle name="40% - Акцент4 2 2 4" xfId="11472"/>
    <cellStyle name="40% - Акцент4 2 3" xfId="1870"/>
    <cellStyle name="40% - Акцент4 2 3 2" xfId="8670"/>
    <cellStyle name="40% - Акцент4 2 3 3" xfId="9491"/>
    <cellStyle name="40% - Акцент4 2 3 4" xfId="11471"/>
    <cellStyle name="40% - Акцент4 2 4" xfId="1871"/>
    <cellStyle name="40% - Акцент4 2 4 2" xfId="8671"/>
    <cellStyle name="40% - Акцент4 2 4 3" xfId="9490"/>
    <cellStyle name="40% - Акцент4 2 4 4" xfId="11470"/>
    <cellStyle name="40% - Акцент4 2 5" xfId="1872"/>
    <cellStyle name="40% - Акцент4 2 5 2" xfId="8672"/>
    <cellStyle name="40% - Акцент4 2 5 3" xfId="9489"/>
    <cellStyle name="40% - Акцент4 2 5 4" xfId="11469"/>
    <cellStyle name="40% - Акцент4 2 6" xfId="1873"/>
    <cellStyle name="40% - Акцент4 2 6 2" xfId="8673"/>
    <cellStyle name="40% - Акцент4 2 6 3" xfId="9488"/>
    <cellStyle name="40% - Акцент4 2 6 4" xfId="11468"/>
    <cellStyle name="40% - Акцент4 2 7" xfId="1874"/>
    <cellStyle name="40% - Акцент4 2 7 2" xfId="8674"/>
    <cellStyle name="40% - Акцент4 2 7 3" xfId="9487"/>
    <cellStyle name="40% - Акцент4 2 7 4" xfId="11467"/>
    <cellStyle name="40% - Акцент4 2 8" xfId="1875"/>
    <cellStyle name="40% - Акцент4 2 8 2" xfId="8675"/>
    <cellStyle name="40% - Акцент4 2 8 3" xfId="9486"/>
    <cellStyle name="40% - Акцент4 2 8 4" xfId="11466"/>
    <cellStyle name="40% - Акцент4 2 9" xfId="1876"/>
    <cellStyle name="40% - Акцент4 2 9 2" xfId="8676"/>
    <cellStyle name="40% - Акцент4 2 9 3" xfId="9485"/>
    <cellStyle name="40% - Акцент4 2 9 4" xfId="11465"/>
    <cellStyle name="40% - Акцент4 20" xfId="1877"/>
    <cellStyle name="40% - Акцент4 20 2" xfId="8677"/>
    <cellStyle name="40% - Акцент4 20 3" xfId="9484"/>
    <cellStyle name="40% - Акцент4 20 4" xfId="11464"/>
    <cellStyle name="40% - Акцент4 21" xfId="1878"/>
    <cellStyle name="40% - Акцент4 21 2" xfId="8678"/>
    <cellStyle name="40% - Акцент4 21 3" xfId="9483"/>
    <cellStyle name="40% - Акцент4 21 4" xfId="11463"/>
    <cellStyle name="40% - Акцент4 22" xfId="1879"/>
    <cellStyle name="40% - Акцент4 22 2" xfId="8679"/>
    <cellStyle name="40% - Акцент4 22 3" xfId="9482"/>
    <cellStyle name="40% - Акцент4 22 4" xfId="11462"/>
    <cellStyle name="40% - Акцент4 23" xfId="1880"/>
    <cellStyle name="40% - Акцент4 23 2" xfId="8680"/>
    <cellStyle name="40% - Акцент4 23 3" xfId="9481"/>
    <cellStyle name="40% - Акцент4 23 4" xfId="11461"/>
    <cellStyle name="40% - Акцент4 24" xfId="14661"/>
    <cellStyle name="40% - Акцент4 3" xfId="1881"/>
    <cellStyle name="40% - Акцент4 3 10" xfId="1882"/>
    <cellStyle name="40% - Акцент4 3 10 2" xfId="8682"/>
    <cellStyle name="40% - Акцент4 3 10 3" xfId="9479"/>
    <cellStyle name="40% - Акцент4 3 10 4" xfId="11459"/>
    <cellStyle name="40% - Акцент4 3 11" xfId="8681"/>
    <cellStyle name="40% - Акцент4 3 12" xfId="9480"/>
    <cellStyle name="40% - Акцент4 3 13" xfId="11460"/>
    <cellStyle name="40% - Акцент4 3 2" xfId="1883"/>
    <cellStyle name="40% - Акцент4 3 2 2" xfId="8683"/>
    <cellStyle name="40% - Акцент4 3 2 3" xfId="9478"/>
    <cellStyle name="40% - Акцент4 3 2 4" xfId="11458"/>
    <cellStyle name="40% - Акцент4 3 3" xfId="1884"/>
    <cellStyle name="40% - Акцент4 3 3 2" xfId="8684"/>
    <cellStyle name="40% - Акцент4 3 3 3" xfId="9477"/>
    <cellStyle name="40% - Акцент4 3 3 4" xfId="11457"/>
    <cellStyle name="40% - Акцент4 3 4" xfId="1885"/>
    <cellStyle name="40% - Акцент4 3 4 2" xfId="8685"/>
    <cellStyle name="40% - Акцент4 3 4 3" xfId="9476"/>
    <cellStyle name="40% - Акцент4 3 4 4" xfId="11456"/>
    <cellStyle name="40% - Акцент4 3 5" xfId="1886"/>
    <cellStyle name="40% - Акцент4 3 5 2" xfId="8686"/>
    <cellStyle name="40% - Акцент4 3 5 3" xfId="9475"/>
    <cellStyle name="40% - Акцент4 3 5 4" xfId="11455"/>
    <cellStyle name="40% - Акцент4 3 6" xfId="1887"/>
    <cellStyle name="40% - Акцент4 3 6 2" xfId="8687"/>
    <cellStyle name="40% - Акцент4 3 6 3" xfId="9474"/>
    <cellStyle name="40% - Акцент4 3 6 4" xfId="11454"/>
    <cellStyle name="40% - Акцент4 3 7" xfId="1888"/>
    <cellStyle name="40% - Акцент4 3 7 2" xfId="8688"/>
    <cellStyle name="40% - Акцент4 3 7 3" xfId="9473"/>
    <cellStyle name="40% - Акцент4 3 7 4" xfId="11453"/>
    <cellStyle name="40% - Акцент4 3 8" xfId="1889"/>
    <cellStyle name="40% - Акцент4 3 8 2" xfId="8689"/>
    <cellStyle name="40% - Акцент4 3 8 3" xfId="9472"/>
    <cellStyle name="40% - Акцент4 3 8 4" xfId="11452"/>
    <cellStyle name="40% - Акцент4 3 9" xfId="1890"/>
    <cellStyle name="40% - Акцент4 3 9 2" xfId="8690"/>
    <cellStyle name="40% - Акцент4 3 9 3" xfId="9471"/>
    <cellStyle name="40% - Акцент4 3 9 4" xfId="11451"/>
    <cellStyle name="40% - Акцент4 4" xfId="1891"/>
    <cellStyle name="40% - Акцент4 4 10" xfId="1892"/>
    <cellStyle name="40% - Акцент4 4 10 2" xfId="8692"/>
    <cellStyle name="40% - Акцент4 4 10 3" xfId="9469"/>
    <cellStyle name="40% - Акцент4 4 10 4" xfId="11449"/>
    <cellStyle name="40% - Акцент4 4 11" xfId="8691"/>
    <cellStyle name="40% - Акцент4 4 12" xfId="9470"/>
    <cellStyle name="40% - Акцент4 4 13" xfId="11450"/>
    <cellStyle name="40% - Акцент4 4 2" xfId="1893"/>
    <cellStyle name="40% - Акцент4 4 2 2" xfId="8693"/>
    <cellStyle name="40% - Акцент4 4 2 3" xfId="9468"/>
    <cellStyle name="40% - Акцент4 4 2 4" xfId="11448"/>
    <cellStyle name="40% - Акцент4 4 3" xfId="1894"/>
    <cellStyle name="40% - Акцент4 4 3 2" xfId="8694"/>
    <cellStyle name="40% - Акцент4 4 3 3" xfId="9467"/>
    <cellStyle name="40% - Акцент4 4 3 4" xfId="11447"/>
    <cellStyle name="40% - Акцент4 4 4" xfId="1895"/>
    <cellStyle name="40% - Акцент4 4 4 2" xfId="8695"/>
    <cellStyle name="40% - Акцент4 4 4 3" xfId="9466"/>
    <cellStyle name="40% - Акцент4 4 4 4" xfId="11446"/>
    <cellStyle name="40% - Акцент4 4 5" xfId="1896"/>
    <cellStyle name="40% - Акцент4 4 5 2" xfId="8696"/>
    <cellStyle name="40% - Акцент4 4 5 3" xfId="9465"/>
    <cellStyle name="40% - Акцент4 4 5 4" xfId="11445"/>
    <cellStyle name="40% - Акцент4 4 6" xfId="1897"/>
    <cellStyle name="40% - Акцент4 4 6 2" xfId="8697"/>
    <cellStyle name="40% - Акцент4 4 6 3" xfId="9464"/>
    <cellStyle name="40% - Акцент4 4 6 4" xfId="11444"/>
    <cellStyle name="40% - Акцент4 4 7" xfId="1898"/>
    <cellStyle name="40% - Акцент4 4 7 2" xfId="8698"/>
    <cellStyle name="40% - Акцент4 4 7 3" xfId="9463"/>
    <cellStyle name="40% - Акцент4 4 7 4" xfId="11443"/>
    <cellStyle name="40% - Акцент4 4 8" xfId="1899"/>
    <cellStyle name="40% - Акцент4 4 8 2" xfId="8699"/>
    <cellStyle name="40% - Акцент4 4 8 3" xfId="9462"/>
    <cellStyle name="40% - Акцент4 4 8 4" xfId="11442"/>
    <cellStyle name="40% - Акцент4 4 9" xfId="1900"/>
    <cellStyle name="40% - Акцент4 4 9 2" xfId="8700"/>
    <cellStyle name="40% - Акцент4 4 9 3" xfId="9461"/>
    <cellStyle name="40% - Акцент4 4 9 4" xfId="11441"/>
    <cellStyle name="40% - Акцент4 5" xfId="1901"/>
    <cellStyle name="40% - Акцент4 5 10" xfId="1902"/>
    <cellStyle name="40% - Акцент4 5 10 2" xfId="8702"/>
    <cellStyle name="40% - Акцент4 5 10 3" xfId="9459"/>
    <cellStyle name="40% - Акцент4 5 10 4" xfId="11439"/>
    <cellStyle name="40% - Акцент4 5 11" xfId="8701"/>
    <cellStyle name="40% - Акцент4 5 12" xfId="9460"/>
    <cellStyle name="40% - Акцент4 5 13" xfId="11440"/>
    <cellStyle name="40% - Акцент4 5 2" xfId="1903"/>
    <cellStyle name="40% - Акцент4 5 2 2" xfId="8703"/>
    <cellStyle name="40% - Акцент4 5 2 3" xfId="9458"/>
    <cellStyle name="40% - Акцент4 5 2 4" xfId="11438"/>
    <cellStyle name="40% - Акцент4 5 3" xfId="1904"/>
    <cellStyle name="40% - Акцент4 5 3 2" xfId="8704"/>
    <cellStyle name="40% - Акцент4 5 3 3" xfId="9457"/>
    <cellStyle name="40% - Акцент4 5 3 4" xfId="11437"/>
    <cellStyle name="40% - Акцент4 5 4" xfId="1905"/>
    <cellStyle name="40% - Акцент4 5 4 2" xfId="8705"/>
    <cellStyle name="40% - Акцент4 5 4 3" xfId="9456"/>
    <cellStyle name="40% - Акцент4 5 4 4" xfId="11436"/>
    <cellStyle name="40% - Акцент4 5 5" xfId="1906"/>
    <cellStyle name="40% - Акцент4 5 5 2" xfId="8706"/>
    <cellStyle name="40% - Акцент4 5 5 3" xfId="9455"/>
    <cellStyle name="40% - Акцент4 5 5 4" xfId="11435"/>
    <cellStyle name="40% - Акцент4 5 6" xfId="1907"/>
    <cellStyle name="40% - Акцент4 5 6 2" xfId="8707"/>
    <cellStyle name="40% - Акцент4 5 6 3" xfId="9454"/>
    <cellStyle name="40% - Акцент4 5 6 4" xfId="11434"/>
    <cellStyle name="40% - Акцент4 5 7" xfId="1908"/>
    <cellStyle name="40% - Акцент4 5 7 2" xfId="8708"/>
    <cellStyle name="40% - Акцент4 5 7 3" xfId="9453"/>
    <cellStyle name="40% - Акцент4 5 7 4" xfId="11433"/>
    <cellStyle name="40% - Акцент4 5 8" xfId="1909"/>
    <cellStyle name="40% - Акцент4 5 8 2" xfId="8709"/>
    <cellStyle name="40% - Акцент4 5 8 3" xfId="9452"/>
    <cellStyle name="40% - Акцент4 5 8 4" xfId="11432"/>
    <cellStyle name="40% - Акцент4 5 9" xfId="1910"/>
    <cellStyle name="40% - Акцент4 5 9 2" xfId="8710"/>
    <cellStyle name="40% - Акцент4 5 9 3" xfId="9451"/>
    <cellStyle name="40% - Акцент4 5 9 4" xfId="11431"/>
    <cellStyle name="40% - Акцент4 6" xfId="1911"/>
    <cellStyle name="40% - Акцент4 6 10" xfId="1912"/>
    <cellStyle name="40% - Акцент4 6 10 2" xfId="8712"/>
    <cellStyle name="40% - Акцент4 6 10 3" xfId="9449"/>
    <cellStyle name="40% - Акцент4 6 10 4" xfId="11429"/>
    <cellStyle name="40% - Акцент4 6 11" xfId="8711"/>
    <cellStyle name="40% - Акцент4 6 12" xfId="9450"/>
    <cellStyle name="40% - Акцент4 6 13" xfId="11430"/>
    <cellStyle name="40% - Акцент4 6 2" xfId="1913"/>
    <cellStyle name="40% - Акцент4 6 2 2" xfId="8713"/>
    <cellStyle name="40% - Акцент4 6 2 3" xfId="9448"/>
    <cellStyle name="40% - Акцент4 6 2 4" xfId="11428"/>
    <cellStyle name="40% - Акцент4 6 3" xfId="1914"/>
    <cellStyle name="40% - Акцент4 6 3 2" xfId="8714"/>
    <cellStyle name="40% - Акцент4 6 3 3" xfId="9447"/>
    <cellStyle name="40% - Акцент4 6 3 4" xfId="11427"/>
    <cellStyle name="40% - Акцент4 6 4" xfId="1915"/>
    <cellStyle name="40% - Акцент4 6 4 2" xfId="8715"/>
    <cellStyle name="40% - Акцент4 6 4 3" xfId="9446"/>
    <cellStyle name="40% - Акцент4 6 4 4" xfId="11426"/>
    <cellStyle name="40% - Акцент4 6 5" xfId="1916"/>
    <cellStyle name="40% - Акцент4 6 5 2" xfId="8716"/>
    <cellStyle name="40% - Акцент4 6 5 3" xfId="9445"/>
    <cellStyle name="40% - Акцент4 6 5 4" xfId="11425"/>
    <cellStyle name="40% - Акцент4 6 6" xfId="1917"/>
    <cellStyle name="40% - Акцент4 6 6 2" xfId="8717"/>
    <cellStyle name="40% - Акцент4 6 6 3" xfId="9444"/>
    <cellStyle name="40% - Акцент4 6 6 4" xfId="11424"/>
    <cellStyle name="40% - Акцент4 6 7" xfId="1918"/>
    <cellStyle name="40% - Акцент4 6 7 2" xfId="8718"/>
    <cellStyle name="40% - Акцент4 6 7 3" xfId="9443"/>
    <cellStyle name="40% - Акцент4 6 7 4" xfId="11423"/>
    <cellStyle name="40% - Акцент4 6 8" xfId="1919"/>
    <cellStyle name="40% - Акцент4 6 8 2" xfId="8719"/>
    <cellStyle name="40% - Акцент4 6 8 3" xfId="9442"/>
    <cellStyle name="40% - Акцент4 6 8 4" xfId="11422"/>
    <cellStyle name="40% - Акцент4 6 9" xfId="1920"/>
    <cellStyle name="40% - Акцент4 6 9 2" xfId="8720"/>
    <cellStyle name="40% - Акцент4 6 9 3" xfId="9441"/>
    <cellStyle name="40% - Акцент4 6 9 4" xfId="11421"/>
    <cellStyle name="40% - Акцент4 7" xfId="1921"/>
    <cellStyle name="40% - Акцент4 7 10" xfId="1922"/>
    <cellStyle name="40% - Акцент4 7 10 2" xfId="8722"/>
    <cellStyle name="40% - Акцент4 7 10 3" xfId="9439"/>
    <cellStyle name="40% - Акцент4 7 10 4" xfId="11419"/>
    <cellStyle name="40% - Акцент4 7 11" xfId="8721"/>
    <cellStyle name="40% - Акцент4 7 12" xfId="9440"/>
    <cellStyle name="40% - Акцент4 7 13" xfId="11420"/>
    <cellStyle name="40% - Акцент4 7 2" xfId="1923"/>
    <cellStyle name="40% - Акцент4 7 2 2" xfId="8723"/>
    <cellStyle name="40% - Акцент4 7 2 3" xfId="9438"/>
    <cellStyle name="40% - Акцент4 7 2 4" xfId="11418"/>
    <cellStyle name="40% - Акцент4 7 3" xfId="1924"/>
    <cellStyle name="40% - Акцент4 7 3 2" xfId="8724"/>
    <cellStyle name="40% - Акцент4 7 3 3" xfId="9437"/>
    <cellStyle name="40% - Акцент4 7 3 4" xfId="11417"/>
    <cellStyle name="40% - Акцент4 7 4" xfId="1925"/>
    <cellStyle name="40% - Акцент4 7 4 2" xfId="8725"/>
    <cellStyle name="40% - Акцент4 7 4 3" xfId="9436"/>
    <cellStyle name="40% - Акцент4 7 4 4" xfId="11416"/>
    <cellStyle name="40% - Акцент4 7 5" xfId="1926"/>
    <cellStyle name="40% - Акцент4 7 5 2" xfId="8726"/>
    <cellStyle name="40% - Акцент4 7 5 3" xfId="9435"/>
    <cellStyle name="40% - Акцент4 7 5 4" xfId="11415"/>
    <cellStyle name="40% - Акцент4 7 6" xfId="1927"/>
    <cellStyle name="40% - Акцент4 7 6 2" xfId="8727"/>
    <cellStyle name="40% - Акцент4 7 6 3" xfId="9434"/>
    <cellStyle name="40% - Акцент4 7 6 4" xfId="11414"/>
    <cellStyle name="40% - Акцент4 7 7" xfId="1928"/>
    <cellStyle name="40% - Акцент4 7 7 2" xfId="8728"/>
    <cellStyle name="40% - Акцент4 7 7 3" xfId="9433"/>
    <cellStyle name="40% - Акцент4 7 7 4" xfId="11413"/>
    <cellStyle name="40% - Акцент4 7 8" xfId="1929"/>
    <cellStyle name="40% - Акцент4 7 8 2" xfId="8729"/>
    <cellStyle name="40% - Акцент4 7 8 3" xfId="9432"/>
    <cellStyle name="40% - Акцент4 7 8 4" xfId="11412"/>
    <cellStyle name="40% - Акцент4 7 9" xfId="1930"/>
    <cellStyle name="40% - Акцент4 7 9 2" xfId="8730"/>
    <cellStyle name="40% - Акцент4 7 9 3" xfId="9431"/>
    <cellStyle name="40% - Акцент4 7 9 4" xfId="11411"/>
    <cellStyle name="40% - Акцент4 8" xfId="1931"/>
    <cellStyle name="40% - Акцент4 8 10" xfId="1932"/>
    <cellStyle name="40% - Акцент4 8 10 2" xfId="8732"/>
    <cellStyle name="40% - Акцент4 8 10 3" xfId="9429"/>
    <cellStyle name="40% - Акцент4 8 10 4" xfId="11409"/>
    <cellStyle name="40% - Акцент4 8 11" xfId="8731"/>
    <cellStyle name="40% - Акцент4 8 12" xfId="9430"/>
    <cellStyle name="40% - Акцент4 8 13" xfId="11410"/>
    <cellStyle name="40% - Акцент4 8 2" xfId="1933"/>
    <cellStyle name="40% - Акцент4 8 2 2" xfId="8733"/>
    <cellStyle name="40% - Акцент4 8 2 3" xfId="9428"/>
    <cellStyle name="40% - Акцент4 8 2 4" xfId="11408"/>
    <cellStyle name="40% - Акцент4 8 3" xfId="1934"/>
    <cellStyle name="40% - Акцент4 8 3 2" xfId="8734"/>
    <cellStyle name="40% - Акцент4 8 3 3" xfId="9427"/>
    <cellStyle name="40% - Акцент4 8 3 4" xfId="11407"/>
    <cellStyle name="40% - Акцент4 8 4" xfId="1935"/>
    <cellStyle name="40% - Акцент4 8 4 2" xfId="8735"/>
    <cellStyle name="40% - Акцент4 8 4 3" xfId="9426"/>
    <cellStyle name="40% - Акцент4 8 4 4" xfId="11406"/>
    <cellStyle name="40% - Акцент4 8 5" xfId="1936"/>
    <cellStyle name="40% - Акцент4 8 5 2" xfId="8736"/>
    <cellStyle name="40% - Акцент4 8 5 3" xfId="9425"/>
    <cellStyle name="40% - Акцент4 8 5 4" xfId="11405"/>
    <cellStyle name="40% - Акцент4 8 6" xfId="1937"/>
    <cellStyle name="40% - Акцент4 8 6 2" xfId="8737"/>
    <cellStyle name="40% - Акцент4 8 6 3" xfId="9424"/>
    <cellStyle name="40% - Акцент4 8 6 4" xfId="11404"/>
    <cellStyle name="40% - Акцент4 8 7" xfId="1938"/>
    <cellStyle name="40% - Акцент4 8 7 2" xfId="8738"/>
    <cellStyle name="40% - Акцент4 8 7 3" xfId="9423"/>
    <cellStyle name="40% - Акцент4 8 7 4" xfId="11403"/>
    <cellStyle name="40% - Акцент4 8 8" xfId="1939"/>
    <cellStyle name="40% - Акцент4 8 8 2" xfId="8739"/>
    <cellStyle name="40% - Акцент4 8 8 3" xfId="9422"/>
    <cellStyle name="40% - Акцент4 8 8 4" xfId="11402"/>
    <cellStyle name="40% - Акцент4 8 9" xfId="1940"/>
    <cellStyle name="40% - Акцент4 8 9 2" xfId="8740"/>
    <cellStyle name="40% - Акцент4 8 9 3" xfId="9421"/>
    <cellStyle name="40% - Акцент4 8 9 4" xfId="11401"/>
    <cellStyle name="40% - Акцент4 9" xfId="1941"/>
    <cellStyle name="40% - Акцент4 9 10" xfId="1942"/>
    <cellStyle name="40% - Акцент4 9 10 2" xfId="8742"/>
    <cellStyle name="40% - Акцент4 9 10 3" xfId="9419"/>
    <cellStyle name="40% - Акцент4 9 10 4" xfId="11399"/>
    <cellStyle name="40% - Акцент4 9 11" xfId="8741"/>
    <cellStyle name="40% - Акцент4 9 12" xfId="9420"/>
    <cellStyle name="40% - Акцент4 9 13" xfId="11400"/>
    <cellStyle name="40% - Акцент4 9 2" xfId="1943"/>
    <cellStyle name="40% - Акцент4 9 2 2" xfId="8743"/>
    <cellStyle name="40% - Акцент4 9 2 3" xfId="9418"/>
    <cellStyle name="40% - Акцент4 9 2 4" xfId="11398"/>
    <cellStyle name="40% - Акцент4 9 3" xfId="1944"/>
    <cellStyle name="40% - Акцент4 9 3 2" xfId="8744"/>
    <cellStyle name="40% - Акцент4 9 3 3" xfId="9417"/>
    <cellStyle name="40% - Акцент4 9 3 4" xfId="11397"/>
    <cellStyle name="40% - Акцент4 9 4" xfId="1945"/>
    <cellStyle name="40% - Акцент4 9 4 2" xfId="8745"/>
    <cellStyle name="40% - Акцент4 9 4 3" xfId="9416"/>
    <cellStyle name="40% - Акцент4 9 4 4" xfId="11396"/>
    <cellStyle name="40% - Акцент4 9 5" xfId="1946"/>
    <cellStyle name="40% - Акцент4 9 5 2" xfId="8746"/>
    <cellStyle name="40% - Акцент4 9 5 3" xfId="9415"/>
    <cellStyle name="40% - Акцент4 9 5 4" xfId="11395"/>
    <cellStyle name="40% - Акцент4 9 6" xfId="1947"/>
    <cellStyle name="40% - Акцент4 9 6 2" xfId="8747"/>
    <cellStyle name="40% - Акцент4 9 6 3" xfId="9414"/>
    <cellStyle name="40% - Акцент4 9 6 4" xfId="11394"/>
    <cellStyle name="40% - Акцент4 9 7" xfId="1948"/>
    <cellStyle name="40% - Акцент4 9 7 2" xfId="8748"/>
    <cellStyle name="40% - Акцент4 9 7 3" xfId="9413"/>
    <cellStyle name="40% - Акцент4 9 7 4" xfId="11393"/>
    <cellStyle name="40% - Акцент4 9 8" xfId="1949"/>
    <cellStyle name="40% - Акцент4 9 8 2" xfId="8749"/>
    <cellStyle name="40% - Акцент4 9 8 3" xfId="9412"/>
    <cellStyle name="40% - Акцент4 9 8 4" xfId="11392"/>
    <cellStyle name="40% - Акцент4 9 9" xfId="1950"/>
    <cellStyle name="40% - Акцент4 9 9 2" xfId="8750"/>
    <cellStyle name="40% - Акцент4 9 9 3" xfId="9411"/>
    <cellStyle name="40% - Акцент4 9 9 4" xfId="11391"/>
    <cellStyle name="40% — акцент5" xfId="24754" builtinId="47" customBuiltin="1"/>
    <cellStyle name="40% - Акцент5 10" xfId="1951"/>
    <cellStyle name="40% - Акцент5 10 10" xfId="1952"/>
    <cellStyle name="40% - Акцент5 10 10 2" xfId="8752"/>
    <cellStyle name="40% - Акцент5 10 10 3" xfId="9409"/>
    <cellStyle name="40% - Акцент5 10 10 4" xfId="11389"/>
    <cellStyle name="40% - Акцент5 10 11" xfId="8751"/>
    <cellStyle name="40% - Акцент5 10 12" xfId="9410"/>
    <cellStyle name="40% - Акцент5 10 13" xfId="11390"/>
    <cellStyle name="40% - Акцент5 10 2" xfId="1953"/>
    <cellStyle name="40% - Акцент5 10 2 2" xfId="8753"/>
    <cellStyle name="40% - Акцент5 10 2 3" xfId="9408"/>
    <cellStyle name="40% - Акцент5 10 2 4" xfId="11388"/>
    <cellStyle name="40% - Акцент5 10 3" xfId="1954"/>
    <cellStyle name="40% - Акцент5 10 3 2" xfId="8754"/>
    <cellStyle name="40% - Акцент5 10 3 3" xfId="9407"/>
    <cellStyle name="40% - Акцент5 10 3 4" xfId="11387"/>
    <cellStyle name="40% - Акцент5 10 4" xfId="1955"/>
    <cellStyle name="40% - Акцент5 10 4 2" xfId="8755"/>
    <cellStyle name="40% - Акцент5 10 4 3" xfId="9406"/>
    <cellStyle name="40% - Акцент5 10 4 4" xfId="11386"/>
    <cellStyle name="40% - Акцент5 10 5" xfId="1956"/>
    <cellStyle name="40% - Акцент5 10 5 2" xfId="8756"/>
    <cellStyle name="40% - Акцент5 10 5 3" xfId="9405"/>
    <cellStyle name="40% - Акцент5 10 5 4" xfId="11385"/>
    <cellStyle name="40% - Акцент5 10 6" xfId="1957"/>
    <cellStyle name="40% - Акцент5 10 6 2" xfId="8757"/>
    <cellStyle name="40% - Акцент5 10 6 3" xfId="9404"/>
    <cellStyle name="40% - Акцент5 10 6 4" xfId="11384"/>
    <cellStyle name="40% - Акцент5 10 7" xfId="1958"/>
    <cellStyle name="40% - Акцент5 10 7 2" xfId="8758"/>
    <cellStyle name="40% - Акцент5 10 7 3" xfId="9403"/>
    <cellStyle name="40% - Акцент5 10 7 4" xfId="11383"/>
    <cellStyle name="40% - Акцент5 10 8" xfId="1959"/>
    <cellStyle name="40% - Акцент5 10 8 2" xfId="8759"/>
    <cellStyle name="40% - Акцент5 10 8 3" xfId="9402"/>
    <cellStyle name="40% - Акцент5 10 8 4" xfId="11382"/>
    <cellStyle name="40% - Акцент5 10 9" xfId="1960"/>
    <cellStyle name="40% - Акцент5 10 9 2" xfId="8760"/>
    <cellStyle name="40% - Акцент5 10 9 3" xfId="9401"/>
    <cellStyle name="40% - Акцент5 10 9 4" xfId="11381"/>
    <cellStyle name="40% - Акцент5 11" xfId="1961"/>
    <cellStyle name="40% - Акцент5 11 10" xfId="1962"/>
    <cellStyle name="40% - Акцент5 11 10 2" xfId="8762"/>
    <cellStyle name="40% - Акцент5 11 10 3" xfId="9399"/>
    <cellStyle name="40% - Акцент5 11 10 4" xfId="11379"/>
    <cellStyle name="40% - Акцент5 11 11" xfId="8761"/>
    <cellStyle name="40% - Акцент5 11 12" xfId="9400"/>
    <cellStyle name="40% - Акцент5 11 13" xfId="11380"/>
    <cellStyle name="40% - Акцент5 11 2" xfId="1963"/>
    <cellStyle name="40% - Акцент5 11 2 2" xfId="8763"/>
    <cellStyle name="40% - Акцент5 11 2 3" xfId="9398"/>
    <cellStyle name="40% - Акцент5 11 2 4" xfId="11378"/>
    <cellStyle name="40% - Акцент5 11 3" xfId="1964"/>
    <cellStyle name="40% - Акцент5 11 3 2" xfId="8764"/>
    <cellStyle name="40% - Акцент5 11 3 3" xfId="9397"/>
    <cellStyle name="40% - Акцент5 11 3 4" xfId="11377"/>
    <cellStyle name="40% - Акцент5 11 4" xfId="1965"/>
    <cellStyle name="40% - Акцент5 11 4 2" xfId="8765"/>
    <cellStyle name="40% - Акцент5 11 4 3" xfId="9396"/>
    <cellStyle name="40% - Акцент5 11 4 4" xfId="11376"/>
    <cellStyle name="40% - Акцент5 11 5" xfId="1966"/>
    <cellStyle name="40% - Акцент5 11 5 2" xfId="8766"/>
    <cellStyle name="40% - Акцент5 11 5 3" xfId="9395"/>
    <cellStyle name="40% - Акцент5 11 5 4" xfId="11375"/>
    <cellStyle name="40% - Акцент5 11 6" xfId="1967"/>
    <cellStyle name="40% - Акцент5 11 6 2" xfId="8767"/>
    <cellStyle name="40% - Акцент5 11 6 3" xfId="9394"/>
    <cellStyle name="40% - Акцент5 11 6 4" xfId="11374"/>
    <cellStyle name="40% - Акцент5 11 7" xfId="1968"/>
    <cellStyle name="40% - Акцент5 11 7 2" xfId="8768"/>
    <cellStyle name="40% - Акцент5 11 7 3" xfId="9393"/>
    <cellStyle name="40% - Акцент5 11 7 4" xfId="11373"/>
    <cellStyle name="40% - Акцент5 11 8" xfId="1969"/>
    <cellStyle name="40% - Акцент5 11 8 2" xfId="8769"/>
    <cellStyle name="40% - Акцент5 11 8 3" xfId="9392"/>
    <cellStyle name="40% - Акцент5 11 8 4" xfId="11372"/>
    <cellStyle name="40% - Акцент5 11 9" xfId="1970"/>
    <cellStyle name="40% - Акцент5 11 9 2" xfId="8770"/>
    <cellStyle name="40% - Акцент5 11 9 3" xfId="9391"/>
    <cellStyle name="40% - Акцент5 11 9 4" xfId="11371"/>
    <cellStyle name="40% - Акцент5 12" xfId="1971"/>
    <cellStyle name="40% - Акцент5 12 10" xfId="1972"/>
    <cellStyle name="40% - Акцент5 12 10 2" xfId="8772"/>
    <cellStyle name="40% - Акцент5 12 10 3" xfId="9389"/>
    <cellStyle name="40% - Акцент5 12 10 4" xfId="11369"/>
    <cellStyle name="40% - Акцент5 12 11" xfId="8771"/>
    <cellStyle name="40% - Акцент5 12 12" xfId="9390"/>
    <cellStyle name="40% - Акцент5 12 13" xfId="11370"/>
    <cellStyle name="40% - Акцент5 12 2" xfId="1973"/>
    <cellStyle name="40% - Акцент5 12 2 2" xfId="8773"/>
    <cellStyle name="40% - Акцент5 12 2 3" xfId="9388"/>
    <cellStyle name="40% - Акцент5 12 2 4" xfId="11368"/>
    <cellStyle name="40% - Акцент5 12 3" xfId="1974"/>
    <cellStyle name="40% - Акцент5 12 3 2" xfId="8774"/>
    <cellStyle name="40% - Акцент5 12 3 3" xfId="9387"/>
    <cellStyle name="40% - Акцент5 12 3 4" xfId="11367"/>
    <cellStyle name="40% - Акцент5 12 4" xfId="1975"/>
    <cellStyle name="40% - Акцент5 12 4 2" xfId="8775"/>
    <cellStyle name="40% - Акцент5 12 4 3" xfId="9386"/>
    <cellStyle name="40% - Акцент5 12 4 4" xfId="11366"/>
    <cellStyle name="40% - Акцент5 12 5" xfId="1976"/>
    <cellStyle name="40% - Акцент5 12 5 2" xfId="8776"/>
    <cellStyle name="40% - Акцент5 12 5 3" xfId="9385"/>
    <cellStyle name="40% - Акцент5 12 5 4" xfId="11365"/>
    <cellStyle name="40% - Акцент5 12 6" xfId="1977"/>
    <cellStyle name="40% - Акцент5 12 6 2" xfId="8777"/>
    <cellStyle name="40% - Акцент5 12 6 3" xfId="9384"/>
    <cellStyle name="40% - Акцент5 12 6 4" xfId="11364"/>
    <cellStyle name="40% - Акцент5 12 7" xfId="1978"/>
    <cellStyle name="40% - Акцент5 12 7 2" xfId="8778"/>
    <cellStyle name="40% - Акцент5 12 7 3" xfId="9383"/>
    <cellStyle name="40% - Акцент5 12 7 4" xfId="11363"/>
    <cellStyle name="40% - Акцент5 12 8" xfId="1979"/>
    <cellStyle name="40% - Акцент5 12 8 2" xfId="8779"/>
    <cellStyle name="40% - Акцент5 12 8 3" xfId="9382"/>
    <cellStyle name="40% - Акцент5 12 8 4" xfId="11362"/>
    <cellStyle name="40% - Акцент5 12 9" xfId="1980"/>
    <cellStyle name="40% - Акцент5 12 9 2" xfId="8780"/>
    <cellStyle name="40% - Акцент5 12 9 3" xfId="9381"/>
    <cellStyle name="40% - Акцент5 12 9 4" xfId="11361"/>
    <cellStyle name="40% - Акцент5 13" xfId="1981"/>
    <cellStyle name="40% - Акцент5 13 10" xfId="1982"/>
    <cellStyle name="40% - Акцент5 13 10 2" xfId="8782"/>
    <cellStyle name="40% - Акцент5 13 10 3" xfId="9379"/>
    <cellStyle name="40% - Акцент5 13 10 4" xfId="11359"/>
    <cellStyle name="40% - Акцент5 13 11" xfId="8781"/>
    <cellStyle name="40% - Акцент5 13 12" xfId="9380"/>
    <cellStyle name="40% - Акцент5 13 13" xfId="11360"/>
    <cellStyle name="40% - Акцент5 13 2" xfId="1983"/>
    <cellStyle name="40% - Акцент5 13 2 2" xfId="8783"/>
    <cellStyle name="40% - Акцент5 13 2 3" xfId="9378"/>
    <cellStyle name="40% - Акцент5 13 2 4" xfId="11358"/>
    <cellStyle name="40% - Акцент5 13 3" xfId="1984"/>
    <cellStyle name="40% - Акцент5 13 3 2" xfId="8784"/>
    <cellStyle name="40% - Акцент5 13 3 3" xfId="9377"/>
    <cellStyle name="40% - Акцент5 13 3 4" xfId="11357"/>
    <cellStyle name="40% - Акцент5 13 4" xfId="1985"/>
    <cellStyle name="40% - Акцент5 13 4 2" xfId="8785"/>
    <cellStyle name="40% - Акцент5 13 4 3" xfId="9376"/>
    <cellStyle name="40% - Акцент5 13 4 4" xfId="11356"/>
    <cellStyle name="40% - Акцент5 13 5" xfId="1986"/>
    <cellStyle name="40% - Акцент5 13 5 2" xfId="8786"/>
    <cellStyle name="40% - Акцент5 13 5 3" xfId="9375"/>
    <cellStyle name="40% - Акцент5 13 5 4" xfId="11355"/>
    <cellStyle name="40% - Акцент5 13 6" xfId="1987"/>
    <cellStyle name="40% - Акцент5 13 6 2" xfId="8787"/>
    <cellStyle name="40% - Акцент5 13 6 3" xfId="9374"/>
    <cellStyle name="40% - Акцент5 13 6 4" xfId="11354"/>
    <cellStyle name="40% - Акцент5 13 7" xfId="1988"/>
    <cellStyle name="40% - Акцент5 13 7 2" xfId="8788"/>
    <cellStyle name="40% - Акцент5 13 7 3" xfId="9373"/>
    <cellStyle name="40% - Акцент5 13 7 4" xfId="11353"/>
    <cellStyle name="40% - Акцент5 13 8" xfId="1989"/>
    <cellStyle name="40% - Акцент5 13 8 2" xfId="8789"/>
    <cellStyle name="40% - Акцент5 13 8 3" xfId="9372"/>
    <cellStyle name="40% - Акцент5 13 8 4" xfId="11352"/>
    <cellStyle name="40% - Акцент5 13 9" xfId="1990"/>
    <cellStyle name="40% - Акцент5 13 9 2" xfId="8790"/>
    <cellStyle name="40% - Акцент5 13 9 3" xfId="9371"/>
    <cellStyle name="40% - Акцент5 13 9 4" xfId="11351"/>
    <cellStyle name="40% - Акцент5 14" xfId="1991"/>
    <cellStyle name="40% - Акцент5 14 10" xfId="1992"/>
    <cellStyle name="40% - Акцент5 14 10 2" xfId="8792"/>
    <cellStyle name="40% - Акцент5 14 10 3" xfId="9369"/>
    <cellStyle name="40% - Акцент5 14 10 4" xfId="11349"/>
    <cellStyle name="40% - Акцент5 14 11" xfId="8791"/>
    <cellStyle name="40% - Акцент5 14 12" xfId="9370"/>
    <cellStyle name="40% - Акцент5 14 13" xfId="11350"/>
    <cellStyle name="40% - Акцент5 14 2" xfId="1993"/>
    <cellStyle name="40% - Акцент5 14 2 2" xfId="8793"/>
    <cellStyle name="40% - Акцент5 14 2 3" xfId="9368"/>
    <cellStyle name="40% - Акцент5 14 2 4" xfId="11348"/>
    <cellStyle name="40% - Акцент5 14 3" xfId="1994"/>
    <cellStyle name="40% - Акцент5 14 3 2" xfId="8794"/>
    <cellStyle name="40% - Акцент5 14 3 3" xfId="9367"/>
    <cellStyle name="40% - Акцент5 14 3 4" xfId="11347"/>
    <cellStyle name="40% - Акцент5 14 4" xfId="1995"/>
    <cellStyle name="40% - Акцент5 14 4 2" xfId="8795"/>
    <cellStyle name="40% - Акцент5 14 4 3" xfId="9366"/>
    <cellStyle name="40% - Акцент5 14 4 4" xfId="11346"/>
    <cellStyle name="40% - Акцент5 14 5" xfId="1996"/>
    <cellStyle name="40% - Акцент5 14 5 2" xfId="8796"/>
    <cellStyle name="40% - Акцент5 14 5 3" xfId="9365"/>
    <cellStyle name="40% - Акцент5 14 5 4" xfId="11345"/>
    <cellStyle name="40% - Акцент5 14 6" xfId="1997"/>
    <cellStyle name="40% - Акцент5 14 6 2" xfId="8797"/>
    <cellStyle name="40% - Акцент5 14 6 3" xfId="9364"/>
    <cellStyle name="40% - Акцент5 14 6 4" xfId="11344"/>
    <cellStyle name="40% - Акцент5 14 7" xfId="1998"/>
    <cellStyle name="40% - Акцент5 14 7 2" xfId="8798"/>
    <cellStyle name="40% - Акцент5 14 7 3" xfId="9363"/>
    <cellStyle name="40% - Акцент5 14 7 4" xfId="11343"/>
    <cellStyle name="40% - Акцент5 14 8" xfId="1999"/>
    <cellStyle name="40% - Акцент5 14 8 2" xfId="8799"/>
    <cellStyle name="40% - Акцент5 14 8 3" xfId="9362"/>
    <cellStyle name="40% - Акцент5 14 8 4" xfId="11342"/>
    <cellStyle name="40% - Акцент5 14 9" xfId="2000"/>
    <cellStyle name="40% - Акцент5 14 9 2" xfId="8800"/>
    <cellStyle name="40% - Акцент5 14 9 3" xfId="9361"/>
    <cellStyle name="40% - Акцент5 14 9 4" xfId="11341"/>
    <cellStyle name="40% - Акцент5 15" xfId="2001"/>
    <cellStyle name="40% - Акцент5 15 10" xfId="9360"/>
    <cellStyle name="40% - Акцент5 15 11" xfId="11340"/>
    <cellStyle name="40% - Акцент5 15 2" xfId="2002"/>
    <cellStyle name="40% - Акцент5 15 2 2" xfId="8802"/>
    <cellStyle name="40% - Акцент5 15 2 3" xfId="9359"/>
    <cellStyle name="40% - Акцент5 15 2 4" xfId="11339"/>
    <cellStyle name="40% - Акцент5 15 3" xfId="2003"/>
    <cellStyle name="40% - Акцент5 15 3 2" xfId="8803"/>
    <cellStyle name="40% - Акцент5 15 3 3" xfId="9358"/>
    <cellStyle name="40% - Акцент5 15 3 4" xfId="11338"/>
    <cellStyle name="40% - Акцент5 15 4" xfId="2004"/>
    <cellStyle name="40% - Акцент5 15 4 2" xfId="8804"/>
    <cellStyle name="40% - Акцент5 15 4 3" xfId="9357"/>
    <cellStyle name="40% - Акцент5 15 4 4" xfId="11337"/>
    <cellStyle name="40% - Акцент5 15 5" xfId="2005"/>
    <cellStyle name="40% - Акцент5 15 5 2" xfId="8805"/>
    <cellStyle name="40% - Акцент5 15 5 3" xfId="9356"/>
    <cellStyle name="40% - Акцент5 15 5 4" xfId="11336"/>
    <cellStyle name="40% - Акцент5 15 6" xfId="2006"/>
    <cellStyle name="40% - Акцент5 15 6 2" xfId="8806"/>
    <cellStyle name="40% - Акцент5 15 6 3" xfId="9355"/>
    <cellStyle name="40% - Акцент5 15 6 4" xfId="11335"/>
    <cellStyle name="40% - Акцент5 15 7" xfId="2007"/>
    <cellStyle name="40% - Акцент5 15 7 2" xfId="8807"/>
    <cellStyle name="40% - Акцент5 15 7 3" xfId="9354"/>
    <cellStyle name="40% - Акцент5 15 7 4" xfId="11334"/>
    <cellStyle name="40% - Акцент5 15 8" xfId="2008"/>
    <cellStyle name="40% - Акцент5 15 8 2" xfId="8808"/>
    <cellStyle name="40% - Акцент5 15 8 3" xfId="9353"/>
    <cellStyle name="40% - Акцент5 15 8 4" xfId="11333"/>
    <cellStyle name="40% - Акцент5 15 9" xfId="8801"/>
    <cellStyle name="40% - Акцент5 16" xfId="2009"/>
    <cellStyle name="40% - Акцент5 16 10" xfId="9352"/>
    <cellStyle name="40% - Акцент5 16 11" xfId="11332"/>
    <cellStyle name="40% - Акцент5 16 2" xfId="2010"/>
    <cellStyle name="40% - Акцент5 16 2 2" xfId="8810"/>
    <cellStyle name="40% - Акцент5 16 2 3" xfId="9351"/>
    <cellStyle name="40% - Акцент5 16 2 4" xfId="11331"/>
    <cellStyle name="40% - Акцент5 16 3" xfId="2011"/>
    <cellStyle name="40% - Акцент5 16 3 2" xfId="8811"/>
    <cellStyle name="40% - Акцент5 16 3 3" xfId="9350"/>
    <cellStyle name="40% - Акцент5 16 3 4" xfId="11330"/>
    <cellStyle name="40% - Акцент5 16 4" xfId="2012"/>
    <cellStyle name="40% - Акцент5 16 4 2" xfId="8812"/>
    <cellStyle name="40% - Акцент5 16 4 3" xfId="9349"/>
    <cellStyle name="40% - Акцент5 16 4 4" xfId="11329"/>
    <cellStyle name="40% - Акцент5 16 5" xfId="2013"/>
    <cellStyle name="40% - Акцент5 16 5 2" xfId="8813"/>
    <cellStyle name="40% - Акцент5 16 5 3" xfId="9348"/>
    <cellStyle name="40% - Акцент5 16 5 4" xfId="11328"/>
    <cellStyle name="40% - Акцент5 16 6" xfId="2014"/>
    <cellStyle name="40% - Акцент5 16 6 2" xfId="8814"/>
    <cellStyle name="40% - Акцент5 16 6 3" xfId="9347"/>
    <cellStyle name="40% - Акцент5 16 6 4" xfId="11327"/>
    <cellStyle name="40% - Акцент5 16 7" xfId="2015"/>
    <cellStyle name="40% - Акцент5 16 7 2" xfId="8815"/>
    <cellStyle name="40% - Акцент5 16 7 3" xfId="9346"/>
    <cellStyle name="40% - Акцент5 16 7 4" xfId="11326"/>
    <cellStyle name="40% - Акцент5 16 8" xfId="2016"/>
    <cellStyle name="40% - Акцент5 16 8 2" xfId="8816"/>
    <cellStyle name="40% - Акцент5 16 8 3" xfId="9345"/>
    <cellStyle name="40% - Акцент5 16 8 4" xfId="11325"/>
    <cellStyle name="40% - Акцент5 16 9" xfId="8809"/>
    <cellStyle name="40% - Акцент5 17" xfId="2017"/>
    <cellStyle name="40% - Акцент5 17 2" xfId="2018"/>
    <cellStyle name="40% - Акцент5 17 2 2" xfId="8818"/>
    <cellStyle name="40% - Акцент5 17 2 3" xfId="9343"/>
    <cellStyle name="40% - Акцент5 17 2 4" xfId="11323"/>
    <cellStyle name="40% - Акцент5 17 3" xfId="2019"/>
    <cellStyle name="40% - Акцент5 17 3 2" xfId="8819"/>
    <cellStyle name="40% - Акцент5 17 3 3" xfId="9342"/>
    <cellStyle name="40% - Акцент5 17 3 4" xfId="11322"/>
    <cellStyle name="40% - Акцент5 17 4" xfId="2020"/>
    <cellStyle name="40% - Акцент5 17 4 2" xfId="8820"/>
    <cellStyle name="40% - Акцент5 17 4 3" xfId="9341"/>
    <cellStyle name="40% - Акцент5 17 4 4" xfId="11321"/>
    <cellStyle name="40% - Акцент5 17 5" xfId="2021"/>
    <cellStyle name="40% - Акцент5 17 5 2" xfId="8821"/>
    <cellStyle name="40% - Акцент5 17 5 3" xfId="9340"/>
    <cellStyle name="40% - Акцент5 17 5 4" xfId="11320"/>
    <cellStyle name="40% - Акцент5 17 6" xfId="8817"/>
    <cellStyle name="40% - Акцент5 17 7" xfId="9344"/>
    <cellStyle name="40% - Акцент5 17 8" xfId="11324"/>
    <cellStyle name="40% - Акцент5 18" xfId="2022"/>
    <cellStyle name="40% - Акцент5 18 2" xfId="2023"/>
    <cellStyle name="40% - Акцент5 18 2 2" xfId="8823"/>
    <cellStyle name="40% - Акцент5 18 2 3" xfId="9338"/>
    <cellStyle name="40% - Акцент5 18 2 4" xfId="11318"/>
    <cellStyle name="40% - Акцент5 18 3" xfId="2024"/>
    <cellStyle name="40% - Акцент5 18 3 2" xfId="8824"/>
    <cellStyle name="40% - Акцент5 18 3 3" xfId="9337"/>
    <cellStyle name="40% - Акцент5 18 3 4" xfId="11317"/>
    <cellStyle name="40% - Акцент5 18 4" xfId="2025"/>
    <cellStyle name="40% - Акцент5 18 4 2" xfId="8825"/>
    <cellStyle name="40% - Акцент5 18 4 3" xfId="9336"/>
    <cellStyle name="40% - Акцент5 18 4 4" xfId="11316"/>
    <cellStyle name="40% - Акцент5 18 5" xfId="2026"/>
    <cellStyle name="40% - Акцент5 18 5 2" xfId="8826"/>
    <cellStyle name="40% - Акцент5 18 5 3" xfId="9335"/>
    <cellStyle name="40% - Акцент5 18 5 4" xfId="11315"/>
    <cellStyle name="40% - Акцент5 18 6" xfId="8822"/>
    <cellStyle name="40% - Акцент5 18 7" xfId="9339"/>
    <cellStyle name="40% - Акцент5 18 8" xfId="11319"/>
    <cellStyle name="40% - Акцент5 19" xfId="2027"/>
    <cellStyle name="40% - Акцент5 19 2" xfId="2028"/>
    <cellStyle name="40% - Акцент5 19 2 2" xfId="8828"/>
    <cellStyle name="40% - Акцент5 19 2 3" xfId="9333"/>
    <cellStyle name="40% - Акцент5 19 2 4" xfId="11313"/>
    <cellStyle name="40% - Акцент5 19 3" xfId="2029"/>
    <cellStyle name="40% - Акцент5 19 3 2" xfId="8829"/>
    <cellStyle name="40% - Акцент5 19 3 3" xfId="9332"/>
    <cellStyle name="40% - Акцент5 19 3 4" xfId="11312"/>
    <cellStyle name="40% - Акцент5 19 4" xfId="2030"/>
    <cellStyle name="40% - Акцент5 19 4 2" xfId="8830"/>
    <cellStyle name="40% - Акцент5 19 4 3" xfId="9331"/>
    <cellStyle name="40% - Акцент5 19 4 4" xfId="11311"/>
    <cellStyle name="40% - Акцент5 19 5" xfId="2031"/>
    <cellStyle name="40% - Акцент5 19 5 2" xfId="8831"/>
    <cellStyle name="40% - Акцент5 19 5 3" xfId="9330"/>
    <cellStyle name="40% - Акцент5 19 5 4" xfId="11310"/>
    <cellStyle name="40% - Акцент5 19 6" xfId="8827"/>
    <cellStyle name="40% - Акцент5 19 7" xfId="9334"/>
    <cellStyle name="40% - Акцент5 19 8" xfId="11314"/>
    <cellStyle name="40% - Акцент5 2" xfId="2032"/>
    <cellStyle name="40% - Акцент5 2 10" xfId="2033"/>
    <cellStyle name="40% - Акцент5 2 10 2" xfId="8833"/>
    <cellStyle name="40% - Акцент5 2 10 3" xfId="9328"/>
    <cellStyle name="40% - Акцент5 2 10 4" xfId="11308"/>
    <cellStyle name="40% - Акцент5 2 11" xfId="8832"/>
    <cellStyle name="40% - Акцент5 2 12" xfId="9329"/>
    <cellStyle name="40% - Акцент5 2 13" xfId="11309"/>
    <cellStyle name="40% - Акцент5 2 2" xfId="2034"/>
    <cellStyle name="40% - Акцент5 2 2 2" xfId="8834"/>
    <cellStyle name="40% - Акцент5 2 2 3" xfId="9327"/>
    <cellStyle name="40% - Акцент5 2 2 4" xfId="11307"/>
    <cellStyle name="40% - Акцент5 2 3" xfId="2035"/>
    <cellStyle name="40% - Акцент5 2 3 2" xfId="8835"/>
    <cellStyle name="40% - Акцент5 2 3 3" xfId="9326"/>
    <cellStyle name="40% - Акцент5 2 3 4" xfId="11306"/>
    <cellStyle name="40% - Акцент5 2 4" xfId="2036"/>
    <cellStyle name="40% - Акцент5 2 4 2" xfId="8836"/>
    <cellStyle name="40% - Акцент5 2 4 3" xfId="9325"/>
    <cellStyle name="40% - Акцент5 2 4 4" xfId="11305"/>
    <cellStyle name="40% - Акцент5 2 5" xfId="2037"/>
    <cellStyle name="40% - Акцент5 2 5 2" xfId="8837"/>
    <cellStyle name="40% - Акцент5 2 5 3" xfId="9324"/>
    <cellStyle name="40% - Акцент5 2 5 4" xfId="11304"/>
    <cellStyle name="40% - Акцент5 2 6" xfId="2038"/>
    <cellStyle name="40% - Акцент5 2 6 2" xfId="8838"/>
    <cellStyle name="40% - Акцент5 2 6 3" xfId="9323"/>
    <cellStyle name="40% - Акцент5 2 6 4" xfId="11303"/>
    <cellStyle name="40% - Акцент5 2 7" xfId="2039"/>
    <cellStyle name="40% - Акцент5 2 7 2" xfId="8839"/>
    <cellStyle name="40% - Акцент5 2 7 3" xfId="9322"/>
    <cellStyle name="40% - Акцент5 2 7 4" xfId="11302"/>
    <cellStyle name="40% - Акцент5 2 8" xfId="2040"/>
    <cellStyle name="40% - Акцент5 2 8 2" xfId="8840"/>
    <cellStyle name="40% - Акцент5 2 8 3" xfId="9321"/>
    <cellStyle name="40% - Акцент5 2 8 4" xfId="11301"/>
    <cellStyle name="40% - Акцент5 2 9" xfId="2041"/>
    <cellStyle name="40% - Акцент5 2 9 2" xfId="8841"/>
    <cellStyle name="40% - Акцент5 2 9 3" xfId="9320"/>
    <cellStyle name="40% - Акцент5 2 9 4" xfId="11300"/>
    <cellStyle name="40% - Акцент5 20" xfId="2042"/>
    <cellStyle name="40% - Акцент5 20 2" xfId="8842"/>
    <cellStyle name="40% - Акцент5 20 3" xfId="9319"/>
    <cellStyle name="40% - Акцент5 20 4" xfId="11299"/>
    <cellStyle name="40% - Акцент5 21" xfId="2043"/>
    <cellStyle name="40% - Акцент5 21 2" xfId="8843"/>
    <cellStyle name="40% - Акцент5 21 3" xfId="9318"/>
    <cellStyle name="40% - Акцент5 21 4" xfId="11298"/>
    <cellStyle name="40% - Акцент5 22" xfId="2044"/>
    <cellStyle name="40% - Акцент5 22 2" xfId="8844"/>
    <cellStyle name="40% - Акцент5 22 3" xfId="9317"/>
    <cellStyle name="40% - Акцент5 22 4" xfId="11297"/>
    <cellStyle name="40% - Акцент5 23" xfId="2045"/>
    <cellStyle name="40% - Акцент5 23 2" xfId="8845"/>
    <cellStyle name="40% - Акцент5 23 3" xfId="9316"/>
    <cellStyle name="40% - Акцент5 23 4" xfId="11296"/>
    <cellStyle name="40% - Акцент5 24" xfId="14651"/>
    <cellStyle name="40% - Акцент5 3" xfId="2046"/>
    <cellStyle name="40% - Акцент5 3 10" xfId="2047"/>
    <cellStyle name="40% - Акцент5 3 10 2" xfId="8847"/>
    <cellStyle name="40% - Акцент5 3 10 3" xfId="9314"/>
    <cellStyle name="40% - Акцент5 3 10 4" xfId="11294"/>
    <cellStyle name="40% - Акцент5 3 11" xfId="8846"/>
    <cellStyle name="40% - Акцент5 3 12" xfId="9315"/>
    <cellStyle name="40% - Акцент5 3 13" xfId="11295"/>
    <cellStyle name="40% - Акцент5 3 2" xfId="2048"/>
    <cellStyle name="40% - Акцент5 3 2 2" xfId="8848"/>
    <cellStyle name="40% - Акцент5 3 2 3" xfId="9313"/>
    <cellStyle name="40% - Акцент5 3 2 4" xfId="11293"/>
    <cellStyle name="40% - Акцент5 3 3" xfId="2049"/>
    <cellStyle name="40% - Акцент5 3 3 2" xfId="8849"/>
    <cellStyle name="40% - Акцент5 3 3 3" xfId="9312"/>
    <cellStyle name="40% - Акцент5 3 3 4" xfId="11292"/>
    <cellStyle name="40% - Акцент5 3 4" xfId="2050"/>
    <cellStyle name="40% - Акцент5 3 4 2" xfId="8850"/>
    <cellStyle name="40% - Акцент5 3 4 3" xfId="9311"/>
    <cellStyle name="40% - Акцент5 3 4 4" xfId="11291"/>
    <cellStyle name="40% - Акцент5 3 5" xfId="2051"/>
    <cellStyle name="40% - Акцент5 3 5 2" xfId="8851"/>
    <cellStyle name="40% - Акцент5 3 5 3" xfId="9310"/>
    <cellStyle name="40% - Акцент5 3 5 4" xfId="11290"/>
    <cellStyle name="40% - Акцент5 3 6" xfId="2052"/>
    <cellStyle name="40% - Акцент5 3 6 2" xfId="8852"/>
    <cellStyle name="40% - Акцент5 3 6 3" xfId="9309"/>
    <cellStyle name="40% - Акцент5 3 6 4" xfId="11289"/>
    <cellStyle name="40% - Акцент5 3 7" xfId="2053"/>
    <cellStyle name="40% - Акцент5 3 7 2" xfId="8853"/>
    <cellStyle name="40% - Акцент5 3 7 3" xfId="9308"/>
    <cellStyle name="40% - Акцент5 3 7 4" xfId="11288"/>
    <cellStyle name="40% - Акцент5 3 8" xfId="2054"/>
    <cellStyle name="40% - Акцент5 3 8 2" xfId="8854"/>
    <cellStyle name="40% - Акцент5 3 8 3" xfId="9307"/>
    <cellStyle name="40% - Акцент5 3 8 4" xfId="11287"/>
    <cellStyle name="40% - Акцент5 3 9" xfId="2055"/>
    <cellStyle name="40% - Акцент5 3 9 2" xfId="8855"/>
    <cellStyle name="40% - Акцент5 3 9 3" xfId="9306"/>
    <cellStyle name="40% - Акцент5 3 9 4" xfId="11286"/>
    <cellStyle name="40% - Акцент5 4" xfId="2056"/>
    <cellStyle name="40% - Акцент5 4 10" xfId="2057"/>
    <cellStyle name="40% - Акцент5 4 10 2" xfId="8857"/>
    <cellStyle name="40% - Акцент5 4 10 3" xfId="9304"/>
    <cellStyle name="40% - Акцент5 4 10 4" xfId="11284"/>
    <cellStyle name="40% - Акцент5 4 11" xfId="8856"/>
    <cellStyle name="40% - Акцент5 4 12" xfId="9305"/>
    <cellStyle name="40% - Акцент5 4 13" xfId="11285"/>
    <cellStyle name="40% - Акцент5 4 2" xfId="2058"/>
    <cellStyle name="40% - Акцент5 4 2 2" xfId="8858"/>
    <cellStyle name="40% - Акцент5 4 2 3" xfId="9303"/>
    <cellStyle name="40% - Акцент5 4 2 4" xfId="11283"/>
    <cellStyle name="40% - Акцент5 4 3" xfId="2059"/>
    <cellStyle name="40% - Акцент5 4 3 2" xfId="8859"/>
    <cellStyle name="40% - Акцент5 4 3 3" xfId="9302"/>
    <cellStyle name="40% - Акцент5 4 3 4" xfId="11282"/>
    <cellStyle name="40% - Акцент5 4 4" xfId="2060"/>
    <cellStyle name="40% - Акцент5 4 4 2" xfId="8860"/>
    <cellStyle name="40% - Акцент5 4 4 3" xfId="9301"/>
    <cellStyle name="40% - Акцент5 4 4 4" xfId="11281"/>
    <cellStyle name="40% - Акцент5 4 5" xfId="2061"/>
    <cellStyle name="40% - Акцент5 4 5 2" xfId="8861"/>
    <cellStyle name="40% - Акцент5 4 5 3" xfId="9300"/>
    <cellStyle name="40% - Акцент5 4 5 4" xfId="11280"/>
    <cellStyle name="40% - Акцент5 4 6" xfId="2062"/>
    <cellStyle name="40% - Акцент5 4 6 2" xfId="8862"/>
    <cellStyle name="40% - Акцент5 4 6 3" xfId="9299"/>
    <cellStyle name="40% - Акцент5 4 6 4" xfId="11279"/>
    <cellStyle name="40% - Акцент5 4 7" xfId="2063"/>
    <cellStyle name="40% - Акцент5 4 7 2" xfId="8863"/>
    <cellStyle name="40% - Акцент5 4 7 3" xfId="9298"/>
    <cellStyle name="40% - Акцент5 4 7 4" xfId="11278"/>
    <cellStyle name="40% - Акцент5 4 8" xfId="2064"/>
    <cellStyle name="40% - Акцент5 4 8 2" xfId="8864"/>
    <cellStyle name="40% - Акцент5 4 8 3" xfId="9297"/>
    <cellStyle name="40% - Акцент5 4 8 4" xfId="11277"/>
    <cellStyle name="40% - Акцент5 4 9" xfId="2065"/>
    <cellStyle name="40% - Акцент5 4 9 2" xfId="8865"/>
    <cellStyle name="40% - Акцент5 4 9 3" xfId="9296"/>
    <cellStyle name="40% - Акцент5 4 9 4" xfId="11276"/>
    <cellStyle name="40% - Акцент5 5" xfId="2066"/>
    <cellStyle name="40% - Акцент5 5 10" xfId="2067"/>
    <cellStyle name="40% - Акцент5 5 10 2" xfId="8867"/>
    <cellStyle name="40% - Акцент5 5 10 3" xfId="9294"/>
    <cellStyle name="40% - Акцент5 5 10 4" xfId="11274"/>
    <cellStyle name="40% - Акцент5 5 11" xfId="8866"/>
    <cellStyle name="40% - Акцент5 5 12" xfId="9295"/>
    <cellStyle name="40% - Акцент5 5 13" xfId="11275"/>
    <cellStyle name="40% - Акцент5 5 2" xfId="2068"/>
    <cellStyle name="40% - Акцент5 5 2 2" xfId="8868"/>
    <cellStyle name="40% - Акцент5 5 2 3" xfId="9293"/>
    <cellStyle name="40% - Акцент5 5 2 4" xfId="11273"/>
    <cellStyle name="40% - Акцент5 5 3" xfId="2069"/>
    <cellStyle name="40% - Акцент5 5 3 2" xfId="8869"/>
    <cellStyle name="40% - Акцент5 5 3 3" xfId="9292"/>
    <cellStyle name="40% - Акцент5 5 3 4" xfId="11272"/>
    <cellStyle name="40% - Акцент5 5 4" xfId="2070"/>
    <cellStyle name="40% - Акцент5 5 4 2" xfId="8870"/>
    <cellStyle name="40% - Акцент5 5 4 3" xfId="9291"/>
    <cellStyle name="40% - Акцент5 5 4 4" xfId="11271"/>
    <cellStyle name="40% - Акцент5 5 5" xfId="2071"/>
    <cellStyle name="40% - Акцент5 5 5 2" xfId="8871"/>
    <cellStyle name="40% - Акцент5 5 5 3" xfId="9290"/>
    <cellStyle name="40% - Акцент5 5 5 4" xfId="11270"/>
    <cellStyle name="40% - Акцент5 5 6" xfId="2072"/>
    <cellStyle name="40% - Акцент5 5 6 2" xfId="8872"/>
    <cellStyle name="40% - Акцент5 5 6 3" xfId="9289"/>
    <cellStyle name="40% - Акцент5 5 6 4" xfId="11269"/>
    <cellStyle name="40% - Акцент5 5 7" xfId="2073"/>
    <cellStyle name="40% - Акцент5 5 7 2" xfId="8873"/>
    <cellStyle name="40% - Акцент5 5 7 3" xfId="9288"/>
    <cellStyle name="40% - Акцент5 5 7 4" xfId="11268"/>
    <cellStyle name="40% - Акцент5 5 8" xfId="2074"/>
    <cellStyle name="40% - Акцент5 5 8 2" xfId="8874"/>
    <cellStyle name="40% - Акцент5 5 8 3" xfId="9287"/>
    <cellStyle name="40% - Акцент5 5 8 4" xfId="11267"/>
    <cellStyle name="40% - Акцент5 5 9" xfId="2075"/>
    <cellStyle name="40% - Акцент5 5 9 2" xfId="8875"/>
    <cellStyle name="40% - Акцент5 5 9 3" xfId="9286"/>
    <cellStyle name="40% - Акцент5 5 9 4" xfId="11266"/>
    <cellStyle name="40% - Акцент5 6" xfId="2076"/>
    <cellStyle name="40% - Акцент5 6 10" xfId="2077"/>
    <cellStyle name="40% - Акцент5 6 10 2" xfId="8877"/>
    <cellStyle name="40% - Акцент5 6 10 3" xfId="9284"/>
    <cellStyle name="40% - Акцент5 6 10 4" xfId="11264"/>
    <cellStyle name="40% - Акцент5 6 11" xfId="8876"/>
    <cellStyle name="40% - Акцент5 6 12" xfId="9285"/>
    <cellStyle name="40% - Акцент5 6 13" xfId="11265"/>
    <cellStyle name="40% - Акцент5 6 2" xfId="2078"/>
    <cellStyle name="40% - Акцент5 6 2 2" xfId="8878"/>
    <cellStyle name="40% - Акцент5 6 2 3" xfId="9283"/>
    <cellStyle name="40% - Акцент5 6 2 4" xfId="11263"/>
    <cellStyle name="40% - Акцент5 6 3" xfId="2079"/>
    <cellStyle name="40% - Акцент5 6 3 2" xfId="8879"/>
    <cellStyle name="40% - Акцент5 6 3 3" xfId="9282"/>
    <cellStyle name="40% - Акцент5 6 3 4" xfId="11262"/>
    <cellStyle name="40% - Акцент5 6 4" xfId="2080"/>
    <cellStyle name="40% - Акцент5 6 4 2" xfId="8880"/>
    <cellStyle name="40% - Акцент5 6 4 3" xfId="9281"/>
    <cellStyle name="40% - Акцент5 6 4 4" xfId="11261"/>
    <cellStyle name="40% - Акцент5 6 5" xfId="2081"/>
    <cellStyle name="40% - Акцент5 6 5 2" xfId="8881"/>
    <cellStyle name="40% - Акцент5 6 5 3" xfId="9280"/>
    <cellStyle name="40% - Акцент5 6 5 4" xfId="11260"/>
    <cellStyle name="40% - Акцент5 6 6" xfId="2082"/>
    <cellStyle name="40% - Акцент5 6 6 2" xfId="8882"/>
    <cellStyle name="40% - Акцент5 6 6 3" xfId="9279"/>
    <cellStyle name="40% - Акцент5 6 6 4" xfId="11259"/>
    <cellStyle name="40% - Акцент5 6 7" xfId="2083"/>
    <cellStyle name="40% - Акцент5 6 7 2" xfId="8883"/>
    <cellStyle name="40% - Акцент5 6 7 3" xfId="9278"/>
    <cellStyle name="40% - Акцент5 6 7 4" xfId="11258"/>
    <cellStyle name="40% - Акцент5 6 8" xfId="2084"/>
    <cellStyle name="40% - Акцент5 6 8 2" xfId="8884"/>
    <cellStyle name="40% - Акцент5 6 8 3" xfId="9277"/>
    <cellStyle name="40% - Акцент5 6 8 4" xfId="11257"/>
    <cellStyle name="40% - Акцент5 6 9" xfId="2085"/>
    <cellStyle name="40% - Акцент5 6 9 2" xfId="8885"/>
    <cellStyle name="40% - Акцент5 6 9 3" xfId="9276"/>
    <cellStyle name="40% - Акцент5 6 9 4" xfId="11256"/>
    <cellStyle name="40% - Акцент5 7" xfId="2086"/>
    <cellStyle name="40% - Акцент5 7 10" xfId="2087"/>
    <cellStyle name="40% - Акцент5 7 10 2" xfId="8887"/>
    <cellStyle name="40% - Акцент5 7 10 3" xfId="9274"/>
    <cellStyle name="40% - Акцент5 7 10 4" xfId="11254"/>
    <cellStyle name="40% - Акцент5 7 11" xfId="8886"/>
    <cellStyle name="40% - Акцент5 7 12" xfId="9275"/>
    <cellStyle name="40% - Акцент5 7 13" xfId="11255"/>
    <cellStyle name="40% - Акцент5 7 2" xfId="2088"/>
    <cellStyle name="40% - Акцент5 7 2 2" xfId="8888"/>
    <cellStyle name="40% - Акцент5 7 2 3" xfId="9273"/>
    <cellStyle name="40% - Акцент5 7 2 4" xfId="11253"/>
    <cellStyle name="40% - Акцент5 7 3" xfId="2089"/>
    <cellStyle name="40% - Акцент5 7 3 2" xfId="8889"/>
    <cellStyle name="40% - Акцент5 7 3 3" xfId="9272"/>
    <cellStyle name="40% - Акцент5 7 3 4" xfId="11252"/>
    <cellStyle name="40% - Акцент5 7 4" xfId="2090"/>
    <cellStyle name="40% - Акцент5 7 4 2" xfId="8890"/>
    <cellStyle name="40% - Акцент5 7 4 3" xfId="9271"/>
    <cellStyle name="40% - Акцент5 7 4 4" xfId="11251"/>
    <cellStyle name="40% - Акцент5 7 5" xfId="2091"/>
    <cellStyle name="40% - Акцент5 7 5 2" xfId="8891"/>
    <cellStyle name="40% - Акцент5 7 5 3" xfId="9270"/>
    <cellStyle name="40% - Акцент5 7 5 4" xfId="11250"/>
    <cellStyle name="40% - Акцент5 7 6" xfId="2092"/>
    <cellStyle name="40% - Акцент5 7 6 2" xfId="8892"/>
    <cellStyle name="40% - Акцент5 7 6 3" xfId="9269"/>
    <cellStyle name="40% - Акцент5 7 6 4" xfId="11249"/>
    <cellStyle name="40% - Акцент5 7 7" xfId="2093"/>
    <cellStyle name="40% - Акцент5 7 7 2" xfId="8893"/>
    <cellStyle name="40% - Акцент5 7 7 3" xfId="9268"/>
    <cellStyle name="40% - Акцент5 7 7 4" xfId="11248"/>
    <cellStyle name="40% - Акцент5 7 8" xfId="2094"/>
    <cellStyle name="40% - Акцент5 7 8 2" xfId="8894"/>
    <cellStyle name="40% - Акцент5 7 8 3" xfId="9267"/>
    <cellStyle name="40% - Акцент5 7 8 4" xfId="11247"/>
    <cellStyle name="40% - Акцент5 7 9" xfId="2095"/>
    <cellStyle name="40% - Акцент5 7 9 2" xfId="8895"/>
    <cellStyle name="40% - Акцент5 7 9 3" xfId="9266"/>
    <cellStyle name="40% - Акцент5 7 9 4" xfId="11246"/>
    <cellStyle name="40% - Акцент5 8" xfId="2096"/>
    <cellStyle name="40% - Акцент5 8 10" xfId="2097"/>
    <cellStyle name="40% - Акцент5 8 10 2" xfId="8897"/>
    <cellStyle name="40% - Акцент5 8 10 3" xfId="9264"/>
    <cellStyle name="40% - Акцент5 8 10 4" xfId="11244"/>
    <cellStyle name="40% - Акцент5 8 11" xfId="8896"/>
    <cellStyle name="40% - Акцент5 8 12" xfId="9265"/>
    <cellStyle name="40% - Акцент5 8 13" xfId="11245"/>
    <cellStyle name="40% - Акцент5 8 2" xfId="2098"/>
    <cellStyle name="40% - Акцент5 8 2 2" xfId="8898"/>
    <cellStyle name="40% - Акцент5 8 2 3" xfId="9263"/>
    <cellStyle name="40% - Акцент5 8 2 4" xfId="11243"/>
    <cellStyle name="40% - Акцент5 8 3" xfId="2099"/>
    <cellStyle name="40% - Акцент5 8 3 2" xfId="8899"/>
    <cellStyle name="40% - Акцент5 8 3 3" xfId="9262"/>
    <cellStyle name="40% - Акцент5 8 3 4" xfId="11242"/>
    <cellStyle name="40% - Акцент5 8 4" xfId="2100"/>
    <cellStyle name="40% - Акцент5 8 4 2" xfId="8900"/>
    <cellStyle name="40% - Акцент5 8 4 3" xfId="9261"/>
    <cellStyle name="40% - Акцент5 8 4 4" xfId="11241"/>
    <cellStyle name="40% - Акцент5 8 5" xfId="2101"/>
    <cellStyle name="40% - Акцент5 8 5 2" xfId="8901"/>
    <cellStyle name="40% - Акцент5 8 5 3" xfId="9260"/>
    <cellStyle name="40% - Акцент5 8 5 4" xfId="11240"/>
    <cellStyle name="40% - Акцент5 8 6" xfId="2102"/>
    <cellStyle name="40% - Акцент5 8 6 2" xfId="8902"/>
    <cellStyle name="40% - Акцент5 8 6 3" xfId="9259"/>
    <cellStyle name="40% - Акцент5 8 6 4" xfId="11239"/>
    <cellStyle name="40% - Акцент5 8 7" xfId="2103"/>
    <cellStyle name="40% - Акцент5 8 7 2" xfId="8903"/>
    <cellStyle name="40% - Акцент5 8 7 3" xfId="9258"/>
    <cellStyle name="40% - Акцент5 8 7 4" xfId="11238"/>
    <cellStyle name="40% - Акцент5 8 8" xfId="2104"/>
    <cellStyle name="40% - Акцент5 8 8 2" xfId="8904"/>
    <cellStyle name="40% - Акцент5 8 8 3" xfId="9257"/>
    <cellStyle name="40% - Акцент5 8 8 4" xfId="11237"/>
    <cellStyle name="40% - Акцент5 8 9" xfId="2105"/>
    <cellStyle name="40% - Акцент5 8 9 2" xfId="8905"/>
    <cellStyle name="40% - Акцент5 8 9 3" xfId="9256"/>
    <cellStyle name="40% - Акцент5 8 9 4" xfId="11236"/>
    <cellStyle name="40% - Акцент5 9" xfId="2106"/>
    <cellStyle name="40% - Акцент5 9 10" xfId="2107"/>
    <cellStyle name="40% - Акцент5 9 10 2" xfId="8907"/>
    <cellStyle name="40% - Акцент5 9 10 3" xfId="9254"/>
    <cellStyle name="40% - Акцент5 9 10 4" xfId="11234"/>
    <cellStyle name="40% - Акцент5 9 11" xfId="8906"/>
    <cellStyle name="40% - Акцент5 9 12" xfId="9255"/>
    <cellStyle name="40% - Акцент5 9 13" xfId="11235"/>
    <cellStyle name="40% - Акцент5 9 2" xfId="2108"/>
    <cellStyle name="40% - Акцент5 9 2 2" xfId="8908"/>
    <cellStyle name="40% - Акцент5 9 2 3" xfId="9253"/>
    <cellStyle name="40% - Акцент5 9 2 4" xfId="11233"/>
    <cellStyle name="40% - Акцент5 9 3" xfId="2109"/>
    <cellStyle name="40% - Акцент5 9 3 2" xfId="8909"/>
    <cellStyle name="40% - Акцент5 9 3 3" xfId="9252"/>
    <cellStyle name="40% - Акцент5 9 3 4" xfId="11232"/>
    <cellStyle name="40% - Акцент5 9 4" xfId="2110"/>
    <cellStyle name="40% - Акцент5 9 4 2" xfId="8910"/>
    <cellStyle name="40% - Акцент5 9 4 3" xfId="9251"/>
    <cellStyle name="40% - Акцент5 9 4 4" xfId="11231"/>
    <cellStyle name="40% - Акцент5 9 5" xfId="2111"/>
    <cellStyle name="40% - Акцент5 9 5 2" xfId="8911"/>
    <cellStyle name="40% - Акцент5 9 5 3" xfId="9250"/>
    <cellStyle name="40% - Акцент5 9 5 4" xfId="11230"/>
    <cellStyle name="40% - Акцент5 9 6" xfId="2112"/>
    <cellStyle name="40% - Акцент5 9 6 2" xfId="8912"/>
    <cellStyle name="40% - Акцент5 9 6 3" xfId="9249"/>
    <cellStyle name="40% - Акцент5 9 6 4" xfId="11229"/>
    <cellStyle name="40% - Акцент5 9 7" xfId="2113"/>
    <cellStyle name="40% - Акцент5 9 7 2" xfId="8913"/>
    <cellStyle name="40% - Акцент5 9 7 3" xfId="9248"/>
    <cellStyle name="40% - Акцент5 9 7 4" xfId="11228"/>
    <cellStyle name="40% - Акцент5 9 8" xfId="2114"/>
    <cellStyle name="40% - Акцент5 9 8 2" xfId="8914"/>
    <cellStyle name="40% - Акцент5 9 8 3" xfId="9247"/>
    <cellStyle name="40% - Акцент5 9 8 4" xfId="11227"/>
    <cellStyle name="40% - Акцент5 9 9" xfId="2115"/>
    <cellStyle name="40% - Акцент5 9 9 2" xfId="8915"/>
    <cellStyle name="40% - Акцент5 9 9 3" xfId="9246"/>
    <cellStyle name="40% - Акцент5 9 9 4" xfId="11226"/>
    <cellStyle name="40% — акцент6" xfId="24758" builtinId="51" customBuiltin="1"/>
    <cellStyle name="40% - Акцент6 10" xfId="2116"/>
    <cellStyle name="40% - Акцент6 10 10" xfId="2117"/>
    <cellStyle name="40% - Акцент6 10 10 2" xfId="8917"/>
    <cellStyle name="40% - Акцент6 10 10 3" xfId="9244"/>
    <cellStyle name="40% - Акцент6 10 10 4" xfId="11224"/>
    <cellStyle name="40% - Акцент6 10 11" xfId="8916"/>
    <cellStyle name="40% - Акцент6 10 12" xfId="9245"/>
    <cellStyle name="40% - Акцент6 10 13" xfId="11225"/>
    <cellStyle name="40% - Акцент6 10 2" xfId="2118"/>
    <cellStyle name="40% - Акцент6 10 2 2" xfId="8918"/>
    <cellStyle name="40% - Акцент6 10 2 3" xfId="9243"/>
    <cellStyle name="40% - Акцент6 10 2 4" xfId="11223"/>
    <cellStyle name="40% - Акцент6 10 3" xfId="2119"/>
    <cellStyle name="40% - Акцент6 10 3 2" xfId="8919"/>
    <cellStyle name="40% - Акцент6 10 3 3" xfId="9242"/>
    <cellStyle name="40% - Акцент6 10 3 4" xfId="11222"/>
    <cellStyle name="40% - Акцент6 10 4" xfId="2120"/>
    <cellStyle name="40% - Акцент6 10 4 2" xfId="8920"/>
    <cellStyle name="40% - Акцент6 10 4 3" xfId="9241"/>
    <cellStyle name="40% - Акцент6 10 4 4" xfId="11221"/>
    <cellStyle name="40% - Акцент6 10 5" xfId="2121"/>
    <cellStyle name="40% - Акцент6 10 5 2" xfId="8921"/>
    <cellStyle name="40% - Акцент6 10 5 3" xfId="9240"/>
    <cellStyle name="40% - Акцент6 10 5 4" xfId="11220"/>
    <cellStyle name="40% - Акцент6 10 6" xfId="2122"/>
    <cellStyle name="40% - Акцент6 10 6 2" xfId="8922"/>
    <cellStyle name="40% - Акцент6 10 6 3" xfId="9239"/>
    <cellStyle name="40% - Акцент6 10 6 4" xfId="11219"/>
    <cellStyle name="40% - Акцент6 10 7" xfId="2123"/>
    <cellStyle name="40% - Акцент6 10 7 2" xfId="8923"/>
    <cellStyle name="40% - Акцент6 10 7 3" xfId="9238"/>
    <cellStyle name="40% - Акцент6 10 7 4" xfId="11218"/>
    <cellStyle name="40% - Акцент6 10 8" xfId="2124"/>
    <cellStyle name="40% - Акцент6 10 8 2" xfId="8924"/>
    <cellStyle name="40% - Акцент6 10 8 3" xfId="9237"/>
    <cellStyle name="40% - Акцент6 10 8 4" xfId="11217"/>
    <cellStyle name="40% - Акцент6 10 9" xfId="2125"/>
    <cellStyle name="40% - Акцент6 10 9 2" xfId="8925"/>
    <cellStyle name="40% - Акцент6 10 9 3" xfId="9236"/>
    <cellStyle name="40% - Акцент6 10 9 4" xfId="11216"/>
    <cellStyle name="40% - Акцент6 11" xfId="2126"/>
    <cellStyle name="40% - Акцент6 11 10" xfId="2127"/>
    <cellStyle name="40% - Акцент6 11 10 2" xfId="8927"/>
    <cellStyle name="40% - Акцент6 11 10 3" xfId="9234"/>
    <cellStyle name="40% - Акцент6 11 10 4" xfId="11214"/>
    <cellStyle name="40% - Акцент6 11 11" xfId="8926"/>
    <cellStyle name="40% - Акцент6 11 12" xfId="9235"/>
    <cellStyle name="40% - Акцент6 11 13" xfId="11215"/>
    <cellStyle name="40% - Акцент6 11 2" xfId="2128"/>
    <cellStyle name="40% - Акцент6 11 2 2" xfId="8928"/>
    <cellStyle name="40% - Акцент6 11 2 3" xfId="9233"/>
    <cellStyle name="40% - Акцент6 11 2 4" xfId="11213"/>
    <cellStyle name="40% - Акцент6 11 3" xfId="2129"/>
    <cellStyle name="40% - Акцент6 11 3 2" xfId="8929"/>
    <cellStyle name="40% - Акцент6 11 3 3" xfId="9232"/>
    <cellStyle name="40% - Акцент6 11 3 4" xfId="11212"/>
    <cellStyle name="40% - Акцент6 11 4" xfId="2130"/>
    <cellStyle name="40% - Акцент6 11 4 2" xfId="8930"/>
    <cellStyle name="40% - Акцент6 11 4 3" xfId="9231"/>
    <cellStyle name="40% - Акцент6 11 4 4" xfId="11211"/>
    <cellStyle name="40% - Акцент6 11 5" xfId="2131"/>
    <cellStyle name="40% - Акцент6 11 5 2" xfId="8931"/>
    <cellStyle name="40% - Акцент6 11 5 3" xfId="9230"/>
    <cellStyle name="40% - Акцент6 11 5 4" xfId="11210"/>
    <cellStyle name="40% - Акцент6 11 6" xfId="2132"/>
    <cellStyle name="40% - Акцент6 11 6 2" xfId="8932"/>
    <cellStyle name="40% - Акцент6 11 6 3" xfId="9229"/>
    <cellStyle name="40% - Акцент6 11 6 4" xfId="11209"/>
    <cellStyle name="40% - Акцент6 11 7" xfId="2133"/>
    <cellStyle name="40% - Акцент6 11 7 2" xfId="8933"/>
    <cellStyle name="40% - Акцент6 11 7 3" xfId="9228"/>
    <cellStyle name="40% - Акцент6 11 7 4" xfId="11208"/>
    <cellStyle name="40% - Акцент6 11 8" xfId="2134"/>
    <cellStyle name="40% - Акцент6 11 8 2" xfId="8934"/>
    <cellStyle name="40% - Акцент6 11 8 3" xfId="9227"/>
    <cellStyle name="40% - Акцент6 11 8 4" xfId="11207"/>
    <cellStyle name="40% - Акцент6 11 9" xfId="2135"/>
    <cellStyle name="40% - Акцент6 11 9 2" xfId="8935"/>
    <cellStyle name="40% - Акцент6 11 9 3" xfId="9226"/>
    <cellStyle name="40% - Акцент6 11 9 4" xfId="11206"/>
    <cellStyle name="40% - Акцент6 12" xfId="2136"/>
    <cellStyle name="40% - Акцент6 12 10" xfId="2137"/>
    <cellStyle name="40% - Акцент6 12 10 2" xfId="8937"/>
    <cellStyle name="40% - Акцент6 12 10 3" xfId="9224"/>
    <cellStyle name="40% - Акцент6 12 10 4" xfId="11204"/>
    <cellStyle name="40% - Акцент6 12 11" xfId="8936"/>
    <cellStyle name="40% - Акцент6 12 12" xfId="9225"/>
    <cellStyle name="40% - Акцент6 12 13" xfId="11205"/>
    <cellStyle name="40% - Акцент6 12 2" xfId="2138"/>
    <cellStyle name="40% - Акцент6 12 2 2" xfId="8938"/>
    <cellStyle name="40% - Акцент6 12 2 3" xfId="9223"/>
    <cellStyle name="40% - Акцент6 12 2 4" xfId="11203"/>
    <cellStyle name="40% - Акцент6 12 3" xfId="2139"/>
    <cellStyle name="40% - Акцент6 12 3 2" xfId="8939"/>
    <cellStyle name="40% - Акцент6 12 3 3" xfId="9222"/>
    <cellStyle name="40% - Акцент6 12 3 4" xfId="11202"/>
    <cellStyle name="40% - Акцент6 12 4" xfId="2140"/>
    <cellStyle name="40% - Акцент6 12 4 2" xfId="8940"/>
    <cellStyle name="40% - Акцент6 12 4 3" xfId="9221"/>
    <cellStyle name="40% - Акцент6 12 4 4" xfId="11201"/>
    <cellStyle name="40% - Акцент6 12 5" xfId="2141"/>
    <cellStyle name="40% - Акцент6 12 5 2" xfId="8941"/>
    <cellStyle name="40% - Акцент6 12 5 3" xfId="9220"/>
    <cellStyle name="40% - Акцент6 12 5 4" xfId="11200"/>
    <cellStyle name="40% - Акцент6 12 6" xfId="2142"/>
    <cellStyle name="40% - Акцент6 12 6 2" xfId="8942"/>
    <cellStyle name="40% - Акцент6 12 6 3" xfId="9219"/>
    <cellStyle name="40% - Акцент6 12 6 4" xfId="11199"/>
    <cellStyle name="40% - Акцент6 12 7" xfId="2143"/>
    <cellStyle name="40% - Акцент6 12 7 2" xfId="8943"/>
    <cellStyle name="40% - Акцент6 12 7 3" xfId="9218"/>
    <cellStyle name="40% - Акцент6 12 7 4" xfId="11198"/>
    <cellStyle name="40% - Акцент6 12 8" xfId="2144"/>
    <cellStyle name="40% - Акцент6 12 8 2" xfId="8944"/>
    <cellStyle name="40% - Акцент6 12 8 3" xfId="9217"/>
    <cellStyle name="40% - Акцент6 12 8 4" xfId="11197"/>
    <cellStyle name="40% - Акцент6 12 9" xfId="2145"/>
    <cellStyle name="40% - Акцент6 12 9 2" xfId="8945"/>
    <cellStyle name="40% - Акцент6 12 9 3" xfId="9216"/>
    <cellStyle name="40% - Акцент6 12 9 4" xfId="11196"/>
    <cellStyle name="40% - Акцент6 13" xfId="2146"/>
    <cellStyle name="40% - Акцент6 13 10" xfId="2147"/>
    <cellStyle name="40% - Акцент6 13 10 2" xfId="8947"/>
    <cellStyle name="40% - Акцент6 13 10 3" xfId="9214"/>
    <cellStyle name="40% - Акцент6 13 10 4" xfId="11194"/>
    <cellStyle name="40% - Акцент6 13 11" xfId="8946"/>
    <cellStyle name="40% - Акцент6 13 12" xfId="9215"/>
    <cellStyle name="40% - Акцент6 13 13" xfId="11195"/>
    <cellStyle name="40% - Акцент6 13 2" xfId="2148"/>
    <cellStyle name="40% - Акцент6 13 2 2" xfId="8948"/>
    <cellStyle name="40% - Акцент6 13 2 3" xfId="9213"/>
    <cellStyle name="40% - Акцент6 13 2 4" xfId="11193"/>
    <cellStyle name="40% - Акцент6 13 3" xfId="2149"/>
    <cellStyle name="40% - Акцент6 13 3 2" xfId="8949"/>
    <cellStyle name="40% - Акцент6 13 3 3" xfId="9212"/>
    <cellStyle name="40% - Акцент6 13 3 4" xfId="11192"/>
    <cellStyle name="40% - Акцент6 13 4" xfId="2150"/>
    <cellStyle name="40% - Акцент6 13 4 2" xfId="8950"/>
    <cellStyle name="40% - Акцент6 13 4 3" xfId="9211"/>
    <cellStyle name="40% - Акцент6 13 4 4" xfId="11191"/>
    <cellStyle name="40% - Акцент6 13 5" xfId="2151"/>
    <cellStyle name="40% - Акцент6 13 5 2" xfId="8951"/>
    <cellStyle name="40% - Акцент6 13 5 3" xfId="9210"/>
    <cellStyle name="40% - Акцент6 13 5 4" xfId="11190"/>
    <cellStyle name="40% - Акцент6 13 6" xfId="2152"/>
    <cellStyle name="40% - Акцент6 13 6 2" xfId="8952"/>
    <cellStyle name="40% - Акцент6 13 6 3" xfId="9209"/>
    <cellStyle name="40% - Акцент6 13 6 4" xfId="11189"/>
    <cellStyle name="40% - Акцент6 13 7" xfId="2153"/>
    <cellStyle name="40% - Акцент6 13 7 2" xfId="8953"/>
    <cellStyle name="40% - Акцент6 13 7 3" xfId="9208"/>
    <cellStyle name="40% - Акцент6 13 7 4" xfId="11188"/>
    <cellStyle name="40% - Акцент6 13 8" xfId="2154"/>
    <cellStyle name="40% - Акцент6 13 8 2" xfId="8954"/>
    <cellStyle name="40% - Акцент6 13 8 3" xfId="9207"/>
    <cellStyle name="40% - Акцент6 13 8 4" xfId="11187"/>
    <cellStyle name="40% - Акцент6 13 9" xfId="2155"/>
    <cellStyle name="40% - Акцент6 13 9 2" xfId="8955"/>
    <cellStyle name="40% - Акцент6 13 9 3" xfId="9206"/>
    <cellStyle name="40% - Акцент6 13 9 4" xfId="11186"/>
    <cellStyle name="40% - Акцент6 14" xfId="2156"/>
    <cellStyle name="40% - Акцент6 14 10" xfId="2157"/>
    <cellStyle name="40% - Акцент6 14 10 2" xfId="8957"/>
    <cellStyle name="40% - Акцент6 14 10 3" xfId="9204"/>
    <cellStyle name="40% - Акцент6 14 10 4" xfId="11184"/>
    <cellStyle name="40% - Акцент6 14 11" xfId="8956"/>
    <cellStyle name="40% - Акцент6 14 12" xfId="9205"/>
    <cellStyle name="40% - Акцент6 14 13" xfId="11185"/>
    <cellStyle name="40% - Акцент6 14 2" xfId="2158"/>
    <cellStyle name="40% - Акцент6 14 2 2" xfId="8958"/>
    <cellStyle name="40% - Акцент6 14 2 3" xfId="9203"/>
    <cellStyle name="40% - Акцент6 14 2 4" xfId="11183"/>
    <cellStyle name="40% - Акцент6 14 3" xfId="2159"/>
    <cellStyle name="40% - Акцент6 14 3 2" xfId="8959"/>
    <cellStyle name="40% - Акцент6 14 3 3" xfId="9202"/>
    <cellStyle name="40% - Акцент6 14 3 4" xfId="11182"/>
    <cellStyle name="40% - Акцент6 14 4" xfId="2160"/>
    <cellStyle name="40% - Акцент6 14 4 2" xfId="8960"/>
    <cellStyle name="40% - Акцент6 14 4 3" xfId="9201"/>
    <cellStyle name="40% - Акцент6 14 4 4" xfId="11181"/>
    <cellStyle name="40% - Акцент6 14 5" xfId="2161"/>
    <cellStyle name="40% - Акцент6 14 5 2" xfId="8961"/>
    <cellStyle name="40% - Акцент6 14 5 3" xfId="9200"/>
    <cellStyle name="40% - Акцент6 14 5 4" xfId="11180"/>
    <cellStyle name="40% - Акцент6 14 6" xfId="2162"/>
    <cellStyle name="40% - Акцент6 14 6 2" xfId="8962"/>
    <cellStyle name="40% - Акцент6 14 6 3" xfId="9199"/>
    <cellStyle name="40% - Акцент6 14 6 4" xfId="11179"/>
    <cellStyle name="40% - Акцент6 14 7" xfId="2163"/>
    <cellStyle name="40% - Акцент6 14 7 2" xfId="8963"/>
    <cellStyle name="40% - Акцент6 14 7 3" xfId="9198"/>
    <cellStyle name="40% - Акцент6 14 7 4" xfId="11178"/>
    <cellStyle name="40% - Акцент6 14 8" xfId="2164"/>
    <cellStyle name="40% - Акцент6 14 8 2" xfId="8964"/>
    <cellStyle name="40% - Акцент6 14 8 3" xfId="9197"/>
    <cellStyle name="40% - Акцент6 14 8 4" xfId="11177"/>
    <cellStyle name="40% - Акцент6 14 9" xfId="2165"/>
    <cellStyle name="40% - Акцент6 14 9 2" xfId="8965"/>
    <cellStyle name="40% - Акцент6 14 9 3" xfId="9196"/>
    <cellStyle name="40% - Акцент6 14 9 4" xfId="11176"/>
    <cellStyle name="40% - Акцент6 15" xfId="2166"/>
    <cellStyle name="40% - Акцент6 15 10" xfId="9195"/>
    <cellStyle name="40% - Акцент6 15 11" xfId="11175"/>
    <cellStyle name="40% - Акцент6 15 2" xfId="2167"/>
    <cellStyle name="40% - Акцент6 15 2 2" xfId="8967"/>
    <cellStyle name="40% - Акцент6 15 2 3" xfId="9194"/>
    <cellStyle name="40% - Акцент6 15 2 4" xfId="11174"/>
    <cellStyle name="40% - Акцент6 15 3" xfId="2168"/>
    <cellStyle name="40% - Акцент6 15 3 2" xfId="8968"/>
    <cellStyle name="40% - Акцент6 15 3 3" xfId="9193"/>
    <cellStyle name="40% - Акцент6 15 3 4" xfId="11173"/>
    <cellStyle name="40% - Акцент6 15 4" xfId="2169"/>
    <cellStyle name="40% - Акцент6 15 4 2" xfId="8969"/>
    <cellStyle name="40% - Акцент6 15 4 3" xfId="9192"/>
    <cellStyle name="40% - Акцент6 15 4 4" xfId="11172"/>
    <cellStyle name="40% - Акцент6 15 5" xfId="2170"/>
    <cellStyle name="40% - Акцент6 15 5 2" xfId="8970"/>
    <cellStyle name="40% - Акцент6 15 5 3" xfId="9191"/>
    <cellStyle name="40% - Акцент6 15 5 4" xfId="11171"/>
    <cellStyle name="40% - Акцент6 15 6" xfId="2171"/>
    <cellStyle name="40% - Акцент6 15 6 2" xfId="8971"/>
    <cellStyle name="40% - Акцент6 15 6 3" xfId="9190"/>
    <cellStyle name="40% - Акцент6 15 6 4" xfId="11170"/>
    <cellStyle name="40% - Акцент6 15 7" xfId="2172"/>
    <cellStyle name="40% - Акцент6 15 7 2" xfId="8972"/>
    <cellStyle name="40% - Акцент6 15 7 3" xfId="9189"/>
    <cellStyle name="40% - Акцент6 15 7 4" xfId="11169"/>
    <cellStyle name="40% - Акцент6 15 8" xfId="2173"/>
    <cellStyle name="40% - Акцент6 15 8 2" xfId="8973"/>
    <cellStyle name="40% - Акцент6 15 8 3" xfId="9188"/>
    <cellStyle name="40% - Акцент6 15 8 4" xfId="11168"/>
    <cellStyle name="40% - Акцент6 15 9" xfId="8966"/>
    <cellStyle name="40% - Акцент6 16" xfId="2174"/>
    <cellStyle name="40% - Акцент6 16 10" xfId="9187"/>
    <cellStyle name="40% - Акцент6 16 11" xfId="11167"/>
    <cellStyle name="40% - Акцент6 16 2" xfId="2175"/>
    <cellStyle name="40% - Акцент6 16 2 2" xfId="8975"/>
    <cellStyle name="40% - Акцент6 16 2 3" xfId="9186"/>
    <cellStyle name="40% - Акцент6 16 2 4" xfId="11166"/>
    <cellStyle name="40% - Акцент6 16 3" xfId="2176"/>
    <cellStyle name="40% - Акцент6 16 3 2" xfId="8976"/>
    <cellStyle name="40% - Акцент6 16 3 3" xfId="9185"/>
    <cellStyle name="40% - Акцент6 16 3 4" xfId="11165"/>
    <cellStyle name="40% - Акцент6 16 4" xfId="2177"/>
    <cellStyle name="40% - Акцент6 16 4 2" xfId="8977"/>
    <cellStyle name="40% - Акцент6 16 4 3" xfId="9184"/>
    <cellStyle name="40% - Акцент6 16 4 4" xfId="11164"/>
    <cellStyle name="40% - Акцент6 16 5" xfId="2178"/>
    <cellStyle name="40% - Акцент6 16 5 2" xfId="8978"/>
    <cellStyle name="40% - Акцент6 16 5 3" xfId="9183"/>
    <cellStyle name="40% - Акцент6 16 5 4" xfId="11163"/>
    <cellStyle name="40% - Акцент6 16 6" xfId="2179"/>
    <cellStyle name="40% - Акцент6 16 6 2" xfId="8979"/>
    <cellStyle name="40% - Акцент6 16 6 3" xfId="9182"/>
    <cellStyle name="40% - Акцент6 16 6 4" xfId="11162"/>
    <cellStyle name="40% - Акцент6 16 7" xfId="2180"/>
    <cellStyle name="40% - Акцент6 16 7 2" xfId="8980"/>
    <cellStyle name="40% - Акцент6 16 7 3" xfId="9181"/>
    <cellStyle name="40% - Акцент6 16 7 4" xfId="11161"/>
    <cellStyle name="40% - Акцент6 16 8" xfId="2181"/>
    <cellStyle name="40% - Акцент6 16 8 2" xfId="8981"/>
    <cellStyle name="40% - Акцент6 16 8 3" xfId="9180"/>
    <cellStyle name="40% - Акцент6 16 8 4" xfId="11160"/>
    <cellStyle name="40% - Акцент6 16 9" xfId="8974"/>
    <cellStyle name="40% - Акцент6 17" xfId="2182"/>
    <cellStyle name="40% - Акцент6 17 2" xfId="2183"/>
    <cellStyle name="40% - Акцент6 17 2 2" xfId="8983"/>
    <cellStyle name="40% - Акцент6 17 2 3" xfId="9178"/>
    <cellStyle name="40% - Акцент6 17 2 4" xfId="11158"/>
    <cellStyle name="40% - Акцент6 17 3" xfId="2184"/>
    <cellStyle name="40% - Акцент6 17 3 2" xfId="8984"/>
    <cellStyle name="40% - Акцент6 17 3 3" xfId="9177"/>
    <cellStyle name="40% - Акцент6 17 3 4" xfId="11157"/>
    <cellStyle name="40% - Акцент6 17 4" xfId="2185"/>
    <cellStyle name="40% - Акцент6 17 4 2" xfId="8985"/>
    <cellStyle name="40% - Акцент6 17 4 3" xfId="9176"/>
    <cellStyle name="40% - Акцент6 17 4 4" xfId="11156"/>
    <cellStyle name="40% - Акцент6 17 5" xfId="2186"/>
    <cellStyle name="40% - Акцент6 17 5 2" xfId="8986"/>
    <cellStyle name="40% - Акцент6 17 5 3" xfId="9175"/>
    <cellStyle name="40% - Акцент6 17 5 4" xfId="11155"/>
    <cellStyle name="40% - Акцент6 17 6" xfId="8982"/>
    <cellStyle name="40% - Акцент6 17 7" xfId="9179"/>
    <cellStyle name="40% - Акцент6 17 8" xfId="11159"/>
    <cellStyle name="40% - Акцент6 18" xfId="2187"/>
    <cellStyle name="40% - Акцент6 18 2" xfId="2188"/>
    <cellStyle name="40% - Акцент6 18 2 2" xfId="8988"/>
    <cellStyle name="40% - Акцент6 18 2 3" xfId="9173"/>
    <cellStyle name="40% - Акцент6 18 2 4" xfId="11153"/>
    <cellStyle name="40% - Акцент6 18 3" xfId="2189"/>
    <cellStyle name="40% - Акцент6 18 3 2" xfId="8989"/>
    <cellStyle name="40% - Акцент6 18 3 3" xfId="9172"/>
    <cellStyle name="40% - Акцент6 18 3 4" xfId="11152"/>
    <cellStyle name="40% - Акцент6 18 4" xfId="2190"/>
    <cellStyle name="40% - Акцент6 18 4 2" xfId="8990"/>
    <cellStyle name="40% - Акцент6 18 4 3" xfId="9171"/>
    <cellStyle name="40% - Акцент6 18 4 4" xfId="11151"/>
    <cellStyle name="40% - Акцент6 18 5" xfId="2191"/>
    <cellStyle name="40% - Акцент6 18 5 2" xfId="8991"/>
    <cellStyle name="40% - Акцент6 18 5 3" xfId="9170"/>
    <cellStyle name="40% - Акцент6 18 5 4" xfId="11150"/>
    <cellStyle name="40% - Акцент6 18 6" xfId="8987"/>
    <cellStyle name="40% - Акцент6 18 7" xfId="9174"/>
    <cellStyle name="40% - Акцент6 18 8" xfId="11154"/>
    <cellStyle name="40% - Акцент6 19" xfId="2192"/>
    <cellStyle name="40% - Акцент6 19 2" xfId="2193"/>
    <cellStyle name="40% - Акцент6 19 2 2" xfId="8993"/>
    <cellStyle name="40% - Акцент6 19 2 3" xfId="9168"/>
    <cellStyle name="40% - Акцент6 19 2 4" xfId="11148"/>
    <cellStyle name="40% - Акцент6 19 3" xfId="2194"/>
    <cellStyle name="40% - Акцент6 19 3 2" xfId="8994"/>
    <cellStyle name="40% - Акцент6 19 3 3" xfId="9167"/>
    <cellStyle name="40% - Акцент6 19 3 4" xfId="11147"/>
    <cellStyle name="40% - Акцент6 19 4" xfId="2195"/>
    <cellStyle name="40% - Акцент6 19 4 2" xfId="8995"/>
    <cellStyle name="40% - Акцент6 19 4 3" xfId="9166"/>
    <cellStyle name="40% - Акцент6 19 4 4" xfId="11146"/>
    <cellStyle name="40% - Акцент6 19 5" xfId="2196"/>
    <cellStyle name="40% - Акцент6 19 5 2" xfId="8996"/>
    <cellStyle name="40% - Акцент6 19 5 3" xfId="9165"/>
    <cellStyle name="40% - Акцент6 19 5 4" xfId="11145"/>
    <cellStyle name="40% - Акцент6 19 6" xfId="8992"/>
    <cellStyle name="40% - Акцент6 19 7" xfId="9169"/>
    <cellStyle name="40% - Акцент6 19 8" xfId="11149"/>
    <cellStyle name="40% - Акцент6 2" xfId="2197"/>
    <cellStyle name="40% - Акцент6 2 10" xfId="2198"/>
    <cellStyle name="40% - Акцент6 2 10 2" xfId="8998"/>
    <cellStyle name="40% - Акцент6 2 10 3" xfId="9163"/>
    <cellStyle name="40% - Акцент6 2 10 4" xfId="11143"/>
    <cellStyle name="40% - Акцент6 2 11" xfId="8997"/>
    <cellStyle name="40% - Акцент6 2 12" xfId="9164"/>
    <cellStyle name="40% - Акцент6 2 13" xfId="11144"/>
    <cellStyle name="40% - Акцент6 2 2" xfId="2199"/>
    <cellStyle name="40% - Акцент6 2 2 2" xfId="8999"/>
    <cellStyle name="40% - Акцент6 2 2 3" xfId="9162"/>
    <cellStyle name="40% - Акцент6 2 2 4" xfId="11142"/>
    <cellStyle name="40% - Акцент6 2 3" xfId="2200"/>
    <cellStyle name="40% - Акцент6 2 3 2" xfId="9000"/>
    <cellStyle name="40% - Акцент6 2 3 3" xfId="9161"/>
    <cellStyle name="40% - Акцент6 2 3 4" xfId="11141"/>
    <cellStyle name="40% - Акцент6 2 4" xfId="2201"/>
    <cellStyle name="40% - Акцент6 2 4 2" xfId="9001"/>
    <cellStyle name="40% - Акцент6 2 4 3" xfId="9160"/>
    <cellStyle name="40% - Акцент6 2 4 4" xfId="11140"/>
    <cellStyle name="40% - Акцент6 2 5" xfId="2202"/>
    <cellStyle name="40% - Акцент6 2 5 2" xfId="9002"/>
    <cellStyle name="40% - Акцент6 2 5 3" xfId="9159"/>
    <cellStyle name="40% - Акцент6 2 5 4" xfId="11139"/>
    <cellStyle name="40% - Акцент6 2 6" xfId="2203"/>
    <cellStyle name="40% - Акцент6 2 6 2" xfId="9003"/>
    <cellStyle name="40% - Акцент6 2 6 3" xfId="9158"/>
    <cellStyle name="40% - Акцент6 2 6 4" xfId="11138"/>
    <cellStyle name="40% - Акцент6 2 7" xfId="2204"/>
    <cellStyle name="40% - Акцент6 2 7 2" xfId="9004"/>
    <cellStyle name="40% - Акцент6 2 7 3" xfId="9157"/>
    <cellStyle name="40% - Акцент6 2 7 4" xfId="11137"/>
    <cellStyle name="40% - Акцент6 2 8" xfId="2205"/>
    <cellStyle name="40% - Акцент6 2 8 2" xfId="9005"/>
    <cellStyle name="40% - Акцент6 2 8 3" xfId="9156"/>
    <cellStyle name="40% - Акцент6 2 8 4" xfId="11136"/>
    <cellStyle name="40% - Акцент6 2 9" xfId="2206"/>
    <cellStyle name="40% - Акцент6 2 9 2" xfId="9006"/>
    <cellStyle name="40% - Акцент6 2 9 3" xfId="9155"/>
    <cellStyle name="40% - Акцент6 2 9 4" xfId="11135"/>
    <cellStyle name="40% - Акцент6 20" xfId="2207"/>
    <cellStyle name="40% - Акцент6 20 2" xfId="9007"/>
    <cellStyle name="40% - Акцент6 20 3" xfId="9154"/>
    <cellStyle name="40% - Акцент6 20 4" xfId="11134"/>
    <cellStyle name="40% - Акцент6 21" xfId="2208"/>
    <cellStyle name="40% - Акцент6 21 2" xfId="9008"/>
    <cellStyle name="40% - Акцент6 21 3" xfId="9153"/>
    <cellStyle name="40% - Акцент6 21 4" xfId="11133"/>
    <cellStyle name="40% - Акцент6 22" xfId="2209"/>
    <cellStyle name="40% - Акцент6 22 2" xfId="9009"/>
    <cellStyle name="40% - Акцент6 22 3" xfId="9152"/>
    <cellStyle name="40% - Акцент6 22 4" xfId="11132"/>
    <cellStyle name="40% - Акцент6 23" xfId="2210"/>
    <cellStyle name="40% - Акцент6 23 2" xfId="9010"/>
    <cellStyle name="40% - Акцент6 23 3" xfId="9151"/>
    <cellStyle name="40% - Акцент6 23 4" xfId="11131"/>
    <cellStyle name="40% - Акцент6 24" xfId="14567"/>
    <cellStyle name="40% - Акцент6 3" xfId="2211"/>
    <cellStyle name="40% - Акцент6 3 10" xfId="2212"/>
    <cellStyle name="40% - Акцент6 3 10 2" xfId="9012"/>
    <cellStyle name="40% - Акцент6 3 10 3" xfId="9149"/>
    <cellStyle name="40% - Акцент6 3 10 4" xfId="11129"/>
    <cellStyle name="40% - Акцент6 3 11" xfId="9011"/>
    <cellStyle name="40% - Акцент6 3 12" xfId="9150"/>
    <cellStyle name="40% - Акцент6 3 13" xfId="11130"/>
    <cellStyle name="40% - Акцент6 3 2" xfId="2213"/>
    <cellStyle name="40% - Акцент6 3 2 2" xfId="9013"/>
    <cellStyle name="40% - Акцент6 3 2 3" xfId="9148"/>
    <cellStyle name="40% - Акцент6 3 2 4" xfId="11128"/>
    <cellStyle name="40% - Акцент6 3 3" xfId="2214"/>
    <cellStyle name="40% - Акцент6 3 3 2" xfId="9014"/>
    <cellStyle name="40% - Акцент6 3 3 3" xfId="9147"/>
    <cellStyle name="40% - Акцент6 3 3 4" xfId="11127"/>
    <cellStyle name="40% - Акцент6 3 4" xfId="2215"/>
    <cellStyle name="40% - Акцент6 3 4 2" xfId="9015"/>
    <cellStyle name="40% - Акцент6 3 4 3" xfId="9146"/>
    <cellStyle name="40% - Акцент6 3 4 4" xfId="11126"/>
    <cellStyle name="40% - Акцент6 3 5" xfId="2216"/>
    <cellStyle name="40% - Акцент6 3 5 2" xfId="9016"/>
    <cellStyle name="40% - Акцент6 3 5 3" xfId="9145"/>
    <cellStyle name="40% - Акцент6 3 5 4" xfId="11125"/>
    <cellStyle name="40% - Акцент6 3 6" xfId="2217"/>
    <cellStyle name="40% - Акцент6 3 6 2" xfId="9017"/>
    <cellStyle name="40% - Акцент6 3 6 3" xfId="9144"/>
    <cellStyle name="40% - Акцент6 3 6 4" xfId="11124"/>
    <cellStyle name="40% - Акцент6 3 7" xfId="2218"/>
    <cellStyle name="40% - Акцент6 3 7 2" xfId="9018"/>
    <cellStyle name="40% - Акцент6 3 7 3" xfId="9143"/>
    <cellStyle name="40% - Акцент6 3 7 4" xfId="11123"/>
    <cellStyle name="40% - Акцент6 3 8" xfId="2219"/>
    <cellStyle name="40% - Акцент6 3 8 2" xfId="9019"/>
    <cellStyle name="40% - Акцент6 3 8 3" xfId="9142"/>
    <cellStyle name="40% - Акцент6 3 8 4" xfId="11122"/>
    <cellStyle name="40% - Акцент6 3 9" xfId="2220"/>
    <cellStyle name="40% - Акцент6 3 9 2" xfId="9020"/>
    <cellStyle name="40% - Акцент6 3 9 3" xfId="9141"/>
    <cellStyle name="40% - Акцент6 3 9 4" xfId="11121"/>
    <cellStyle name="40% - Акцент6 4" xfId="2221"/>
    <cellStyle name="40% - Акцент6 4 10" xfId="2222"/>
    <cellStyle name="40% - Акцент6 4 10 2" xfId="9022"/>
    <cellStyle name="40% - Акцент6 4 10 3" xfId="9139"/>
    <cellStyle name="40% - Акцент6 4 10 4" xfId="11119"/>
    <cellStyle name="40% - Акцент6 4 11" xfId="9021"/>
    <cellStyle name="40% - Акцент6 4 12" xfId="9140"/>
    <cellStyle name="40% - Акцент6 4 13" xfId="11120"/>
    <cellStyle name="40% - Акцент6 4 2" xfId="2223"/>
    <cellStyle name="40% - Акцент6 4 2 2" xfId="9023"/>
    <cellStyle name="40% - Акцент6 4 2 3" xfId="9138"/>
    <cellStyle name="40% - Акцент6 4 2 4" xfId="11118"/>
    <cellStyle name="40% - Акцент6 4 3" xfId="2224"/>
    <cellStyle name="40% - Акцент6 4 3 2" xfId="9024"/>
    <cellStyle name="40% - Акцент6 4 3 3" xfId="9137"/>
    <cellStyle name="40% - Акцент6 4 3 4" xfId="11117"/>
    <cellStyle name="40% - Акцент6 4 4" xfId="2225"/>
    <cellStyle name="40% - Акцент6 4 4 2" xfId="9025"/>
    <cellStyle name="40% - Акцент6 4 4 3" xfId="9136"/>
    <cellStyle name="40% - Акцент6 4 4 4" xfId="11116"/>
    <cellStyle name="40% - Акцент6 4 5" xfId="2226"/>
    <cellStyle name="40% - Акцент6 4 5 2" xfId="9026"/>
    <cellStyle name="40% - Акцент6 4 5 3" xfId="9135"/>
    <cellStyle name="40% - Акцент6 4 5 4" xfId="11115"/>
    <cellStyle name="40% - Акцент6 4 6" xfId="2227"/>
    <cellStyle name="40% - Акцент6 4 6 2" xfId="9027"/>
    <cellStyle name="40% - Акцент6 4 6 3" xfId="9134"/>
    <cellStyle name="40% - Акцент6 4 6 4" xfId="11114"/>
    <cellStyle name="40% - Акцент6 4 7" xfId="2228"/>
    <cellStyle name="40% - Акцент6 4 7 2" xfId="9028"/>
    <cellStyle name="40% - Акцент6 4 7 3" xfId="9133"/>
    <cellStyle name="40% - Акцент6 4 7 4" xfId="11113"/>
    <cellStyle name="40% - Акцент6 4 8" xfId="2229"/>
    <cellStyle name="40% - Акцент6 4 8 2" xfId="9029"/>
    <cellStyle name="40% - Акцент6 4 8 3" xfId="9132"/>
    <cellStyle name="40% - Акцент6 4 8 4" xfId="11112"/>
    <cellStyle name="40% - Акцент6 4 9" xfId="2230"/>
    <cellStyle name="40% - Акцент6 4 9 2" xfId="9030"/>
    <cellStyle name="40% - Акцент6 4 9 3" xfId="9131"/>
    <cellStyle name="40% - Акцент6 4 9 4" xfId="11111"/>
    <cellStyle name="40% - Акцент6 5" xfId="2231"/>
    <cellStyle name="40% - Акцент6 5 10" xfId="2232"/>
    <cellStyle name="40% - Акцент6 5 10 2" xfId="9032"/>
    <cellStyle name="40% - Акцент6 5 10 3" xfId="9129"/>
    <cellStyle name="40% - Акцент6 5 10 4" xfId="11109"/>
    <cellStyle name="40% - Акцент6 5 11" xfId="9031"/>
    <cellStyle name="40% - Акцент6 5 12" xfId="9130"/>
    <cellStyle name="40% - Акцент6 5 13" xfId="11110"/>
    <cellStyle name="40% - Акцент6 5 2" xfId="2233"/>
    <cellStyle name="40% - Акцент6 5 2 2" xfId="9033"/>
    <cellStyle name="40% - Акцент6 5 2 3" xfId="9128"/>
    <cellStyle name="40% - Акцент6 5 2 4" xfId="11108"/>
    <cellStyle name="40% - Акцент6 5 3" xfId="2234"/>
    <cellStyle name="40% - Акцент6 5 3 2" xfId="9034"/>
    <cellStyle name="40% - Акцент6 5 3 3" xfId="9127"/>
    <cellStyle name="40% - Акцент6 5 3 4" xfId="11107"/>
    <cellStyle name="40% - Акцент6 5 4" xfId="2235"/>
    <cellStyle name="40% - Акцент6 5 4 2" xfId="9035"/>
    <cellStyle name="40% - Акцент6 5 4 3" xfId="9126"/>
    <cellStyle name="40% - Акцент6 5 4 4" xfId="11106"/>
    <cellStyle name="40% - Акцент6 5 5" xfId="2236"/>
    <cellStyle name="40% - Акцент6 5 5 2" xfId="9036"/>
    <cellStyle name="40% - Акцент6 5 5 3" xfId="9125"/>
    <cellStyle name="40% - Акцент6 5 5 4" xfId="11105"/>
    <cellStyle name="40% - Акцент6 5 6" xfId="2237"/>
    <cellStyle name="40% - Акцент6 5 6 2" xfId="9037"/>
    <cellStyle name="40% - Акцент6 5 6 3" xfId="9124"/>
    <cellStyle name="40% - Акцент6 5 6 4" xfId="11104"/>
    <cellStyle name="40% - Акцент6 5 7" xfId="2238"/>
    <cellStyle name="40% - Акцент6 5 7 2" xfId="9038"/>
    <cellStyle name="40% - Акцент6 5 7 3" xfId="9123"/>
    <cellStyle name="40% - Акцент6 5 7 4" xfId="11103"/>
    <cellStyle name="40% - Акцент6 5 8" xfId="2239"/>
    <cellStyle name="40% - Акцент6 5 8 2" xfId="9039"/>
    <cellStyle name="40% - Акцент6 5 8 3" xfId="9122"/>
    <cellStyle name="40% - Акцент6 5 8 4" xfId="11102"/>
    <cellStyle name="40% - Акцент6 5 9" xfId="2240"/>
    <cellStyle name="40% - Акцент6 5 9 2" xfId="9040"/>
    <cellStyle name="40% - Акцент6 5 9 3" xfId="9121"/>
    <cellStyle name="40% - Акцент6 5 9 4" xfId="11101"/>
    <cellStyle name="40% - Акцент6 6" xfId="2241"/>
    <cellStyle name="40% - Акцент6 6 10" xfId="2242"/>
    <cellStyle name="40% - Акцент6 6 10 2" xfId="9042"/>
    <cellStyle name="40% - Акцент6 6 10 3" xfId="9119"/>
    <cellStyle name="40% - Акцент6 6 10 4" xfId="11099"/>
    <cellStyle name="40% - Акцент6 6 11" xfId="9041"/>
    <cellStyle name="40% - Акцент6 6 12" xfId="9120"/>
    <cellStyle name="40% - Акцент6 6 13" xfId="11100"/>
    <cellStyle name="40% - Акцент6 6 2" xfId="2243"/>
    <cellStyle name="40% - Акцент6 6 2 2" xfId="9043"/>
    <cellStyle name="40% - Акцент6 6 2 3" xfId="9118"/>
    <cellStyle name="40% - Акцент6 6 2 4" xfId="11098"/>
    <cellStyle name="40% - Акцент6 6 3" xfId="2244"/>
    <cellStyle name="40% - Акцент6 6 3 2" xfId="9044"/>
    <cellStyle name="40% - Акцент6 6 3 3" xfId="9117"/>
    <cellStyle name="40% - Акцент6 6 3 4" xfId="11097"/>
    <cellStyle name="40% - Акцент6 6 4" xfId="2245"/>
    <cellStyle name="40% - Акцент6 6 4 2" xfId="9045"/>
    <cellStyle name="40% - Акцент6 6 4 3" xfId="9116"/>
    <cellStyle name="40% - Акцент6 6 4 4" xfId="11096"/>
    <cellStyle name="40% - Акцент6 6 5" xfId="2246"/>
    <cellStyle name="40% - Акцент6 6 5 2" xfId="9046"/>
    <cellStyle name="40% - Акцент6 6 5 3" xfId="9115"/>
    <cellStyle name="40% - Акцент6 6 5 4" xfId="11095"/>
    <cellStyle name="40% - Акцент6 6 6" xfId="2247"/>
    <cellStyle name="40% - Акцент6 6 6 2" xfId="9047"/>
    <cellStyle name="40% - Акцент6 6 6 3" xfId="9114"/>
    <cellStyle name="40% - Акцент6 6 6 4" xfId="11094"/>
    <cellStyle name="40% - Акцент6 6 7" xfId="2248"/>
    <cellStyle name="40% - Акцент6 6 7 2" xfId="9048"/>
    <cellStyle name="40% - Акцент6 6 7 3" xfId="9113"/>
    <cellStyle name="40% - Акцент6 6 7 4" xfId="11093"/>
    <cellStyle name="40% - Акцент6 6 8" xfId="2249"/>
    <cellStyle name="40% - Акцент6 6 8 2" xfId="9049"/>
    <cellStyle name="40% - Акцент6 6 8 3" xfId="9112"/>
    <cellStyle name="40% - Акцент6 6 8 4" xfId="11092"/>
    <cellStyle name="40% - Акцент6 6 9" xfId="2250"/>
    <cellStyle name="40% - Акцент6 6 9 2" xfId="9050"/>
    <cellStyle name="40% - Акцент6 6 9 3" xfId="9111"/>
    <cellStyle name="40% - Акцент6 6 9 4" xfId="11091"/>
    <cellStyle name="40% - Акцент6 7" xfId="2251"/>
    <cellStyle name="40% - Акцент6 7 10" xfId="2252"/>
    <cellStyle name="40% - Акцент6 7 10 2" xfId="9052"/>
    <cellStyle name="40% - Акцент6 7 10 3" xfId="9109"/>
    <cellStyle name="40% - Акцент6 7 10 4" xfId="11089"/>
    <cellStyle name="40% - Акцент6 7 11" xfId="9051"/>
    <cellStyle name="40% - Акцент6 7 12" xfId="9110"/>
    <cellStyle name="40% - Акцент6 7 13" xfId="11090"/>
    <cellStyle name="40% - Акцент6 7 2" xfId="2253"/>
    <cellStyle name="40% - Акцент6 7 2 2" xfId="9053"/>
    <cellStyle name="40% - Акцент6 7 2 3" xfId="9108"/>
    <cellStyle name="40% - Акцент6 7 2 4" xfId="11088"/>
    <cellStyle name="40% - Акцент6 7 3" xfId="2254"/>
    <cellStyle name="40% - Акцент6 7 3 2" xfId="9054"/>
    <cellStyle name="40% - Акцент6 7 3 3" xfId="9107"/>
    <cellStyle name="40% - Акцент6 7 3 4" xfId="11087"/>
    <cellStyle name="40% - Акцент6 7 4" xfId="2255"/>
    <cellStyle name="40% - Акцент6 7 4 2" xfId="9055"/>
    <cellStyle name="40% - Акцент6 7 4 3" xfId="9106"/>
    <cellStyle name="40% - Акцент6 7 4 4" xfId="11086"/>
    <cellStyle name="40% - Акцент6 7 5" xfId="2256"/>
    <cellStyle name="40% - Акцент6 7 5 2" xfId="9056"/>
    <cellStyle name="40% - Акцент6 7 5 3" xfId="9105"/>
    <cellStyle name="40% - Акцент6 7 5 4" xfId="11085"/>
    <cellStyle name="40% - Акцент6 7 6" xfId="2257"/>
    <cellStyle name="40% - Акцент6 7 6 2" xfId="9057"/>
    <cellStyle name="40% - Акцент6 7 6 3" xfId="9104"/>
    <cellStyle name="40% - Акцент6 7 6 4" xfId="11084"/>
    <cellStyle name="40% - Акцент6 7 7" xfId="2258"/>
    <cellStyle name="40% - Акцент6 7 7 2" xfId="9058"/>
    <cellStyle name="40% - Акцент6 7 7 3" xfId="9103"/>
    <cellStyle name="40% - Акцент6 7 7 4" xfId="11083"/>
    <cellStyle name="40% - Акцент6 7 8" xfId="2259"/>
    <cellStyle name="40% - Акцент6 7 8 2" xfId="9059"/>
    <cellStyle name="40% - Акцент6 7 8 3" xfId="9102"/>
    <cellStyle name="40% - Акцент6 7 8 4" xfId="11082"/>
    <cellStyle name="40% - Акцент6 7 9" xfId="2260"/>
    <cellStyle name="40% - Акцент6 7 9 2" xfId="9060"/>
    <cellStyle name="40% - Акцент6 7 9 3" xfId="9101"/>
    <cellStyle name="40% - Акцент6 7 9 4" xfId="11081"/>
    <cellStyle name="40% - Акцент6 8" xfId="2261"/>
    <cellStyle name="40% - Акцент6 8 10" xfId="2262"/>
    <cellStyle name="40% - Акцент6 8 10 2" xfId="9062"/>
    <cellStyle name="40% - Акцент6 8 10 3" xfId="9099"/>
    <cellStyle name="40% - Акцент6 8 10 4" xfId="11079"/>
    <cellStyle name="40% - Акцент6 8 11" xfId="9061"/>
    <cellStyle name="40% - Акцент6 8 12" xfId="9100"/>
    <cellStyle name="40% - Акцент6 8 13" xfId="11080"/>
    <cellStyle name="40% - Акцент6 8 2" xfId="2263"/>
    <cellStyle name="40% - Акцент6 8 2 2" xfId="9063"/>
    <cellStyle name="40% - Акцент6 8 2 3" xfId="9098"/>
    <cellStyle name="40% - Акцент6 8 2 4" xfId="11078"/>
    <cellStyle name="40% - Акцент6 8 3" xfId="2264"/>
    <cellStyle name="40% - Акцент6 8 3 2" xfId="9064"/>
    <cellStyle name="40% - Акцент6 8 3 3" xfId="9097"/>
    <cellStyle name="40% - Акцент6 8 3 4" xfId="11077"/>
    <cellStyle name="40% - Акцент6 8 4" xfId="2265"/>
    <cellStyle name="40% - Акцент6 8 4 2" xfId="9065"/>
    <cellStyle name="40% - Акцент6 8 4 3" xfId="9096"/>
    <cellStyle name="40% - Акцент6 8 4 4" xfId="11076"/>
    <cellStyle name="40% - Акцент6 8 5" xfId="2266"/>
    <cellStyle name="40% - Акцент6 8 5 2" xfId="9066"/>
    <cellStyle name="40% - Акцент6 8 5 3" xfId="9095"/>
    <cellStyle name="40% - Акцент6 8 5 4" xfId="11075"/>
    <cellStyle name="40% - Акцент6 8 6" xfId="2267"/>
    <cellStyle name="40% - Акцент6 8 6 2" xfId="9067"/>
    <cellStyle name="40% - Акцент6 8 6 3" xfId="9094"/>
    <cellStyle name="40% - Акцент6 8 6 4" xfId="11074"/>
    <cellStyle name="40% - Акцент6 8 7" xfId="2268"/>
    <cellStyle name="40% - Акцент6 8 7 2" xfId="9068"/>
    <cellStyle name="40% - Акцент6 8 7 3" xfId="9093"/>
    <cellStyle name="40% - Акцент6 8 7 4" xfId="11073"/>
    <cellStyle name="40% - Акцент6 8 8" xfId="2269"/>
    <cellStyle name="40% - Акцент6 8 8 2" xfId="9069"/>
    <cellStyle name="40% - Акцент6 8 8 3" xfId="9092"/>
    <cellStyle name="40% - Акцент6 8 8 4" xfId="11072"/>
    <cellStyle name="40% - Акцент6 8 9" xfId="2270"/>
    <cellStyle name="40% - Акцент6 8 9 2" xfId="9070"/>
    <cellStyle name="40% - Акцент6 8 9 3" xfId="9091"/>
    <cellStyle name="40% - Акцент6 8 9 4" xfId="11071"/>
    <cellStyle name="40% - Акцент6 9" xfId="2271"/>
    <cellStyle name="40% - Акцент6 9 10" xfId="2272"/>
    <cellStyle name="40% - Акцент6 9 10 2" xfId="9072"/>
    <cellStyle name="40% - Акцент6 9 10 3" xfId="9089"/>
    <cellStyle name="40% - Акцент6 9 10 4" xfId="11069"/>
    <cellStyle name="40% - Акцент6 9 11" xfId="9071"/>
    <cellStyle name="40% - Акцент6 9 12" xfId="9090"/>
    <cellStyle name="40% - Акцент6 9 13" xfId="11070"/>
    <cellStyle name="40% - Акцент6 9 2" xfId="2273"/>
    <cellStyle name="40% - Акцент6 9 2 2" xfId="9073"/>
    <cellStyle name="40% - Акцент6 9 2 3" xfId="9088"/>
    <cellStyle name="40% - Акцент6 9 2 4" xfId="11068"/>
    <cellStyle name="40% - Акцент6 9 3" xfId="2274"/>
    <cellStyle name="40% - Акцент6 9 3 2" xfId="9074"/>
    <cellStyle name="40% - Акцент6 9 3 3" xfId="9087"/>
    <cellStyle name="40% - Акцент6 9 3 4" xfId="11067"/>
    <cellStyle name="40% - Акцент6 9 4" xfId="2275"/>
    <cellStyle name="40% - Акцент6 9 4 2" xfId="9075"/>
    <cellStyle name="40% - Акцент6 9 4 3" xfId="9086"/>
    <cellStyle name="40% - Акцент6 9 4 4" xfId="11066"/>
    <cellStyle name="40% - Акцент6 9 5" xfId="2276"/>
    <cellStyle name="40% - Акцент6 9 5 2" xfId="9076"/>
    <cellStyle name="40% - Акцент6 9 5 3" xfId="9085"/>
    <cellStyle name="40% - Акцент6 9 5 4" xfId="11065"/>
    <cellStyle name="40% - Акцент6 9 6" xfId="2277"/>
    <cellStyle name="40% - Акцент6 9 6 2" xfId="9077"/>
    <cellStyle name="40% - Акцент6 9 6 3" xfId="9084"/>
    <cellStyle name="40% - Акцент6 9 6 4" xfId="11064"/>
    <cellStyle name="40% - Акцент6 9 7" xfId="2278"/>
    <cellStyle name="40% - Акцент6 9 7 2" xfId="9078"/>
    <cellStyle name="40% - Акцент6 9 7 3" xfId="9083"/>
    <cellStyle name="40% - Акцент6 9 7 4" xfId="11063"/>
    <cellStyle name="40% - Акцент6 9 8" xfId="2279"/>
    <cellStyle name="40% - Акцент6 9 8 2" xfId="9079"/>
    <cellStyle name="40% - Акцент6 9 8 3" xfId="9082"/>
    <cellStyle name="40% - Акцент6 9 8 4" xfId="11062"/>
    <cellStyle name="40% - Акцент6 9 9" xfId="2280"/>
    <cellStyle name="40% - Акцент6 9 9 2" xfId="9080"/>
    <cellStyle name="40% - Акцент6 9 9 3" xfId="9081"/>
    <cellStyle name="40% - Акцент6 9 9 4" xfId="11061"/>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9" builtinId="32" customBuiltin="1"/>
    <cellStyle name="60% - Акцент1 10" xfId="2281"/>
    <cellStyle name="60% - Акцент1 10 10" xfId="2282"/>
    <cellStyle name="60% - Акцент1 10 2" xfId="2283"/>
    <cellStyle name="60% - Акцент1 10 3" xfId="2284"/>
    <cellStyle name="60% - Акцент1 10 4" xfId="2285"/>
    <cellStyle name="60% - Акцент1 10 5" xfId="2286"/>
    <cellStyle name="60% - Акцент1 10 6" xfId="2287"/>
    <cellStyle name="60% - Акцент1 10 7" xfId="2288"/>
    <cellStyle name="60% - Акцент1 10 8" xfId="2289"/>
    <cellStyle name="60% - Акцент1 10 9" xfId="2290"/>
    <cellStyle name="60% - Акцент1 11" xfId="2291"/>
    <cellStyle name="60% - Акцент1 11 10" xfId="2292"/>
    <cellStyle name="60% - Акцент1 11 2" xfId="2293"/>
    <cellStyle name="60% - Акцент1 11 3" xfId="2294"/>
    <cellStyle name="60% - Акцент1 11 4" xfId="2295"/>
    <cellStyle name="60% - Акцент1 11 5" xfId="2296"/>
    <cellStyle name="60% - Акцент1 11 6" xfId="2297"/>
    <cellStyle name="60% - Акцент1 11 7" xfId="2298"/>
    <cellStyle name="60% - Акцент1 11 8" xfId="2299"/>
    <cellStyle name="60% - Акцент1 11 9" xfId="2300"/>
    <cellStyle name="60% - Акцент1 12" xfId="2301"/>
    <cellStyle name="60% - Акцент1 12 10" xfId="2302"/>
    <cellStyle name="60% - Акцент1 12 2" xfId="2303"/>
    <cellStyle name="60% - Акцент1 12 3" xfId="2304"/>
    <cellStyle name="60% - Акцент1 12 4" xfId="2305"/>
    <cellStyle name="60% - Акцент1 12 5" xfId="2306"/>
    <cellStyle name="60% - Акцент1 12 6" xfId="2307"/>
    <cellStyle name="60% - Акцент1 12 7" xfId="2308"/>
    <cellStyle name="60% - Акцент1 12 8" xfId="2309"/>
    <cellStyle name="60% - Акцент1 12 9" xfId="2310"/>
    <cellStyle name="60% - Акцент1 13" xfId="2311"/>
    <cellStyle name="60% - Акцент1 13 10" xfId="2312"/>
    <cellStyle name="60% - Акцент1 13 2" xfId="2313"/>
    <cellStyle name="60% - Акцент1 13 3" xfId="2314"/>
    <cellStyle name="60% - Акцент1 13 4" xfId="2315"/>
    <cellStyle name="60% - Акцент1 13 5" xfId="2316"/>
    <cellStyle name="60% - Акцент1 13 6" xfId="2317"/>
    <cellStyle name="60% - Акцент1 13 7" xfId="2318"/>
    <cellStyle name="60% - Акцент1 13 8" xfId="2319"/>
    <cellStyle name="60% - Акцент1 13 9" xfId="2320"/>
    <cellStyle name="60% - Акцент1 14" xfId="2321"/>
    <cellStyle name="60% - Акцент1 14 10" xfId="2322"/>
    <cellStyle name="60% - Акцент1 14 2" xfId="2323"/>
    <cellStyle name="60% - Акцент1 14 3" xfId="2324"/>
    <cellStyle name="60% - Акцент1 14 4" xfId="2325"/>
    <cellStyle name="60% - Акцент1 14 5" xfId="2326"/>
    <cellStyle name="60% - Акцент1 14 6" xfId="2327"/>
    <cellStyle name="60% - Акцент1 14 7" xfId="2328"/>
    <cellStyle name="60% - Акцент1 14 8" xfId="2329"/>
    <cellStyle name="60% - Акцент1 14 9" xfId="2330"/>
    <cellStyle name="60% - Акцент1 15" xfId="2331"/>
    <cellStyle name="60% - Акцент1 15 2" xfId="2332"/>
    <cellStyle name="60% - Акцент1 15 3" xfId="2333"/>
    <cellStyle name="60% - Акцент1 15 4" xfId="2334"/>
    <cellStyle name="60% - Акцент1 15 5" xfId="2335"/>
    <cellStyle name="60% - Акцент1 15 6" xfId="2336"/>
    <cellStyle name="60% - Акцент1 15 7" xfId="2337"/>
    <cellStyle name="60% - Акцент1 15 8" xfId="2338"/>
    <cellStyle name="60% - Акцент1 16" xfId="2339"/>
    <cellStyle name="60% - Акцент1 16 2" xfId="2340"/>
    <cellStyle name="60% - Акцент1 16 3" xfId="2341"/>
    <cellStyle name="60% - Акцент1 16 4" xfId="2342"/>
    <cellStyle name="60% - Акцент1 16 5" xfId="2343"/>
    <cellStyle name="60% - Акцент1 16 6" xfId="2344"/>
    <cellStyle name="60% - Акцент1 16 7" xfId="2345"/>
    <cellStyle name="60% - Акцент1 16 8" xfId="2346"/>
    <cellStyle name="60% - Акцент1 17" xfId="2347"/>
    <cellStyle name="60% - Акцент1 17 2" xfId="2348"/>
    <cellStyle name="60% - Акцент1 17 3" xfId="2349"/>
    <cellStyle name="60% - Акцент1 17 4" xfId="2350"/>
    <cellStyle name="60% - Акцент1 17 5" xfId="2351"/>
    <cellStyle name="60% - Акцент1 18" xfId="2352"/>
    <cellStyle name="60% - Акцент1 18 2" xfId="2353"/>
    <cellStyle name="60% - Акцент1 18 3" xfId="2354"/>
    <cellStyle name="60% - Акцент1 18 4" xfId="2355"/>
    <cellStyle name="60% - Акцент1 18 5" xfId="2356"/>
    <cellStyle name="60% - Акцент1 19" xfId="2357"/>
    <cellStyle name="60% - Акцент1 19 2" xfId="2358"/>
    <cellStyle name="60% - Акцент1 19 3" xfId="2359"/>
    <cellStyle name="60% - Акцент1 19 4" xfId="2360"/>
    <cellStyle name="60% - Акцент1 19 5" xfId="2361"/>
    <cellStyle name="60% - Акцент1 2" xfId="2362"/>
    <cellStyle name="60% - Акцент1 2 10" xfId="2363"/>
    <cellStyle name="60% - Акцент1 2 2" xfId="2364"/>
    <cellStyle name="60% - Акцент1 2 3" xfId="2365"/>
    <cellStyle name="60% - Акцент1 2 4" xfId="2366"/>
    <cellStyle name="60% - Акцент1 2 5" xfId="2367"/>
    <cellStyle name="60% - Акцент1 2 6" xfId="2368"/>
    <cellStyle name="60% - Акцент1 2 7" xfId="2369"/>
    <cellStyle name="60% - Акцент1 2 8" xfId="2370"/>
    <cellStyle name="60% - Акцент1 2 9" xfId="2371"/>
    <cellStyle name="60% - Акцент1 20" xfId="2372"/>
    <cellStyle name="60% - Акцент1 21" xfId="2373"/>
    <cellStyle name="60% - Акцент1 22" xfId="2374"/>
    <cellStyle name="60% - Акцент1 23" xfId="2375"/>
    <cellStyle name="60% - Акцент1 24" xfId="14678"/>
    <cellStyle name="60% - Акцент1 3" xfId="2376"/>
    <cellStyle name="60% - Акцент1 3 10" xfId="2377"/>
    <cellStyle name="60% - Акцент1 3 2" xfId="2378"/>
    <cellStyle name="60% - Акцент1 3 3" xfId="2379"/>
    <cellStyle name="60% - Акцент1 3 4" xfId="2380"/>
    <cellStyle name="60% - Акцент1 3 5" xfId="2381"/>
    <cellStyle name="60% - Акцент1 3 6" xfId="2382"/>
    <cellStyle name="60% - Акцент1 3 7" xfId="2383"/>
    <cellStyle name="60% - Акцент1 3 8" xfId="2384"/>
    <cellStyle name="60% - Акцент1 3 9" xfId="2385"/>
    <cellStyle name="60% - Акцент1 4" xfId="2386"/>
    <cellStyle name="60% - Акцент1 4 10" xfId="2387"/>
    <cellStyle name="60% - Акцент1 4 2" xfId="2388"/>
    <cellStyle name="60% - Акцент1 4 3" xfId="2389"/>
    <cellStyle name="60% - Акцент1 4 4" xfId="2390"/>
    <cellStyle name="60% - Акцент1 4 5" xfId="2391"/>
    <cellStyle name="60% - Акцент1 4 6" xfId="2392"/>
    <cellStyle name="60% - Акцент1 4 7" xfId="2393"/>
    <cellStyle name="60% - Акцент1 4 8" xfId="2394"/>
    <cellStyle name="60% - Акцент1 4 9" xfId="2395"/>
    <cellStyle name="60% - Акцент1 5" xfId="2396"/>
    <cellStyle name="60% - Акцент1 5 10" xfId="2397"/>
    <cellStyle name="60% - Акцент1 5 2" xfId="2398"/>
    <cellStyle name="60% - Акцент1 5 3" xfId="2399"/>
    <cellStyle name="60% - Акцент1 5 4" xfId="2400"/>
    <cellStyle name="60% - Акцент1 5 5" xfId="2401"/>
    <cellStyle name="60% - Акцент1 5 6" xfId="2402"/>
    <cellStyle name="60% - Акцент1 5 7" xfId="2403"/>
    <cellStyle name="60% - Акцент1 5 8" xfId="2404"/>
    <cellStyle name="60% - Акцент1 5 9" xfId="2405"/>
    <cellStyle name="60% - Акцент1 6" xfId="2406"/>
    <cellStyle name="60% - Акцент1 6 10" xfId="2407"/>
    <cellStyle name="60% - Акцент1 6 2" xfId="2408"/>
    <cellStyle name="60% - Акцент1 6 3" xfId="2409"/>
    <cellStyle name="60% - Акцент1 6 4" xfId="2410"/>
    <cellStyle name="60% - Акцент1 6 5" xfId="2411"/>
    <cellStyle name="60% - Акцент1 6 6" xfId="2412"/>
    <cellStyle name="60% - Акцент1 6 7" xfId="2413"/>
    <cellStyle name="60% - Акцент1 6 8" xfId="2414"/>
    <cellStyle name="60% - Акцент1 6 9" xfId="2415"/>
    <cellStyle name="60% - Акцент1 7" xfId="2416"/>
    <cellStyle name="60% - Акцент1 7 10" xfId="2417"/>
    <cellStyle name="60% - Акцент1 7 2" xfId="2418"/>
    <cellStyle name="60% - Акцент1 7 3" xfId="2419"/>
    <cellStyle name="60% - Акцент1 7 4" xfId="2420"/>
    <cellStyle name="60% - Акцент1 7 5" xfId="2421"/>
    <cellStyle name="60% - Акцент1 7 6" xfId="2422"/>
    <cellStyle name="60% - Акцент1 7 7" xfId="2423"/>
    <cellStyle name="60% - Акцент1 7 8" xfId="2424"/>
    <cellStyle name="60% - Акцент1 7 9" xfId="2425"/>
    <cellStyle name="60% - Акцент1 8" xfId="2426"/>
    <cellStyle name="60% - Акцент1 8 10" xfId="2427"/>
    <cellStyle name="60% - Акцент1 8 2" xfId="2428"/>
    <cellStyle name="60% - Акцент1 8 3" xfId="2429"/>
    <cellStyle name="60% - Акцент1 8 4" xfId="2430"/>
    <cellStyle name="60% - Акцент1 8 5" xfId="2431"/>
    <cellStyle name="60% - Акцент1 8 6" xfId="2432"/>
    <cellStyle name="60% - Акцент1 8 7" xfId="2433"/>
    <cellStyle name="60% - Акцент1 8 8" xfId="2434"/>
    <cellStyle name="60% - Акцент1 8 9" xfId="2435"/>
    <cellStyle name="60% - Акцент1 9" xfId="2436"/>
    <cellStyle name="60% - Акцент1 9 10" xfId="2437"/>
    <cellStyle name="60% - Акцент1 9 2" xfId="2438"/>
    <cellStyle name="60% - Акцент1 9 3" xfId="2439"/>
    <cellStyle name="60% - Акцент1 9 4" xfId="2440"/>
    <cellStyle name="60% - Акцент1 9 5" xfId="2441"/>
    <cellStyle name="60% - Акцент1 9 6" xfId="2442"/>
    <cellStyle name="60% - Акцент1 9 7" xfId="2443"/>
    <cellStyle name="60% - Акцент1 9 8" xfId="2444"/>
    <cellStyle name="60% - Акцент1 9 9" xfId="2445"/>
    <cellStyle name="60% — акцент2" xfId="24743" builtinId="36" customBuiltin="1"/>
    <cellStyle name="60% - Акцент2 10" xfId="2446"/>
    <cellStyle name="60% - Акцент2 10 10" xfId="2447"/>
    <cellStyle name="60% - Акцент2 10 2" xfId="2448"/>
    <cellStyle name="60% - Акцент2 10 3" xfId="2449"/>
    <cellStyle name="60% - Акцент2 10 4" xfId="2450"/>
    <cellStyle name="60% - Акцент2 10 5" xfId="2451"/>
    <cellStyle name="60% - Акцент2 10 6" xfId="2452"/>
    <cellStyle name="60% - Акцент2 10 7" xfId="2453"/>
    <cellStyle name="60% - Акцент2 10 8" xfId="2454"/>
    <cellStyle name="60% - Акцент2 10 9" xfId="2455"/>
    <cellStyle name="60% - Акцент2 11" xfId="2456"/>
    <cellStyle name="60% - Акцент2 11 10" xfId="2457"/>
    <cellStyle name="60% - Акцент2 11 2" xfId="2458"/>
    <cellStyle name="60% - Акцент2 11 3" xfId="2459"/>
    <cellStyle name="60% - Акцент2 11 4" xfId="2460"/>
    <cellStyle name="60% - Акцент2 11 5" xfId="2461"/>
    <cellStyle name="60% - Акцент2 11 6" xfId="2462"/>
    <cellStyle name="60% - Акцент2 11 7" xfId="2463"/>
    <cellStyle name="60% - Акцент2 11 8" xfId="2464"/>
    <cellStyle name="60% - Акцент2 11 9" xfId="2465"/>
    <cellStyle name="60% - Акцент2 12" xfId="2466"/>
    <cellStyle name="60% - Акцент2 12 10" xfId="2467"/>
    <cellStyle name="60% - Акцент2 12 2" xfId="2468"/>
    <cellStyle name="60% - Акцент2 12 3" xfId="2469"/>
    <cellStyle name="60% - Акцент2 12 4" xfId="2470"/>
    <cellStyle name="60% - Акцент2 12 5" xfId="2471"/>
    <cellStyle name="60% - Акцент2 12 6" xfId="2472"/>
    <cellStyle name="60% - Акцент2 12 7" xfId="2473"/>
    <cellStyle name="60% - Акцент2 12 8" xfId="2474"/>
    <cellStyle name="60% - Акцент2 12 9" xfId="2475"/>
    <cellStyle name="60% - Акцент2 13" xfId="2476"/>
    <cellStyle name="60% - Акцент2 13 10" xfId="2477"/>
    <cellStyle name="60% - Акцент2 13 2" xfId="2478"/>
    <cellStyle name="60% - Акцент2 13 3" xfId="2479"/>
    <cellStyle name="60% - Акцент2 13 4" xfId="2480"/>
    <cellStyle name="60% - Акцент2 13 5" xfId="2481"/>
    <cellStyle name="60% - Акцент2 13 6" xfId="2482"/>
    <cellStyle name="60% - Акцент2 13 7" xfId="2483"/>
    <cellStyle name="60% - Акцент2 13 8" xfId="2484"/>
    <cellStyle name="60% - Акцент2 13 9" xfId="2485"/>
    <cellStyle name="60% - Акцент2 14" xfId="2486"/>
    <cellStyle name="60% - Акцент2 14 10" xfId="2487"/>
    <cellStyle name="60% - Акцент2 14 2" xfId="2488"/>
    <cellStyle name="60% - Акцент2 14 3" xfId="2489"/>
    <cellStyle name="60% - Акцент2 14 4" xfId="2490"/>
    <cellStyle name="60% - Акцент2 14 5" xfId="2491"/>
    <cellStyle name="60% - Акцент2 14 6" xfId="2492"/>
    <cellStyle name="60% - Акцент2 14 7" xfId="2493"/>
    <cellStyle name="60% - Акцент2 14 8" xfId="2494"/>
    <cellStyle name="60% - Акцент2 14 9" xfId="2495"/>
    <cellStyle name="60% - Акцент2 15" xfId="2496"/>
    <cellStyle name="60% - Акцент2 15 2" xfId="2497"/>
    <cellStyle name="60% - Акцент2 15 3" xfId="2498"/>
    <cellStyle name="60% - Акцент2 15 4" xfId="2499"/>
    <cellStyle name="60% - Акцент2 15 5" xfId="2500"/>
    <cellStyle name="60% - Акцент2 15 6" xfId="2501"/>
    <cellStyle name="60% - Акцент2 15 7" xfId="2502"/>
    <cellStyle name="60% - Акцент2 15 8" xfId="2503"/>
    <cellStyle name="60% - Акцент2 16" xfId="2504"/>
    <cellStyle name="60% - Акцент2 16 2" xfId="2505"/>
    <cellStyle name="60% - Акцент2 16 3" xfId="2506"/>
    <cellStyle name="60% - Акцент2 16 4" xfId="2507"/>
    <cellStyle name="60% - Акцент2 16 5" xfId="2508"/>
    <cellStyle name="60% - Акцент2 16 6" xfId="2509"/>
    <cellStyle name="60% - Акцент2 16 7" xfId="2510"/>
    <cellStyle name="60% - Акцент2 16 8" xfId="2511"/>
    <cellStyle name="60% - Акцент2 17" xfId="2512"/>
    <cellStyle name="60% - Акцент2 17 2" xfId="2513"/>
    <cellStyle name="60% - Акцент2 17 3" xfId="2514"/>
    <cellStyle name="60% - Акцент2 17 4" xfId="2515"/>
    <cellStyle name="60% - Акцент2 17 5" xfId="2516"/>
    <cellStyle name="60% - Акцент2 18" xfId="2517"/>
    <cellStyle name="60% - Акцент2 18 2" xfId="2518"/>
    <cellStyle name="60% - Акцент2 18 3" xfId="2519"/>
    <cellStyle name="60% - Акцент2 18 4" xfId="2520"/>
    <cellStyle name="60% - Акцент2 18 5" xfId="2521"/>
    <cellStyle name="60% - Акцент2 19" xfId="2522"/>
    <cellStyle name="60% - Акцент2 19 2" xfId="2523"/>
    <cellStyle name="60% - Акцент2 19 3" xfId="2524"/>
    <cellStyle name="60% - Акцент2 19 4" xfId="2525"/>
    <cellStyle name="60% - Акцент2 19 5" xfId="2526"/>
    <cellStyle name="60% - Акцент2 2" xfId="2527"/>
    <cellStyle name="60% - Акцент2 2 10" xfId="2528"/>
    <cellStyle name="60% - Акцент2 2 2" xfId="2529"/>
    <cellStyle name="60% - Акцент2 2 3" xfId="2530"/>
    <cellStyle name="60% - Акцент2 2 4" xfId="2531"/>
    <cellStyle name="60% - Акцент2 2 5" xfId="2532"/>
    <cellStyle name="60% - Акцент2 2 6" xfId="2533"/>
    <cellStyle name="60% - Акцент2 2 7" xfId="2534"/>
    <cellStyle name="60% - Акцент2 2 8" xfId="2535"/>
    <cellStyle name="60% - Акцент2 2 9" xfId="2536"/>
    <cellStyle name="60% - Акцент2 20" xfId="2537"/>
    <cellStyle name="60% - Акцент2 21" xfId="2538"/>
    <cellStyle name="60% - Акцент2 22" xfId="2539"/>
    <cellStyle name="60% - Акцент2 23" xfId="2540"/>
    <cellStyle name="60% - Акцент2 24" xfId="14662"/>
    <cellStyle name="60% - Акцент2 3" xfId="2541"/>
    <cellStyle name="60% - Акцент2 3 10" xfId="2542"/>
    <cellStyle name="60% - Акцент2 3 2" xfId="2543"/>
    <cellStyle name="60% - Акцент2 3 3" xfId="2544"/>
    <cellStyle name="60% - Акцент2 3 4" xfId="2545"/>
    <cellStyle name="60% - Акцент2 3 5" xfId="2546"/>
    <cellStyle name="60% - Акцент2 3 6" xfId="2547"/>
    <cellStyle name="60% - Акцент2 3 7" xfId="2548"/>
    <cellStyle name="60% - Акцент2 3 8" xfId="2549"/>
    <cellStyle name="60% - Акцент2 3 9" xfId="2550"/>
    <cellStyle name="60% - Акцент2 4" xfId="2551"/>
    <cellStyle name="60% - Акцент2 4 10" xfId="2552"/>
    <cellStyle name="60% - Акцент2 4 2" xfId="2553"/>
    <cellStyle name="60% - Акцент2 4 3" xfId="2554"/>
    <cellStyle name="60% - Акцент2 4 4" xfId="2555"/>
    <cellStyle name="60% - Акцент2 4 5" xfId="2556"/>
    <cellStyle name="60% - Акцент2 4 6" xfId="2557"/>
    <cellStyle name="60% - Акцент2 4 7" xfId="2558"/>
    <cellStyle name="60% - Акцент2 4 8" xfId="2559"/>
    <cellStyle name="60% - Акцент2 4 9" xfId="2560"/>
    <cellStyle name="60% - Акцент2 5" xfId="2561"/>
    <cellStyle name="60% - Акцент2 5 10" xfId="2562"/>
    <cellStyle name="60% - Акцент2 5 2" xfId="2563"/>
    <cellStyle name="60% - Акцент2 5 3" xfId="2564"/>
    <cellStyle name="60% - Акцент2 5 4" xfId="2565"/>
    <cellStyle name="60% - Акцент2 5 5" xfId="2566"/>
    <cellStyle name="60% - Акцент2 5 6" xfId="2567"/>
    <cellStyle name="60% - Акцент2 5 7" xfId="2568"/>
    <cellStyle name="60% - Акцент2 5 8" xfId="2569"/>
    <cellStyle name="60% - Акцент2 5 9" xfId="2570"/>
    <cellStyle name="60% - Акцент2 6" xfId="2571"/>
    <cellStyle name="60% - Акцент2 6 10" xfId="2572"/>
    <cellStyle name="60% - Акцент2 6 2" xfId="2573"/>
    <cellStyle name="60% - Акцент2 6 3" xfId="2574"/>
    <cellStyle name="60% - Акцент2 6 4" xfId="2575"/>
    <cellStyle name="60% - Акцент2 6 5" xfId="2576"/>
    <cellStyle name="60% - Акцент2 6 6" xfId="2577"/>
    <cellStyle name="60% - Акцент2 6 7" xfId="2578"/>
    <cellStyle name="60% - Акцент2 6 8" xfId="2579"/>
    <cellStyle name="60% - Акцент2 6 9" xfId="2580"/>
    <cellStyle name="60% - Акцент2 7" xfId="2581"/>
    <cellStyle name="60% - Акцент2 7 10" xfId="2582"/>
    <cellStyle name="60% - Акцент2 7 2" xfId="2583"/>
    <cellStyle name="60% - Акцент2 7 3" xfId="2584"/>
    <cellStyle name="60% - Акцент2 7 4" xfId="2585"/>
    <cellStyle name="60% - Акцент2 7 5" xfId="2586"/>
    <cellStyle name="60% - Акцент2 7 6" xfId="2587"/>
    <cellStyle name="60% - Акцент2 7 7" xfId="2588"/>
    <cellStyle name="60% - Акцент2 7 8" xfId="2589"/>
    <cellStyle name="60% - Акцент2 7 9" xfId="2590"/>
    <cellStyle name="60% - Акцент2 8" xfId="2591"/>
    <cellStyle name="60% - Акцент2 8 10" xfId="2592"/>
    <cellStyle name="60% - Акцент2 8 2" xfId="2593"/>
    <cellStyle name="60% - Акцент2 8 3" xfId="2594"/>
    <cellStyle name="60% - Акцент2 8 4" xfId="2595"/>
    <cellStyle name="60% - Акцент2 8 5" xfId="2596"/>
    <cellStyle name="60% - Акцент2 8 6" xfId="2597"/>
    <cellStyle name="60% - Акцент2 8 7" xfId="2598"/>
    <cellStyle name="60% - Акцент2 8 8" xfId="2599"/>
    <cellStyle name="60% - Акцент2 8 9" xfId="2600"/>
    <cellStyle name="60% - Акцент2 9" xfId="2601"/>
    <cellStyle name="60% - Акцент2 9 10" xfId="2602"/>
    <cellStyle name="60% - Акцент2 9 2" xfId="2603"/>
    <cellStyle name="60% - Акцент2 9 3" xfId="2604"/>
    <cellStyle name="60% - Акцент2 9 4" xfId="2605"/>
    <cellStyle name="60% - Акцент2 9 5" xfId="2606"/>
    <cellStyle name="60% - Акцент2 9 6" xfId="2607"/>
    <cellStyle name="60% - Акцент2 9 7" xfId="2608"/>
    <cellStyle name="60% - Акцент2 9 8" xfId="2609"/>
    <cellStyle name="60% - Акцент2 9 9" xfId="2610"/>
    <cellStyle name="60% — акцент3" xfId="24747" builtinId="40" customBuiltin="1"/>
    <cellStyle name="60% - Акцент3 10" xfId="2611"/>
    <cellStyle name="60% - Акцент3 10 10" xfId="2612"/>
    <cellStyle name="60% - Акцент3 10 2" xfId="2613"/>
    <cellStyle name="60% - Акцент3 10 3" xfId="2614"/>
    <cellStyle name="60% - Акцент3 10 4" xfId="2615"/>
    <cellStyle name="60% - Акцент3 10 5" xfId="2616"/>
    <cellStyle name="60% - Акцент3 10 6" xfId="2617"/>
    <cellStyle name="60% - Акцент3 10 7" xfId="2618"/>
    <cellStyle name="60% - Акцент3 10 8" xfId="2619"/>
    <cellStyle name="60% - Акцент3 10 9" xfId="2620"/>
    <cellStyle name="60% - Акцент3 11" xfId="2621"/>
    <cellStyle name="60% - Акцент3 11 10" xfId="2622"/>
    <cellStyle name="60% - Акцент3 11 2" xfId="2623"/>
    <cellStyle name="60% - Акцент3 11 3" xfId="2624"/>
    <cellStyle name="60% - Акцент3 11 4" xfId="2625"/>
    <cellStyle name="60% - Акцент3 11 5" xfId="2626"/>
    <cellStyle name="60% - Акцент3 11 6" xfId="2627"/>
    <cellStyle name="60% - Акцент3 11 7" xfId="2628"/>
    <cellStyle name="60% - Акцент3 11 8" xfId="2629"/>
    <cellStyle name="60% - Акцент3 11 9" xfId="2630"/>
    <cellStyle name="60% - Акцент3 12" xfId="2631"/>
    <cellStyle name="60% - Акцент3 12 10" xfId="2632"/>
    <cellStyle name="60% - Акцент3 12 2" xfId="2633"/>
    <cellStyle name="60% - Акцент3 12 3" xfId="2634"/>
    <cellStyle name="60% - Акцент3 12 4" xfId="2635"/>
    <cellStyle name="60% - Акцент3 12 5" xfId="2636"/>
    <cellStyle name="60% - Акцент3 12 6" xfId="2637"/>
    <cellStyle name="60% - Акцент3 12 7" xfId="2638"/>
    <cellStyle name="60% - Акцент3 12 8" xfId="2639"/>
    <cellStyle name="60% - Акцент3 12 9" xfId="2640"/>
    <cellStyle name="60% - Акцент3 13" xfId="2641"/>
    <cellStyle name="60% - Акцент3 13 10" xfId="2642"/>
    <cellStyle name="60% - Акцент3 13 2" xfId="2643"/>
    <cellStyle name="60% - Акцент3 13 3" xfId="2644"/>
    <cellStyle name="60% - Акцент3 13 4" xfId="2645"/>
    <cellStyle name="60% - Акцент3 13 5" xfId="2646"/>
    <cellStyle name="60% - Акцент3 13 6" xfId="2647"/>
    <cellStyle name="60% - Акцент3 13 7" xfId="2648"/>
    <cellStyle name="60% - Акцент3 13 8" xfId="2649"/>
    <cellStyle name="60% - Акцент3 13 9" xfId="2650"/>
    <cellStyle name="60% - Акцент3 14" xfId="2651"/>
    <cellStyle name="60% - Акцент3 14 10" xfId="2652"/>
    <cellStyle name="60% - Акцент3 14 2" xfId="2653"/>
    <cellStyle name="60% - Акцент3 14 3" xfId="2654"/>
    <cellStyle name="60% - Акцент3 14 4" xfId="2655"/>
    <cellStyle name="60% - Акцент3 14 5" xfId="2656"/>
    <cellStyle name="60% - Акцент3 14 6" xfId="2657"/>
    <cellStyle name="60% - Акцент3 14 7" xfId="2658"/>
    <cellStyle name="60% - Акцент3 14 8" xfId="2659"/>
    <cellStyle name="60% - Акцент3 14 9" xfId="2660"/>
    <cellStyle name="60% - Акцент3 15" xfId="2661"/>
    <cellStyle name="60% - Акцент3 15 2" xfId="2662"/>
    <cellStyle name="60% - Акцент3 15 3" xfId="2663"/>
    <cellStyle name="60% - Акцент3 15 4" xfId="2664"/>
    <cellStyle name="60% - Акцент3 15 5" xfId="2665"/>
    <cellStyle name="60% - Акцент3 15 6" xfId="2666"/>
    <cellStyle name="60% - Акцент3 15 7" xfId="2667"/>
    <cellStyle name="60% - Акцент3 15 8" xfId="2668"/>
    <cellStyle name="60% - Акцент3 16" xfId="2669"/>
    <cellStyle name="60% - Акцент3 16 2" xfId="2670"/>
    <cellStyle name="60% - Акцент3 16 3" xfId="2671"/>
    <cellStyle name="60% - Акцент3 16 4" xfId="2672"/>
    <cellStyle name="60% - Акцент3 16 5" xfId="2673"/>
    <cellStyle name="60% - Акцент3 16 6" xfId="2674"/>
    <cellStyle name="60% - Акцент3 16 7" xfId="2675"/>
    <cellStyle name="60% - Акцент3 16 8" xfId="2676"/>
    <cellStyle name="60% - Акцент3 17" xfId="2677"/>
    <cellStyle name="60% - Акцент3 17 2" xfId="2678"/>
    <cellStyle name="60% - Акцент3 17 3" xfId="2679"/>
    <cellStyle name="60% - Акцент3 17 4" xfId="2680"/>
    <cellStyle name="60% - Акцент3 17 5" xfId="2681"/>
    <cellStyle name="60% - Акцент3 18" xfId="2682"/>
    <cellStyle name="60% - Акцент3 18 2" xfId="2683"/>
    <cellStyle name="60% - Акцент3 18 3" xfId="2684"/>
    <cellStyle name="60% - Акцент3 18 4" xfId="2685"/>
    <cellStyle name="60% - Акцент3 18 5" xfId="2686"/>
    <cellStyle name="60% - Акцент3 19" xfId="2687"/>
    <cellStyle name="60% - Акцент3 19 2" xfId="2688"/>
    <cellStyle name="60% - Акцент3 19 3" xfId="2689"/>
    <cellStyle name="60% - Акцент3 19 4" xfId="2690"/>
    <cellStyle name="60% - Акцент3 19 5" xfId="2691"/>
    <cellStyle name="60% - Акцент3 2" xfId="2692"/>
    <cellStyle name="60% - Акцент3 2 10" xfId="2693"/>
    <cellStyle name="60% - Акцент3 2 2" xfId="2694"/>
    <cellStyle name="60% - Акцент3 2 3" xfId="2695"/>
    <cellStyle name="60% - Акцент3 2 4" xfId="2696"/>
    <cellStyle name="60% - Акцент3 2 5" xfId="2697"/>
    <cellStyle name="60% - Акцент3 2 6" xfId="2698"/>
    <cellStyle name="60% - Акцент3 2 7" xfId="2699"/>
    <cellStyle name="60% - Акцент3 2 8" xfId="2700"/>
    <cellStyle name="60% - Акцент3 2 9" xfId="2701"/>
    <cellStyle name="60% - Акцент3 20" xfId="2702"/>
    <cellStyle name="60% - Акцент3 21" xfId="2703"/>
    <cellStyle name="60% - Акцент3 22" xfId="2704"/>
    <cellStyle name="60% - Акцент3 23" xfId="2705"/>
    <cellStyle name="60% - Акцент3 24" xfId="14566"/>
    <cellStyle name="60% - Акцент3 3" xfId="2706"/>
    <cellStyle name="60% - Акцент3 3 10" xfId="2707"/>
    <cellStyle name="60% - Акцент3 3 2" xfId="2708"/>
    <cellStyle name="60% - Акцент3 3 3" xfId="2709"/>
    <cellStyle name="60% - Акцент3 3 4" xfId="2710"/>
    <cellStyle name="60% - Акцент3 3 5" xfId="2711"/>
    <cellStyle name="60% - Акцент3 3 6" xfId="2712"/>
    <cellStyle name="60% - Акцент3 3 7" xfId="2713"/>
    <cellStyle name="60% - Акцент3 3 8" xfId="2714"/>
    <cellStyle name="60% - Акцент3 3 9" xfId="2715"/>
    <cellStyle name="60% - Акцент3 4" xfId="2716"/>
    <cellStyle name="60% - Акцент3 4 10" xfId="2717"/>
    <cellStyle name="60% - Акцент3 4 2" xfId="2718"/>
    <cellStyle name="60% - Акцент3 4 3" xfId="2719"/>
    <cellStyle name="60% - Акцент3 4 4" xfId="2720"/>
    <cellStyle name="60% - Акцент3 4 5" xfId="2721"/>
    <cellStyle name="60% - Акцент3 4 6" xfId="2722"/>
    <cellStyle name="60% - Акцент3 4 7" xfId="2723"/>
    <cellStyle name="60% - Акцент3 4 8" xfId="2724"/>
    <cellStyle name="60% - Акцент3 4 9" xfId="2725"/>
    <cellStyle name="60% - Акцент3 5" xfId="2726"/>
    <cellStyle name="60% - Акцент3 5 10" xfId="2727"/>
    <cellStyle name="60% - Акцент3 5 2" xfId="2728"/>
    <cellStyle name="60% - Акцент3 5 3" xfId="2729"/>
    <cellStyle name="60% - Акцент3 5 4" xfId="2730"/>
    <cellStyle name="60% - Акцент3 5 5" xfId="2731"/>
    <cellStyle name="60% - Акцент3 5 6" xfId="2732"/>
    <cellStyle name="60% - Акцент3 5 7" xfId="2733"/>
    <cellStyle name="60% - Акцент3 5 8" xfId="2734"/>
    <cellStyle name="60% - Акцент3 5 9" xfId="2735"/>
    <cellStyle name="60% - Акцент3 6" xfId="2736"/>
    <cellStyle name="60% - Акцент3 6 10" xfId="2737"/>
    <cellStyle name="60% - Акцент3 6 2" xfId="2738"/>
    <cellStyle name="60% - Акцент3 6 3" xfId="2739"/>
    <cellStyle name="60% - Акцент3 6 4" xfId="2740"/>
    <cellStyle name="60% - Акцент3 6 5" xfId="2741"/>
    <cellStyle name="60% - Акцент3 6 6" xfId="2742"/>
    <cellStyle name="60% - Акцент3 6 7" xfId="2743"/>
    <cellStyle name="60% - Акцент3 6 8" xfId="2744"/>
    <cellStyle name="60% - Акцент3 6 9" xfId="2745"/>
    <cellStyle name="60% - Акцент3 7" xfId="2746"/>
    <cellStyle name="60% - Акцент3 7 10" xfId="2747"/>
    <cellStyle name="60% - Акцент3 7 2" xfId="2748"/>
    <cellStyle name="60% - Акцент3 7 3" xfId="2749"/>
    <cellStyle name="60% - Акцент3 7 4" xfId="2750"/>
    <cellStyle name="60% - Акцент3 7 5" xfId="2751"/>
    <cellStyle name="60% - Акцент3 7 6" xfId="2752"/>
    <cellStyle name="60% - Акцент3 7 7" xfId="2753"/>
    <cellStyle name="60% - Акцент3 7 8" xfId="2754"/>
    <cellStyle name="60% - Акцент3 7 9" xfId="2755"/>
    <cellStyle name="60% - Акцент3 8" xfId="2756"/>
    <cellStyle name="60% - Акцент3 8 10" xfId="2757"/>
    <cellStyle name="60% - Акцент3 8 2" xfId="2758"/>
    <cellStyle name="60% - Акцент3 8 3" xfId="2759"/>
    <cellStyle name="60% - Акцент3 8 4" xfId="2760"/>
    <cellStyle name="60% - Акцент3 8 5" xfId="2761"/>
    <cellStyle name="60% - Акцент3 8 6" xfId="2762"/>
    <cellStyle name="60% - Акцент3 8 7" xfId="2763"/>
    <cellStyle name="60% - Акцент3 8 8" xfId="2764"/>
    <cellStyle name="60% - Акцент3 8 9" xfId="2765"/>
    <cellStyle name="60% - Акцент3 9" xfId="2766"/>
    <cellStyle name="60% - Акцент3 9 10" xfId="2767"/>
    <cellStyle name="60% - Акцент3 9 2" xfId="2768"/>
    <cellStyle name="60% - Акцент3 9 3" xfId="2769"/>
    <cellStyle name="60% - Акцент3 9 4" xfId="2770"/>
    <cellStyle name="60% - Акцент3 9 5" xfId="2771"/>
    <cellStyle name="60% - Акцент3 9 6" xfId="2772"/>
    <cellStyle name="60% - Акцент3 9 7" xfId="2773"/>
    <cellStyle name="60% - Акцент3 9 8" xfId="2774"/>
    <cellStyle name="60% - Акцент3 9 9" xfId="2775"/>
    <cellStyle name="60% — акцент4" xfId="24751" builtinId="44" customBuiltin="1"/>
    <cellStyle name="60% - Акцент4 10" xfId="2776"/>
    <cellStyle name="60% - Акцент4 10 10" xfId="2777"/>
    <cellStyle name="60% - Акцент4 10 2" xfId="2778"/>
    <cellStyle name="60% - Акцент4 10 3" xfId="2779"/>
    <cellStyle name="60% - Акцент4 10 4" xfId="2780"/>
    <cellStyle name="60% - Акцент4 10 5" xfId="2781"/>
    <cellStyle name="60% - Акцент4 10 6" xfId="2782"/>
    <cellStyle name="60% - Акцент4 10 7" xfId="2783"/>
    <cellStyle name="60% - Акцент4 10 8" xfId="2784"/>
    <cellStyle name="60% - Акцент4 10 9" xfId="2785"/>
    <cellStyle name="60% - Акцент4 11" xfId="2786"/>
    <cellStyle name="60% - Акцент4 11 10" xfId="2787"/>
    <cellStyle name="60% - Акцент4 11 2" xfId="2788"/>
    <cellStyle name="60% - Акцент4 11 3" xfId="2789"/>
    <cellStyle name="60% - Акцент4 11 4" xfId="2790"/>
    <cellStyle name="60% - Акцент4 11 5" xfId="2791"/>
    <cellStyle name="60% - Акцент4 11 6" xfId="2792"/>
    <cellStyle name="60% - Акцент4 11 7" xfId="2793"/>
    <cellStyle name="60% - Акцент4 11 8" xfId="2794"/>
    <cellStyle name="60% - Акцент4 11 9" xfId="2795"/>
    <cellStyle name="60% - Акцент4 12" xfId="2796"/>
    <cellStyle name="60% - Акцент4 12 10" xfId="2797"/>
    <cellStyle name="60% - Акцент4 12 2" xfId="2798"/>
    <cellStyle name="60% - Акцент4 12 3" xfId="2799"/>
    <cellStyle name="60% - Акцент4 12 4" xfId="2800"/>
    <cellStyle name="60% - Акцент4 12 5" xfId="2801"/>
    <cellStyle name="60% - Акцент4 12 6" xfId="2802"/>
    <cellStyle name="60% - Акцент4 12 7" xfId="2803"/>
    <cellStyle name="60% - Акцент4 12 8" xfId="2804"/>
    <cellStyle name="60% - Акцент4 12 9" xfId="2805"/>
    <cellStyle name="60% - Акцент4 13" xfId="2806"/>
    <cellStyle name="60% - Акцент4 13 10" xfId="2807"/>
    <cellStyle name="60% - Акцент4 13 2" xfId="2808"/>
    <cellStyle name="60% - Акцент4 13 3" xfId="2809"/>
    <cellStyle name="60% - Акцент4 13 4" xfId="2810"/>
    <cellStyle name="60% - Акцент4 13 5" xfId="2811"/>
    <cellStyle name="60% - Акцент4 13 6" xfId="2812"/>
    <cellStyle name="60% - Акцент4 13 7" xfId="2813"/>
    <cellStyle name="60% - Акцент4 13 8" xfId="2814"/>
    <cellStyle name="60% - Акцент4 13 9" xfId="2815"/>
    <cellStyle name="60% - Акцент4 14" xfId="2816"/>
    <cellStyle name="60% - Акцент4 14 10" xfId="2817"/>
    <cellStyle name="60% - Акцент4 14 2" xfId="2818"/>
    <cellStyle name="60% - Акцент4 14 3" xfId="2819"/>
    <cellStyle name="60% - Акцент4 14 4" xfId="2820"/>
    <cellStyle name="60% - Акцент4 14 5" xfId="2821"/>
    <cellStyle name="60% - Акцент4 14 6" xfId="2822"/>
    <cellStyle name="60% - Акцент4 14 7" xfId="2823"/>
    <cellStyle name="60% - Акцент4 14 8" xfId="2824"/>
    <cellStyle name="60% - Акцент4 14 9" xfId="2825"/>
    <cellStyle name="60% - Акцент4 15" xfId="2826"/>
    <cellStyle name="60% - Акцент4 15 2" xfId="2827"/>
    <cellStyle name="60% - Акцент4 15 3" xfId="2828"/>
    <cellStyle name="60% - Акцент4 15 4" xfId="2829"/>
    <cellStyle name="60% - Акцент4 15 5" xfId="2830"/>
    <cellStyle name="60% - Акцент4 15 6" xfId="2831"/>
    <cellStyle name="60% - Акцент4 15 7" xfId="2832"/>
    <cellStyle name="60% - Акцент4 15 8" xfId="2833"/>
    <cellStyle name="60% - Акцент4 16" xfId="2834"/>
    <cellStyle name="60% - Акцент4 16 2" xfId="2835"/>
    <cellStyle name="60% - Акцент4 16 3" xfId="2836"/>
    <cellStyle name="60% - Акцент4 16 4" xfId="2837"/>
    <cellStyle name="60% - Акцент4 16 5" xfId="2838"/>
    <cellStyle name="60% - Акцент4 16 6" xfId="2839"/>
    <cellStyle name="60% - Акцент4 16 7" xfId="2840"/>
    <cellStyle name="60% - Акцент4 16 8" xfId="2841"/>
    <cellStyle name="60% - Акцент4 17" xfId="2842"/>
    <cellStyle name="60% - Акцент4 17 2" xfId="2843"/>
    <cellStyle name="60% - Акцент4 17 3" xfId="2844"/>
    <cellStyle name="60% - Акцент4 17 4" xfId="2845"/>
    <cellStyle name="60% - Акцент4 17 5" xfId="2846"/>
    <cellStyle name="60% - Акцент4 18" xfId="2847"/>
    <cellStyle name="60% - Акцент4 18 2" xfId="2848"/>
    <cellStyle name="60% - Акцент4 18 3" xfId="2849"/>
    <cellStyle name="60% - Акцент4 18 4" xfId="2850"/>
    <cellStyle name="60% - Акцент4 18 5" xfId="2851"/>
    <cellStyle name="60% - Акцент4 19" xfId="2852"/>
    <cellStyle name="60% - Акцент4 19 2" xfId="2853"/>
    <cellStyle name="60% - Акцент4 19 3" xfId="2854"/>
    <cellStyle name="60% - Акцент4 19 4" xfId="2855"/>
    <cellStyle name="60% - Акцент4 19 5" xfId="2856"/>
    <cellStyle name="60% - Акцент4 2" xfId="2857"/>
    <cellStyle name="60% - Акцент4 2 10" xfId="2858"/>
    <cellStyle name="60% - Акцент4 2 2" xfId="2859"/>
    <cellStyle name="60% - Акцент4 2 3" xfId="2860"/>
    <cellStyle name="60% - Акцент4 2 4" xfId="2861"/>
    <cellStyle name="60% - Акцент4 2 5" xfId="2862"/>
    <cellStyle name="60% - Акцент4 2 6" xfId="2863"/>
    <cellStyle name="60% - Акцент4 2 7" xfId="2864"/>
    <cellStyle name="60% - Акцент4 2 8" xfId="2865"/>
    <cellStyle name="60% - Акцент4 2 9" xfId="2866"/>
    <cellStyle name="60% - Акцент4 20" xfId="2867"/>
    <cellStyle name="60% - Акцент4 21" xfId="2868"/>
    <cellStyle name="60% - Акцент4 22" xfId="2869"/>
    <cellStyle name="60% - Акцент4 23" xfId="2870"/>
    <cellStyle name="60% - Акцент4 24" xfId="14644"/>
    <cellStyle name="60% - Акцент4 3" xfId="2871"/>
    <cellStyle name="60% - Акцент4 3 10" xfId="2872"/>
    <cellStyle name="60% - Акцент4 3 2" xfId="2873"/>
    <cellStyle name="60% - Акцент4 3 3" xfId="2874"/>
    <cellStyle name="60% - Акцент4 3 4" xfId="2875"/>
    <cellStyle name="60% - Акцент4 3 5" xfId="2876"/>
    <cellStyle name="60% - Акцент4 3 6" xfId="2877"/>
    <cellStyle name="60% - Акцент4 3 7" xfId="2878"/>
    <cellStyle name="60% - Акцент4 3 8" xfId="2879"/>
    <cellStyle name="60% - Акцент4 3 9" xfId="2880"/>
    <cellStyle name="60% - Акцент4 4" xfId="2881"/>
    <cellStyle name="60% - Акцент4 4 10" xfId="2882"/>
    <cellStyle name="60% - Акцент4 4 2" xfId="2883"/>
    <cellStyle name="60% - Акцент4 4 3" xfId="2884"/>
    <cellStyle name="60% - Акцент4 4 4" xfId="2885"/>
    <cellStyle name="60% - Акцент4 4 5" xfId="2886"/>
    <cellStyle name="60% - Акцент4 4 6" xfId="2887"/>
    <cellStyle name="60% - Акцент4 4 7" xfId="2888"/>
    <cellStyle name="60% - Акцент4 4 8" xfId="2889"/>
    <cellStyle name="60% - Акцент4 4 9" xfId="2890"/>
    <cellStyle name="60% - Акцент4 5" xfId="2891"/>
    <cellStyle name="60% - Акцент4 5 10" xfId="2892"/>
    <cellStyle name="60% - Акцент4 5 2" xfId="2893"/>
    <cellStyle name="60% - Акцент4 5 3" xfId="2894"/>
    <cellStyle name="60% - Акцент4 5 4" xfId="2895"/>
    <cellStyle name="60% - Акцент4 5 5" xfId="2896"/>
    <cellStyle name="60% - Акцент4 5 6" xfId="2897"/>
    <cellStyle name="60% - Акцент4 5 7" xfId="2898"/>
    <cellStyle name="60% - Акцент4 5 8" xfId="2899"/>
    <cellStyle name="60% - Акцент4 5 9" xfId="2900"/>
    <cellStyle name="60% - Акцент4 6" xfId="2901"/>
    <cellStyle name="60% - Акцент4 6 10" xfId="2902"/>
    <cellStyle name="60% - Акцент4 6 2" xfId="2903"/>
    <cellStyle name="60% - Акцент4 6 3" xfId="2904"/>
    <cellStyle name="60% - Акцент4 6 4" xfId="2905"/>
    <cellStyle name="60% - Акцент4 6 5" xfId="2906"/>
    <cellStyle name="60% - Акцент4 6 6" xfId="2907"/>
    <cellStyle name="60% - Акцент4 6 7" xfId="2908"/>
    <cellStyle name="60% - Акцент4 6 8" xfId="2909"/>
    <cellStyle name="60% - Акцент4 6 9" xfId="2910"/>
    <cellStyle name="60% - Акцент4 7" xfId="2911"/>
    <cellStyle name="60% - Акцент4 7 10" xfId="2912"/>
    <cellStyle name="60% - Акцент4 7 2" xfId="2913"/>
    <cellStyle name="60% - Акцент4 7 3" xfId="2914"/>
    <cellStyle name="60% - Акцент4 7 4" xfId="2915"/>
    <cellStyle name="60% - Акцент4 7 5" xfId="2916"/>
    <cellStyle name="60% - Акцент4 7 6" xfId="2917"/>
    <cellStyle name="60% - Акцент4 7 7" xfId="2918"/>
    <cellStyle name="60% - Акцент4 7 8" xfId="2919"/>
    <cellStyle name="60% - Акцент4 7 9" xfId="2920"/>
    <cellStyle name="60% - Акцент4 8" xfId="2921"/>
    <cellStyle name="60% - Акцент4 8 10" xfId="2922"/>
    <cellStyle name="60% - Акцент4 8 2" xfId="2923"/>
    <cellStyle name="60% - Акцент4 8 3" xfId="2924"/>
    <cellStyle name="60% - Акцент4 8 4" xfId="2925"/>
    <cellStyle name="60% - Акцент4 8 5" xfId="2926"/>
    <cellStyle name="60% - Акцент4 8 6" xfId="2927"/>
    <cellStyle name="60% - Акцент4 8 7" xfId="2928"/>
    <cellStyle name="60% - Акцент4 8 8" xfId="2929"/>
    <cellStyle name="60% - Акцент4 8 9" xfId="2930"/>
    <cellStyle name="60% - Акцент4 9" xfId="2931"/>
    <cellStyle name="60% - Акцент4 9 10" xfId="2932"/>
    <cellStyle name="60% - Акцент4 9 2" xfId="2933"/>
    <cellStyle name="60% - Акцент4 9 3" xfId="2934"/>
    <cellStyle name="60% - Акцент4 9 4" xfId="2935"/>
    <cellStyle name="60% - Акцент4 9 5" xfId="2936"/>
    <cellStyle name="60% - Акцент4 9 6" xfId="2937"/>
    <cellStyle name="60% - Акцент4 9 7" xfId="2938"/>
    <cellStyle name="60% - Акцент4 9 8" xfId="2939"/>
    <cellStyle name="60% - Акцент4 9 9" xfId="2940"/>
    <cellStyle name="60% — акцент5" xfId="24755" builtinId="48" customBuiltin="1"/>
    <cellStyle name="60% - Акцент5 10" xfId="2941"/>
    <cellStyle name="60% - Акцент5 10 10" xfId="2942"/>
    <cellStyle name="60% - Акцент5 10 2" xfId="2943"/>
    <cellStyle name="60% - Акцент5 10 3" xfId="2944"/>
    <cellStyle name="60% - Акцент5 10 4" xfId="2945"/>
    <cellStyle name="60% - Акцент5 10 5" xfId="2946"/>
    <cellStyle name="60% - Акцент5 10 6" xfId="2947"/>
    <cellStyle name="60% - Акцент5 10 7" xfId="2948"/>
    <cellStyle name="60% - Акцент5 10 8" xfId="2949"/>
    <cellStyle name="60% - Акцент5 10 9" xfId="2950"/>
    <cellStyle name="60% - Акцент5 11" xfId="2951"/>
    <cellStyle name="60% - Акцент5 11 10" xfId="2952"/>
    <cellStyle name="60% - Акцент5 11 2" xfId="2953"/>
    <cellStyle name="60% - Акцент5 11 3" xfId="2954"/>
    <cellStyle name="60% - Акцент5 11 4" xfId="2955"/>
    <cellStyle name="60% - Акцент5 11 5" xfId="2956"/>
    <cellStyle name="60% - Акцент5 11 6" xfId="2957"/>
    <cellStyle name="60% - Акцент5 11 7" xfId="2958"/>
    <cellStyle name="60% - Акцент5 11 8" xfId="2959"/>
    <cellStyle name="60% - Акцент5 11 9" xfId="2960"/>
    <cellStyle name="60% - Акцент5 12" xfId="2961"/>
    <cellStyle name="60% - Акцент5 12 10" xfId="2962"/>
    <cellStyle name="60% - Акцент5 12 2" xfId="2963"/>
    <cellStyle name="60% - Акцент5 12 3" xfId="2964"/>
    <cellStyle name="60% - Акцент5 12 4" xfId="2965"/>
    <cellStyle name="60% - Акцент5 12 5" xfId="2966"/>
    <cellStyle name="60% - Акцент5 12 6" xfId="2967"/>
    <cellStyle name="60% - Акцент5 12 7" xfId="2968"/>
    <cellStyle name="60% - Акцент5 12 8" xfId="2969"/>
    <cellStyle name="60% - Акцент5 12 9" xfId="2970"/>
    <cellStyle name="60% - Акцент5 13" xfId="2971"/>
    <cellStyle name="60% - Акцент5 13 10" xfId="2972"/>
    <cellStyle name="60% - Акцент5 13 2" xfId="2973"/>
    <cellStyle name="60% - Акцент5 13 3" xfId="2974"/>
    <cellStyle name="60% - Акцент5 13 4" xfId="2975"/>
    <cellStyle name="60% - Акцент5 13 5" xfId="2976"/>
    <cellStyle name="60% - Акцент5 13 6" xfId="2977"/>
    <cellStyle name="60% - Акцент5 13 7" xfId="2978"/>
    <cellStyle name="60% - Акцент5 13 8" xfId="2979"/>
    <cellStyle name="60% - Акцент5 13 9" xfId="2980"/>
    <cellStyle name="60% - Акцент5 14" xfId="2981"/>
    <cellStyle name="60% - Акцент5 14 10" xfId="2982"/>
    <cellStyle name="60% - Акцент5 14 2" xfId="2983"/>
    <cellStyle name="60% - Акцент5 14 3" xfId="2984"/>
    <cellStyle name="60% - Акцент5 14 4" xfId="2985"/>
    <cellStyle name="60% - Акцент5 14 5" xfId="2986"/>
    <cellStyle name="60% - Акцент5 14 6" xfId="2987"/>
    <cellStyle name="60% - Акцент5 14 7" xfId="2988"/>
    <cellStyle name="60% - Акцент5 14 8" xfId="2989"/>
    <cellStyle name="60% - Акцент5 14 9" xfId="2990"/>
    <cellStyle name="60% - Акцент5 15" xfId="2991"/>
    <cellStyle name="60% - Акцент5 15 2" xfId="2992"/>
    <cellStyle name="60% - Акцент5 15 3" xfId="2993"/>
    <cellStyle name="60% - Акцент5 15 4" xfId="2994"/>
    <cellStyle name="60% - Акцент5 15 5" xfId="2995"/>
    <cellStyle name="60% - Акцент5 15 6" xfId="2996"/>
    <cellStyle name="60% - Акцент5 15 7" xfId="2997"/>
    <cellStyle name="60% - Акцент5 15 8" xfId="2998"/>
    <cellStyle name="60% - Акцент5 16" xfId="2999"/>
    <cellStyle name="60% - Акцент5 16 2" xfId="3000"/>
    <cellStyle name="60% - Акцент5 16 3" xfId="3001"/>
    <cellStyle name="60% - Акцент5 16 4" xfId="3002"/>
    <cellStyle name="60% - Акцент5 16 5" xfId="3003"/>
    <cellStyle name="60% - Акцент5 16 6" xfId="3004"/>
    <cellStyle name="60% - Акцент5 16 7" xfId="3005"/>
    <cellStyle name="60% - Акцент5 16 8" xfId="3006"/>
    <cellStyle name="60% - Акцент5 17" xfId="3007"/>
    <cellStyle name="60% - Акцент5 17 2" xfId="3008"/>
    <cellStyle name="60% - Акцент5 17 3" xfId="3009"/>
    <cellStyle name="60% - Акцент5 17 4" xfId="3010"/>
    <cellStyle name="60% - Акцент5 17 5" xfId="3011"/>
    <cellStyle name="60% - Акцент5 18" xfId="3012"/>
    <cellStyle name="60% - Акцент5 18 2" xfId="3013"/>
    <cellStyle name="60% - Акцент5 18 3" xfId="3014"/>
    <cellStyle name="60% - Акцент5 18 4" xfId="3015"/>
    <cellStyle name="60% - Акцент5 18 5" xfId="3016"/>
    <cellStyle name="60% - Акцент5 19" xfId="3017"/>
    <cellStyle name="60% - Акцент5 19 2" xfId="3018"/>
    <cellStyle name="60% - Акцент5 19 3" xfId="3019"/>
    <cellStyle name="60% - Акцент5 19 4" xfId="3020"/>
    <cellStyle name="60% - Акцент5 19 5" xfId="3021"/>
    <cellStyle name="60% - Акцент5 2" xfId="3022"/>
    <cellStyle name="60% - Акцент5 2 10" xfId="3023"/>
    <cellStyle name="60% - Акцент5 2 2" xfId="3024"/>
    <cellStyle name="60% - Акцент5 2 3" xfId="3025"/>
    <cellStyle name="60% - Акцент5 2 4" xfId="3026"/>
    <cellStyle name="60% - Акцент5 2 5" xfId="3027"/>
    <cellStyle name="60% - Акцент5 2 6" xfId="3028"/>
    <cellStyle name="60% - Акцент5 2 7" xfId="3029"/>
    <cellStyle name="60% - Акцент5 2 8" xfId="3030"/>
    <cellStyle name="60% - Акцент5 2 9" xfId="3031"/>
    <cellStyle name="60% - Акцент5 20" xfId="3032"/>
    <cellStyle name="60% - Акцент5 21" xfId="3033"/>
    <cellStyle name="60% - Акцент5 22" xfId="3034"/>
    <cellStyle name="60% - Акцент5 23" xfId="3035"/>
    <cellStyle name="60% - Акцент5 24" xfId="14679"/>
    <cellStyle name="60% - Акцент5 3" xfId="3036"/>
    <cellStyle name="60% - Акцент5 3 10" xfId="3037"/>
    <cellStyle name="60% - Акцент5 3 2" xfId="3038"/>
    <cellStyle name="60% - Акцент5 3 3" xfId="3039"/>
    <cellStyle name="60% - Акцент5 3 4" xfId="3040"/>
    <cellStyle name="60% - Акцент5 3 5" xfId="3041"/>
    <cellStyle name="60% - Акцент5 3 6" xfId="3042"/>
    <cellStyle name="60% - Акцент5 3 7" xfId="3043"/>
    <cellStyle name="60% - Акцент5 3 8" xfId="3044"/>
    <cellStyle name="60% - Акцент5 3 9" xfId="3045"/>
    <cellStyle name="60% - Акцент5 4" xfId="3046"/>
    <cellStyle name="60% - Акцент5 4 10" xfId="3047"/>
    <cellStyle name="60% - Акцент5 4 2" xfId="3048"/>
    <cellStyle name="60% - Акцент5 4 3" xfId="3049"/>
    <cellStyle name="60% - Акцент5 4 4" xfId="3050"/>
    <cellStyle name="60% - Акцент5 4 5" xfId="3051"/>
    <cellStyle name="60% - Акцент5 4 6" xfId="3052"/>
    <cellStyle name="60% - Акцент5 4 7" xfId="3053"/>
    <cellStyle name="60% - Акцент5 4 8" xfId="3054"/>
    <cellStyle name="60% - Акцент5 4 9" xfId="3055"/>
    <cellStyle name="60% - Акцент5 5" xfId="3056"/>
    <cellStyle name="60% - Акцент5 5 10" xfId="3057"/>
    <cellStyle name="60% - Акцент5 5 2" xfId="3058"/>
    <cellStyle name="60% - Акцент5 5 3" xfId="3059"/>
    <cellStyle name="60% - Акцент5 5 4" xfId="3060"/>
    <cellStyle name="60% - Акцент5 5 5" xfId="3061"/>
    <cellStyle name="60% - Акцент5 5 6" xfId="3062"/>
    <cellStyle name="60% - Акцент5 5 7" xfId="3063"/>
    <cellStyle name="60% - Акцент5 5 8" xfId="3064"/>
    <cellStyle name="60% - Акцент5 5 9" xfId="3065"/>
    <cellStyle name="60% - Акцент5 6" xfId="3066"/>
    <cellStyle name="60% - Акцент5 6 10" xfId="3067"/>
    <cellStyle name="60% - Акцент5 6 2" xfId="3068"/>
    <cellStyle name="60% - Акцент5 6 3" xfId="3069"/>
    <cellStyle name="60% - Акцент5 6 4" xfId="3070"/>
    <cellStyle name="60% - Акцент5 6 5" xfId="3071"/>
    <cellStyle name="60% - Акцент5 6 6" xfId="3072"/>
    <cellStyle name="60% - Акцент5 6 7" xfId="3073"/>
    <cellStyle name="60% - Акцент5 6 8" xfId="3074"/>
    <cellStyle name="60% - Акцент5 6 9" xfId="3075"/>
    <cellStyle name="60% - Акцент5 7" xfId="3076"/>
    <cellStyle name="60% - Акцент5 7 10" xfId="3077"/>
    <cellStyle name="60% - Акцент5 7 2" xfId="3078"/>
    <cellStyle name="60% - Акцент5 7 3" xfId="3079"/>
    <cellStyle name="60% - Акцент5 7 4" xfId="3080"/>
    <cellStyle name="60% - Акцент5 7 5" xfId="3081"/>
    <cellStyle name="60% - Акцент5 7 6" xfId="3082"/>
    <cellStyle name="60% - Акцент5 7 7" xfId="3083"/>
    <cellStyle name="60% - Акцент5 7 8" xfId="3084"/>
    <cellStyle name="60% - Акцент5 7 9" xfId="3085"/>
    <cellStyle name="60% - Акцент5 8" xfId="3086"/>
    <cellStyle name="60% - Акцент5 8 10" xfId="3087"/>
    <cellStyle name="60% - Акцент5 8 2" xfId="3088"/>
    <cellStyle name="60% - Акцент5 8 3" xfId="3089"/>
    <cellStyle name="60% - Акцент5 8 4" xfId="3090"/>
    <cellStyle name="60% - Акцент5 8 5" xfId="3091"/>
    <cellStyle name="60% - Акцент5 8 6" xfId="3092"/>
    <cellStyle name="60% - Акцент5 8 7" xfId="3093"/>
    <cellStyle name="60% - Акцент5 8 8" xfId="3094"/>
    <cellStyle name="60% - Акцент5 8 9" xfId="3095"/>
    <cellStyle name="60% - Акцент5 9" xfId="3096"/>
    <cellStyle name="60% - Акцент5 9 10" xfId="3097"/>
    <cellStyle name="60% - Акцент5 9 2" xfId="3098"/>
    <cellStyle name="60% - Акцент5 9 3" xfId="3099"/>
    <cellStyle name="60% - Акцент5 9 4" xfId="3100"/>
    <cellStyle name="60% - Акцент5 9 5" xfId="3101"/>
    <cellStyle name="60% - Акцент5 9 6" xfId="3102"/>
    <cellStyle name="60% - Акцент5 9 7" xfId="3103"/>
    <cellStyle name="60% - Акцент5 9 8" xfId="3104"/>
    <cellStyle name="60% - Акцент5 9 9" xfId="3105"/>
    <cellStyle name="60% — акцент6" xfId="24759" builtinId="52" customBuiltin="1"/>
    <cellStyle name="60% - Акцент6 10" xfId="3106"/>
    <cellStyle name="60% - Акцент6 10 10" xfId="3107"/>
    <cellStyle name="60% - Акцент6 10 2" xfId="3108"/>
    <cellStyle name="60% - Акцент6 10 3" xfId="3109"/>
    <cellStyle name="60% - Акцент6 10 4" xfId="3110"/>
    <cellStyle name="60% - Акцент6 10 5" xfId="3111"/>
    <cellStyle name="60% - Акцент6 10 6" xfId="3112"/>
    <cellStyle name="60% - Акцент6 10 7" xfId="3113"/>
    <cellStyle name="60% - Акцент6 10 8" xfId="3114"/>
    <cellStyle name="60% - Акцент6 10 9" xfId="3115"/>
    <cellStyle name="60% - Акцент6 11" xfId="3116"/>
    <cellStyle name="60% - Акцент6 11 10" xfId="3117"/>
    <cellStyle name="60% - Акцент6 11 2" xfId="3118"/>
    <cellStyle name="60% - Акцент6 11 3" xfId="3119"/>
    <cellStyle name="60% - Акцент6 11 4" xfId="3120"/>
    <cellStyle name="60% - Акцент6 11 5" xfId="3121"/>
    <cellStyle name="60% - Акцент6 11 6" xfId="3122"/>
    <cellStyle name="60% - Акцент6 11 7" xfId="3123"/>
    <cellStyle name="60% - Акцент6 11 8" xfId="3124"/>
    <cellStyle name="60% - Акцент6 11 9" xfId="3125"/>
    <cellStyle name="60% - Акцент6 12" xfId="3126"/>
    <cellStyle name="60% - Акцент6 12 10" xfId="3127"/>
    <cellStyle name="60% - Акцент6 12 2" xfId="3128"/>
    <cellStyle name="60% - Акцент6 12 3" xfId="3129"/>
    <cellStyle name="60% - Акцент6 12 4" xfId="3130"/>
    <cellStyle name="60% - Акцент6 12 5" xfId="3131"/>
    <cellStyle name="60% - Акцент6 12 6" xfId="3132"/>
    <cellStyle name="60% - Акцент6 12 7" xfId="3133"/>
    <cellStyle name="60% - Акцент6 12 8" xfId="3134"/>
    <cellStyle name="60% - Акцент6 12 9" xfId="3135"/>
    <cellStyle name="60% - Акцент6 13" xfId="3136"/>
    <cellStyle name="60% - Акцент6 13 10" xfId="3137"/>
    <cellStyle name="60% - Акцент6 13 2" xfId="3138"/>
    <cellStyle name="60% - Акцент6 13 3" xfId="3139"/>
    <cellStyle name="60% - Акцент6 13 4" xfId="3140"/>
    <cellStyle name="60% - Акцент6 13 5" xfId="3141"/>
    <cellStyle name="60% - Акцент6 13 6" xfId="3142"/>
    <cellStyle name="60% - Акцент6 13 7" xfId="3143"/>
    <cellStyle name="60% - Акцент6 13 8" xfId="3144"/>
    <cellStyle name="60% - Акцент6 13 9" xfId="3145"/>
    <cellStyle name="60% - Акцент6 14" xfId="3146"/>
    <cellStyle name="60% - Акцент6 14 10" xfId="3147"/>
    <cellStyle name="60% - Акцент6 14 2" xfId="3148"/>
    <cellStyle name="60% - Акцент6 14 3" xfId="3149"/>
    <cellStyle name="60% - Акцент6 14 4" xfId="3150"/>
    <cellStyle name="60% - Акцент6 14 5" xfId="3151"/>
    <cellStyle name="60% - Акцент6 14 6" xfId="3152"/>
    <cellStyle name="60% - Акцент6 14 7" xfId="3153"/>
    <cellStyle name="60% - Акцент6 14 8" xfId="3154"/>
    <cellStyle name="60% - Акцент6 14 9" xfId="3155"/>
    <cellStyle name="60% - Акцент6 15" xfId="3156"/>
    <cellStyle name="60% - Акцент6 15 2" xfId="3157"/>
    <cellStyle name="60% - Акцент6 15 3" xfId="3158"/>
    <cellStyle name="60% - Акцент6 15 4" xfId="3159"/>
    <cellStyle name="60% - Акцент6 15 5" xfId="3160"/>
    <cellStyle name="60% - Акцент6 15 6" xfId="3161"/>
    <cellStyle name="60% - Акцент6 15 7" xfId="3162"/>
    <cellStyle name="60% - Акцент6 15 8" xfId="3163"/>
    <cellStyle name="60% - Акцент6 16" xfId="3164"/>
    <cellStyle name="60% - Акцент6 16 2" xfId="3165"/>
    <cellStyle name="60% - Акцент6 16 3" xfId="3166"/>
    <cellStyle name="60% - Акцент6 16 4" xfId="3167"/>
    <cellStyle name="60% - Акцент6 16 5" xfId="3168"/>
    <cellStyle name="60% - Акцент6 16 6" xfId="3169"/>
    <cellStyle name="60% - Акцент6 16 7" xfId="3170"/>
    <cellStyle name="60% - Акцент6 16 8" xfId="3171"/>
    <cellStyle name="60% - Акцент6 17" xfId="3172"/>
    <cellStyle name="60% - Акцент6 17 2" xfId="3173"/>
    <cellStyle name="60% - Акцент6 17 3" xfId="3174"/>
    <cellStyle name="60% - Акцент6 17 4" xfId="3175"/>
    <cellStyle name="60% - Акцент6 17 5" xfId="3176"/>
    <cellStyle name="60% - Акцент6 18" xfId="3177"/>
    <cellStyle name="60% - Акцент6 18 2" xfId="3178"/>
    <cellStyle name="60% - Акцент6 18 3" xfId="3179"/>
    <cellStyle name="60% - Акцент6 18 4" xfId="3180"/>
    <cellStyle name="60% - Акцент6 18 5" xfId="3181"/>
    <cellStyle name="60% - Акцент6 19" xfId="3182"/>
    <cellStyle name="60% - Акцент6 19 2" xfId="3183"/>
    <cellStyle name="60% - Акцент6 19 3" xfId="3184"/>
    <cellStyle name="60% - Акцент6 19 4" xfId="3185"/>
    <cellStyle name="60% - Акцент6 19 5" xfId="3186"/>
    <cellStyle name="60% - Акцент6 2" xfId="3187"/>
    <cellStyle name="60% - Акцент6 2 10" xfId="3188"/>
    <cellStyle name="60% - Акцент6 2 2" xfId="3189"/>
    <cellStyle name="60% - Акцент6 2 3" xfId="3190"/>
    <cellStyle name="60% - Акцент6 2 4" xfId="3191"/>
    <cellStyle name="60% - Акцент6 2 5" xfId="3192"/>
    <cellStyle name="60% - Акцент6 2 6" xfId="3193"/>
    <cellStyle name="60% - Акцент6 2 7" xfId="3194"/>
    <cellStyle name="60% - Акцент6 2 8" xfId="3195"/>
    <cellStyle name="60% - Акцент6 2 9" xfId="3196"/>
    <cellStyle name="60% - Акцент6 20" xfId="3197"/>
    <cellStyle name="60% - Акцент6 21" xfId="3198"/>
    <cellStyle name="60% - Акцент6 22" xfId="3199"/>
    <cellStyle name="60% - Акцент6 23" xfId="3200"/>
    <cellStyle name="60% - Акцент6 24" xfId="14663"/>
    <cellStyle name="60% - Акцент6 3" xfId="3201"/>
    <cellStyle name="60% - Акцент6 3 10" xfId="3202"/>
    <cellStyle name="60% - Акцент6 3 2" xfId="3203"/>
    <cellStyle name="60% - Акцент6 3 3" xfId="3204"/>
    <cellStyle name="60% - Акцент6 3 4" xfId="3205"/>
    <cellStyle name="60% - Акцент6 3 5" xfId="3206"/>
    <cellStyle name="60% - Акцент6 3 6" xfId="3207"/>
    <cellStyle name="60% - Акцент6 3 7" xfId="3208"/>
    <cellStyle name="60% - Акцент6 3 8" xfId="3209"/>
    <cellStyle name="60% - Акцент6 3 9" xfId="3210"/>
    <cellStyle name="60% - Акцент6 4" xfId="3211"/>
    <cellStyle name="60% - Акцент6 4 10" xfId="3212"/>
    <cellStyle name="60% - Акцент6 4 2" xfId="3213"/>
    <cellStyle name="60% - Акцент6 4 3" xfId="3214"/>
    <cellStyle name="60% - Акцент6 4 4" xfId="3215"/>
    <cellStyle name="60% - Акцент6 4 5" xfId="3216"/>
    <cellStyle name="60% - Акцент6 4 6" xfId="3217"/>
    <cellStyle name="60% - Акцент6 4 7" xfId="3218"/>
    <cellStyle name="60% - Акцент6 4 8" xfId="3219"/>
    <cellStyle name="60% - Акцент6 4 9" xfId="3220"/>
    <cellStyle name="60% - Акцент6 5" xfId="3221"/>
    <cellStyle name="60% - Акцент6 5 10" xfId="3222"/>
    <cellStyle name="60% - Акцент6 5 2" xfId="3223"/>
    <cellStyle name="60% - Акцент6 5 3" xfId="3224"/>
    <cellStyle name="60% - Акцент6 5 4" xfId="3225"/>
    <cellStyle name="60% - Акцент6 5 5" xfId="3226"/>
    <cellStyle name="60% - Акцент6 5 6" xfId="3227"/>
    <cellStyle name="60% - Акцент6 5 7" xfId="3228"/>
    <cellStyle name="60% - Акцент6 5 8" xfId="3229"/>
    <cellStyle name="60% - Акцент6 5 9" xfId="3230"/>
    <cellStyle name="60% - Акцент6 6" xfId="3231"/>
    <cellStyle name="60% - Акцент6 6 10" xfId="3232"/>
    <cellStyle name="60% - Акцент6 6 2" xfId="3233"/>
    <cellStyle name="60% - Акцент6 6 3" xfId="3234"/>
    <cellStyle name="60% - Акцент6 6 4" xfId="3235"/>
    <cellStyle name="60% - Акцент6 6 5" xfId="3236"/>
    <cellStyle name="60% - Акцент6 6 6" xfId="3237"/>
    <cellStyle name="60% - Акцент6 6 7" xfId="3238"/>
    <cellStyle name="60% - Акцент6 6 8" xfId="3239"/>
    <cellStyle name="60% - Акцент6 6 9" xfId="3240"/>
    <cellStyle name="60% - Акцент6 7" xfId="3241"/>
    <cellStyle name="60% - Акцент6 7 10" xfId="3242"/>
    <cellStyle name="60% - Акцент6 7 2" xfId="3243"/>
    <cellStyle name="60% - Акцент6 7 3" xfId="3244"/>
    <cellStyle name="60% - Акцент6 7 4" xfId="3245"/>
    <cellStyle name="60% - Акцент6 7 5" xfId="3246"/>
    <cellStyle name="60% - Акцент6 7 6" xfId="3247"/>
    <cellStyle name="60% - Акцент6 7 7" xfId="3248"/>
    <cellStyle name="60% - Акцент6 7 8" xfId="3249"/>
    <cellStyle name="60% - Акцент6 7 9" xfId="3250"/>
    <cellStyle name="60% - Акцент6 8" xfId="3251"/>
    <cellStyle name="60% - Акцент6 8 10" xfId="3252"/>
    <cellStyle name="60% - Акцент6 8 2" xfId="3253"/>
    <cellStyle name="60% - Акцент6 8 3" xfId="3254"/>
    <cellStyle name="60% - Акцент6 8 4" xfId="3255"/>
    <cellStyle name="60% - Акцент6 8 5" xfId="3256"/>
    <cellStyle name="60% - Акцент6 8 6" xfId="3257"/>
    <cellStyle name="60% - Акцент6 8 7" xfId="3258"/>
    <cellStyle name="60% - Акцент6 8 8" xfId="3259"/>
    <cellStyle name="60% - Акцент6 8 9" xfId="3260"/>
    <cellStyle name="60% - Акцент6 9" xfId="3261"/>
    <cellStyle name="60% - Акцент6 9 10" xfId="3262"/>
    <cellStyle name="60% - Акцент6 9 2" xfId="3263"/>
    <cellStyle name="60% - Акцент6 9 3" xfId="3264"/>
    <cellStyle name="60% - Акцент6 9 4" xfId="3265"/>
    <cellStyle name="60% - Акцент6 9 5" xfId="3266"/>
    <cellStyle name="60% - Акцент6 9 6" xfId="3267"/>
    <cellStyle name="60% - Акцент6 9 7" xfId="3268"/>
    <cellStyle name="60% - Акцент6 9 8" xfId="3269"/>
    <cellStyle name="60% - Акцент6 9 9" xfId="3270"/>
    <cellStyle name="Celkem" xfId="19"/>
    <cellStyle name="Celkem 10" xfId="16414"/>
    <cellStyle name="Celkem 10 2" xfId="22238"/>
    <cellStyle name="Celkem 11" xfId="17490"/>
    <cellStyle name="Celkem 11 2" xfId="23314"/>
    <cellStyle name="Celkem 2" xfId="191"/>
    <cellStyle name="Celkem 2 10" xfId="14494"/>
    <cellStyle name="Celkem 2 10 2" xfId="16087"/>
    <cellStyle name="Celkem 2 10 2 2" xfId="21912"/>
    <cellStyle name="Celkem 2 10 3" xfId="20390"/>
    <cellStyle name="Celkem 2 11" xfId="16206"/>
    <cellStyle name="Celkem 2 11 2" xfId="22030"/>
    <cellStyle name="Celkem 2 12" xfId="16413"/>
    <cellStyle name="Celkem 2 12 2" xfId="22237"/>
    <cellStyle name="Celkem 2 13" xfId="17489"/>
    <cellStyle name="Celkem 2 13 2" xfId="23313"/>
    <cellStyle name="Celkem 2 14" xfId="18875"/>
    <cellStyle name="Celkem 2 2" xfId="204"/>
    <cellStyle name="Celkem 2 2 2" xfId="239"/>
    <cellStyle name="Celkem 2 2 2 2" xfId="290"/>
    <cellStyle name="Celkem 2 2 2 2 10" xfId="17486"/>
    <cellStyle name="Celkem 2 2 2 2 10 2" xfId="23310"/>
    <cellStyle name="Celkem 2 2 2 2 11" xfId="18930"/>
    <cellStyle name="Celkem 2 2 2 2 2" xfId="13242"/>
    <cellStyle name="Celkem 2 2 2 2 2 2" xfId="13891"/>
    <cellStyle name="Celkem 2 2 2 2 2 2 10" xfId="19827"/>
    <cellStyle name="Celkem 2 2 2 2 2 2 2" xfId="15526"/>
    <cellStyle name="Celkem 2 2 2 2 2 2 2 2" xfId="16831"/>
    <cellStyle name="Celkem 2 2 2 2 2 2 2 2 2" xfId="17344"/>
    <cellStyle name="Celkem 2 2 2 2 2 2 2 2 2 2" xfId="23168"/>
    <cellStyle name="Celkem 2 2 2 2 2 2 2 2 3" xfId="17844"/>
    <cellStyle name="Celkem 2 2 2 2 2 2 2 2 3 2" xfId="23668"/>
    <cellStyle name="Celkem 2 2 2 2 2 2 2 2 4" xfId="18301"/>
    <cellStyle name="Celkem 2 2 2 2 2 2 2 2 4 2" xfId="24125"/>
    <cellStyle name="Celkem 2 2 2 2 2 2 2 2 5" xfId="18758"/>
    <cellStyle name="Celkem 2 2 2 2 2 2 2 2 5 2" xfId="24582"/>
    <cellStyle name="Celkem 2 2 2 2 2 2 2 2 6" xfId="22655"/>
    <cellStyle name="Celkem 2 2 2 2 2 2 2 3" xfId="16935"/>
    <cellStyle name="Celkem 2 2 2 2 2 2 2 3 2" xfId="17448"/>
    <cellStyle name="Celkem 2 2 2 2 2 2 2 3 2 2" xfId="23272"/>
    <cellStyle name="Celkem 2 2 2 2 2 2 2 3 3" xfId="17948"/>
    <cellStyle name="Celkem 2 2 2 2 2 2 2 3 3 2" xfId="23772"/>
    <cellStyle name="Celkem 2 2 2 2 2 2 2 3 4" xfId="18405"/>
    <cellStyle name="Celkem 2 2 2 2 2 2 2 3 4 2" xfId="24229"/>
    <cellStyle name="Celkem 2 2 2 2 2 2 2 3 5" xfId="18862"/>
    <cellStyle name="Celkem 2 2 2 2 2 2 2 3 5 2" xfId="24686"/>
    <cellStyle name="Celkem 2 2 2 2 2 2 2 3 6" xfId="22759"/>
    <cellStyle name="Celkem 2 2 2 2 2 2 2 4" xfId="16583"/>
    <cellStyle name="Celkem 2 2 2 2 2 2 2 4 2" xfId="22407"/>
    <cellStyle name="Celkem 2 2 2 2 2 2 2 5" xfId="17096"/>
    <cellStyle name="Celkem 2 2 2 2 2 2 2 5 2" xfId="22920"/>
    <cellStyle name="Celkem 2 2 2 2 2 2 2 6" xfId="17596"/>
    <cellStyle name="Celkem 2 2 2 2 2 2 2 6 2" xfId="23420"/>
    <cellStyle name="Celkem 2 2 2 2 2 2 2 7" xfId="18053"/>
    <cellStyle name="Celkem 2 2 2 2 2 2 2 7 2" xfId="23877"/>
    <cellStyle name="Celkem 2 2 2 2 2 2 2 8" xfId="18510"/>
    <cellStyle name="Celkem 2 2 2 2 2 2 2 8 2" xfId="24334"/>
    <cellStyle name="Celkem 2 2 2 2 2 2 2 9" xfId="21351"/>
    <cellStyle name="Celkem 2 2 2 2 2 2 3" xfId="16783"/>
    <cellStyle name="Celkem 2 2 2 2 2 2 3 2" xfId="17296"/>
    <cellStyle name="Celkem 2 2 2 2 2 2 3 2 2" xfId="23120"/>
    <cellStyle name="Celkem 2 2 2 2 2 2 3 3" xfId="17796"/>
    <cellStyle name="Celkem 2 2 2 2 2 2 3 3 2" xfId="23620"/>
    <cellStyle name="Celkem 2 2 2 2 2 2 3 4" xfId="18253"/>
    <cellStyle name="Celkem 2 2 2 2 2 2 3 4 2" xfId="24077"/>
    <cellStyle name="Celkem 2 2 2 2 2 2 3 5" xfId="18710"/>
    <cellStyle name="Celkem 2 2 2 2 2 2 3 5 2" xfId="24534"/>
    <cellStyle name="Celkem 2 2 2 2 2 2 3 6" xfId="22607"/>
    <cellStyle name="Celkem 2 2 2 2 2 2 4" xfId="16887"/>
    <cellStyle name="Celkem 2 2 2 2 2 2 4 2" xfId="17400"/>
    <cellStyle name="Celkem 2 2 2 2 2 2 4 2 2" xfId="23224"/>
    <cellStyle name="Celkem 2 2 2 2 2 2 4 3" xfId="17900"/>
    <cellStyle name="Celkem 2 2 2 2 2 2 4 3 2" xfId="23724"/>
    <cellStyle name="Celkem 2 2 2 2 2 2 4 4" xfId="18357"/>
    <cellStyle name="Celkem 2 2 2 2 2 2 4 4 2" xfId="24181"/>
    <cellStyle name="Celkem 2 2 2 2 2 2 4 5" xfId="18814"/>
    <cellStyle name="Celkem 2 2 2 2 2 2 4 5 2" xfId="24638"/>
    <cellStyle name="Celkem 2 2 2 2 2 2 4 6" xfId="22711"/>
    <cellStyle name="Celkem 2 2 2 2 2 2 5" xfId="16535"/>
    <cellStyle name="Celkem 2 2 2 2 2 2 5 2" xfId="22359"/>
    <cellStyle name="Celkem 2 2 2 2 2 2 6" xfId="17048"/>
    <cellStyle name="Celkem 2 2 2 2 2 2 6 2" xfId="22872"/>
    <cellStyle name="Celkem 2 2 2 2 2 2 7" xfId="17548"/>
    <cellStyle name="Celkem 2 2 2 2 2 2 7 2" xfId="23372"/>
    <cellStyle name="Celkem 2 2 2 2 2 2 8" xfId="18005"/>
    <cellStyle name="Celkem 2 2 2 2 2 2 8 2" xfId="23829"/>
    <cellStyle name="Celkem 2 2 2 2 2 2 9" xfId="18462"/>
    <cellStyle name="Celkem 2 2 2 2 2 2 9 2" xfId="24286"/>
    <cellStyle name="Celkem 2 2 2 2 2 3" xfId="14185"/>
    <cellStyle name="Celkem 2 2 2 2 2 3 2" xfId="15779"/>
    <cellStyle name="Celkem 2 2 2 2 2 3 2 2" xfId="21604"/>
    <cellStyle name="Celkem 2 2 2 2 2 3 3" xfId="16601"/>
    <cellStyle name="Celkem 2 2 2 2 2 3 3 2" xfId="22425"/>
    <cellStyle name="Celkem 2 2 2 2 2 3 4" xfId="17114"/>
    <cellStyle name="Celkem 2 2 2 2 2 3 4 2" xfId="22938"/>
    <cellStyle name="Celkem 2 2 2 2 2 3 5" xfId="17614"/>
    <cellStyle name="Celkem 2 2 2 2 2 3 5 2" xfId="23438"/>
    <cellStyle name="Celkem 2 2 2 2 2 3 6" xfId="18071"/>
    <cellStyle name="Celkem 2 2 2 2 2 3 6 2" xfId="23895"/>
    <cellStyle name="Celkem 2 2 2 2 2 3 7" xfId="18528"/>
    <cellStyle name="Celkem 2 2 2 2 2 3 7 2" xfId="24352"/>
    <cellStyle name="Celkem 2 2 2 2 2 3 8" xfId="20082"/>
    <cellStyle name="Celkem 2 2 2 2 2 4" xfId="14438"/>
    <cellStyle name="Celkem 2 2 2 2 2 4 2" xfId="16032"/>
    <cellStyle name="Celkem 2 2 2 2 2 4 2 2" xfId="21857"/>
    <cellStyle name="Celkem 2 2 2 2 2 4 3" xfId="20335"/>
    <cellStyle name="Celkem 2 2 2 2 2 5" xfId="14886"/>
    <cellStyle name="Celkem 2 2 2 2 2 5 2" xfId="20714"/>
    <cellStyle name="Celkem 2 2 2 2 2 6" xfId="16477"/>
    <cellStyle name="Celkem 2 2 2 2 2 6 2" xfId="22301"/>
    <cellStyle name="Celkem 2 2 2 2 2 7" xfId="16990"/>
    <cellStyle name="Celkem 2 2 2 2 2 7 2" xfId="22814"/>
    <cellStyle name="Celkem 2 2 2 2 2 8" xfId="19183"/>
    <cellStyle name="Celkem 2 2 2 2 3" xfId="13132"/>
    <cellStyle name="Celkem 2 2 2 2 3 10" xfId="18644"/>
    <cellStyle name="Celkem 2 2 2 2 3 10 2" xfId="24468"/>
    <cellStyle name="Celkem 2 2 2 2 3 11" xfId="19074"/>
    <cellStyle name="Celkem 2 2 2 2 3 2" xfId="13782"/>
    <cellStyle name="Celkem 2 2 2 2 3 2 2" xfId="15417"/>
    <cellStyle name="Celkem 2 2 2 2 3 2 2 2" xfId="21242"/>
    <cellStyle name="Celkem 2 2 2 2 3 2 3" xfId="19718"/>
    <cellStyle name="Celkem 2 2 2 2 3 3" xfId="14076"/>
    <cellStyle name="Celkem 2 2 2 2 3 3 2" xfId="15670"/>
    <cellStyle name="Celkem 2 2 2 2 3 3 2 2" xfId="21495"/>
    <cellStyle name="Celkem 2 2 2 2 3 3 3" xfId="19973"/>
    <cellStyle name="Celkem 2 2 2 2 3 4" xfId="14329"/>
    <cellStyle name="Celkem 2 2 2 2 3 4 2" xfId="15923"/>
    <cellStyle name="Celkem 2 2 2 2 3 4 2 2" xfId="21748"/>
    <cellStyle name="Celkem 2 2 2 2 3 4 3" xfId="20226"/>
    <cellStyle name="Celkem 2 2 2 2 3 5" xfId="14777"/>
    <cellStyle name="Celkem 2 2 2 2 3 5 2" xfId="20605"/>
    <cellStyle name="Celkem 2 2 2 2 3 6" xfId="16717"/>
    <cellStyle name="Celkem 2 2 2 2 3 6 2" xfId="22541"/>
    <cellStyle name="Celkem 2 2 2 2 3 7" xfId="17230"/>
    <cellStyle name="Celkem 2 2 2 2 3 7 2" xfId="23054"/>
    <cellStyle name="Celkem 2 2 2 2 3 8" xfId="17730"/>
    <cellStyle name="Celkem 2 2 2 2 3 8 2" xfId="23554"/>
    <cellStyle name="Celkem 2 2 2 2 3 9" xfId="18187"/>
    <cellStyle name="Celkem 2 2 2 2 3 9 2" xfId="24011"/>
    <cellStyle name="Celkem 2 2 2 2 4" xfId="13397"/>
    <cellStyle name="Celkem 2 2 2 2 4 2" xfId="15034"/>
    <cellStyle name="Celkem 2 2 2 2 4 2 2" xfId="20859"/>
    <cellStyle name="Celkem 2 2 2 2 4 3" xfId="19335"/>
    <cellStyle name="Celkem 2 2 2 2 5" xfId="13566"/>
    <cellStyle name="Celkem 2 2 2 2 5 2" xfId="15203"/>
    <cellStyle name="Celkem 2 2 2 2 5 2 2" xfId="21028"/>
    <cellStyle name="Celkem 2 2 2 2 5 3" xfId="19504"/>
    <cellStyle name="Celkem 2 2 2 2 6" xfId="13414"/>
    <cellStyle name="Celkem 2 2 2 2 6 2" xfId="15051"/>
    <cellStyle name="Celkem 2 2 2 2 6 2 2" xfId="20876"/>
    <cellStyle name="Celkem 2 2 2 2 6 3" xfId="19352"/>
    <cellStyle name="Celkem 2 2 2 2 7" xfId="14548"/>
    <cellStyle name="Celkem 2 2 2 2 7 2" xfId="16141"/>
    <cellStyle name="Celkem 2 2 2 2 7 2 2" xfId="21966"/>
    <cellStyle name="Celkem 2 2 2 2 7 3" xfId="20444"/>
    <cellStyle name="Celkem 2 2 2 2 8" xfId="16209"/>
    <cellStyle name="Celkem 2 2 2 2 8 2" xfId="22033"/>
    <cellStyle name="Celkem 2 2 2 2 9" xfId="16410"/>
    <cellStyle name="Celkem 2 2 2 2 9 2" xfId="22234"/>
    <cellStyle name="Celkem 2 2 2 3" xfId="13084"/>
    <cellStyle name="Celkem 2 2 2 3 10" xfId="18645"/>
    <cellStyle name="Celkem 2 2 2 3 10 2" xfId="24469"/>
    <cellStyle name="Celkem 2 2 2 3 11" xfId="19026"/>
    <cellStyle name="Celkem 2 2 2 3 2" xfId="13734"/>
    <cellStyle name="Celkem 2 2 2 3 2 2" xfId="15369"/>
    <cellStyle name="Celkem 2 2 2 3 2 2 2" xfId="21194"/>
    <cellStyle name="Celkem 2 2 2 3 2 3" xfId="19670"/>
    <cellStyle name="Celkem 2 2 2 3 3" xfId="14028"/>
    <cellStyle name="Celkem 2 2 2 3 3 2" xfId="15622"/>
    <cellStyle name="Celkem 2 2 2 3 3 2 2" xfId="21447"/>
    <cellStyle name="Celkem 2 2 2 3 3 3" xfId="19925"/>
    <cellStyle name="Celkem 2 2 2 3 4" xfId="14281"/>
    <cellStyle name="Celkem 2 2 2 3 4 2" xfId="15875"/>
    <cellStyle name="Celkem 2 2 2 3 4 2 2" xfId="21700"/>
    <cellStyle name="Celkem 2 2 2 3 4 3" xfId="20178"/>
    <cellStyle name="Celkem 2 2 2 3 5" xfId="14729"/>
    <cellStyle name="Celkem 2 2 2 3 5 2" xfId="20557"/>
    <cellStyle name="Celkem 2 2 2 3 6" xfId="16718"/>
    <cellStyle name="Celkem 2 2 2 3 6 2" xfId="22542"/>
    <cellStyle name="Celkem 2 2 2 3 7" xfId="17231"/>
    <cellStyle name="Celkem 2 2 2 3 7 2" xfId="23055"/>
    <cellStyle name="Celkem 2 2 2 3 8" xfId="17731"/>
    <cellStyle name="Celkem 2 2 2 3 8 2" xfId="23555"/>
    <cellStyle name="Celkem 2 2 2 3 9" xfId="18188"/>
    <cellStyle name="Celkem 2 2 2 3 9 2" xfId="24012"/>
    <cellStyle name="Celkem 2 2 2 4" xfId="13349"/>
    <cellStyle name="Celkem 2 2 2 4 2" xfId="14986"/>
    <cellStyle name="Celkem 2 2 2 4 2 2" xfId="20811"/>
    <cellStyle name="Celkem 2 2 2 4 3" xfId="19287"/>
    <cellStyle name="Celkem 2 2 2 5" xfId="13614"/>
    <cellStyle name="Celkem 2 2 2 5 2" xfId="15251"/>
    <cellStyle name="Celkem 2 2 2 5 2 2" xfId="21076"/>
    <cellStyle name="Celkem 2 2 2 5 3" xfId="19552"/>
    <cellStyle name="Celkem 2 2 2 6" xfId="16208"/>
    <cellStyle name="Celkem 2 2 2 6 2" xfId="22032"/>
    <cellStyle name="Celkem 2 2 2 7" xfId="16411"/>
    <cellStyle name="Celkem 2 2 2 7 2" xfId="22235"/>
    <cellStyle name="Celkem 2 2 2 8" xfId="17487"/>
    <cellStyle name="Celkem 2 2 2 8 2" xfId="23311"/>
    <cellStyle name="Celkem 2 2 3" xfId="260"/>
    <cellStyle name="Celkem 2 2 3 10" xfId="17485"/>
    <cellStyle name="Celkem 2 2 3 10 2" xfId="23309"/>
    <cellStyle name="Celkem 2 2 3 11" xfId="18900"/>
    <cellStyle name="Celkem 2 2 3 2" xfId="13212"/>
    <cellStyle name="Celkem 2 2 3 2 2" xfId="13861"/>
    <cellStyle name="Celkem 2 2 3 2 2 10" xfId="19797"/>
    <cellStyle name="Celkem 2 2 3 2 2 2" xfId="15496"/>
    <cellStyle name="Celkem 2 2 3 2 2 2 2" xfId="16801"/>
    <cellStyle name="Celkem 2 2 3 2 2 2 2 2" xfId="17314"/>
    <cellStyle name="Celkem 2 2 3 2 2 2 2 2 2" xfId="23138"/>
    <cellStyle name="Celkem 2 2 3 2 2 2 2 3" xfId="17814"/>
    <cellStyle name="Celkem 2 2 3 2 2 2 2 3 2" xfId="23638"/>
    <cellStyle name="Celkem 2 2 3 2 2 2 2 4" xfId="18271"/>
    <cellStyle name="Celkem 2 2 3 2 2 2 2 4 2" xfId="24095"/>
    <cellStyle name="Celkem 2 2 3 2 2 2 2 5" xfId="18728"/>
    <cellStyle name="Celkem 2 2 3 2 2 2 2 5 2" xfId="24552"/>
    <cellStyle name="Celkem 2 2 3 2 2 2 2 6" xfId="22625"/>
    <cellStyle name="Celkem 2 2 3 2 2 2 3" xfId="16905"/>
    <cellStyle name="Celkem 2 2 3 2 2 2 3 2" xfId="17418"/>
    <cellStyle name="Celkem 2 2 3 2 2 2 3 2 2" xfId="23242"/>
    <cellStyle name="Celkem 2 2 3 2 2 2 3 3" xfId="17918"/>
    <cellStyle name="Celkem 2 2 3 2 2 2 3 3 2" xfId="23742"/>
    <cellStyle name="Celkem 2 2 3 2 2 2 3 4" xfId="18375"/>
    <cellStyle name="Celkem 2 2 3 2 2 2 3 4 2" xfId="24199"/>
    <cellStyle name="Celkem 2 2 3 2 2 2 3 5" xfId="18832"/>
    <cellStyle name="Celkem 2 2 3 2 2 2 3 5 2" xfId="24656"/>
    <cellStyle name="Celkem 2 2 3 2 2 2 3 6" xfId="22729"/>
    <cellStyle name="Celkem 2 2 3 2 2 2 4" xfId="16553"/>
    <cellStyle name="Celkem 2 2 3 2 2 2 4 2" xfId="22377"/>
    <cellStyle name="Celkem 2 2 3 2 2 2 5" xfId="17066"/>
    <cellStyle name="Celkem 2 2 3 2 2 2 5 2" xfId="22890"/>
    <cellStyle name="Celkem 2 2 3 2 2 2 6" xfId="17566"/>
    <cellStyle name="Celkem 2 2 3 2 2 2 6 2" xfId="23390"/>
    <cellStyle name="Celkem 2 2 3 2 2 2 7" xfId="18023"/>
    <cellStyle name="Celkem 2 2 3 2 2 2 7 2" xfId="23847"/>
    <cellStyle name="Celkem 2 2 3 2 2 2 8" xfId="18480"/>
    <cellStyle name="Celkem 2 2 3 2 2 2 8 2" xfId="24304"/>
    <cellStyle name="Celkem 2 2 3 2 2 2 9" xfId="21321"/>
    <cellStyle name="Celkem 2 2 3 2 2 3" xfId="16753"/>
    <cellStyle name="Celkem 2 2 3 2 2 3 2" xfId="17266"/>
    <cellStyle name="Celkem 2 2 3 2 2 3 2 2" xfId="23090"/>
    <cellStyle name="Celkem 2 2 3 2 2 3 3" xfId="17766"/>
    <cellStyle name="Celkem 2 2 3 2 2 3 3 2" xfId="23590"/>
    <cellStyle name="Celkem 2 2 3 2 2 3 4" xfId="18223"/>
    <cellStyle name="Celkem 2 2 3 2 2 3 4 2" xfId="24047"/>
    <cellStyle name="Celkem 2 2 3 2 2 3 5" xfId="18680"/>
    <cellStyle name="Celkem 2 2 3 2 2 3 5 2" xfId="24504"/>
    <cellStyle name="Celkem 2 2 3 2 2 3 6" xfId="22577"/>
    <cellStyle name="Celkem 2 2 3 2 2 4" xfId="16857"/>
    <cellStyle name="Celkem 2 2 3 2 2 4 2" xfId="17370"/>
    <cellStyle name="Celkem 2 2 3 2 2 4 2 2" xfId="23194"/>
    <cellStyle name="Celkem 2 2 3 2 2 4 3" xfId="17870"/>
    <cellStyle name="Celkem 2 2 3 2 2 4 3 2" xfId="23694"/>
    <cellStyle name="Celkem 2 2 3 2 2 4 4" xfId="18327"/>
    <cellStyle name="Celkem 2 2 3 2 2 4 4 2" xfId="24151"/>
    <cellStyle name="Celkem 2 2 3 2 2 4 5" xfId="18784"/>
    <cellStyle name="Celkem 2 2 3 2 2 4 5 2" xfId="24608"/>
    <cellStyle name="Celkem 2 2 3 2 2 4 6" xfId="22681"/>
    <cellStyle name="Celkem 2 2 3 2 2 5" xfId="16505"/>
    <cellStyle name="Celkem 2 2 3 2 2 5 2" xfId="22329"/>
    <cellStyle name="Celkem 2 2 3 2 2 6" xfId="17018"/>
    <cellStyle name="Celkem 2 2 3 2 2 6 2" xfId="22842"/>
    <cellStyle name="Celkem 2 2 3 2 2 7" xfId="17518"/>
    <cellStyle name="Celkem 2 2 3 2 2 7 2" xfId="23342"/>
    <cellStyle name="Celkem 2 2 3 2 2 8" xfId="17975"/>
    <cellStyle name="Celkem 2 2 3 2 2 8 2" xfId="23799"/>
    <cellStyle name="Celkem 2 2 3 2 2 9" xfId="18432"/>
    <cellStyle name="Celkem 2 2 3 2 2 9 2" xfId="24256"/>
    <cellStyle name="Celkem 2 2 3 2 3" xfId="14155"/>
    <cellStyle name="Celkem 2 2 3 2 3 2" xfId="15749"/>
    <cellStyle name="Celkem 2 2 3 2 3 2 2" xfId="21574"/>
    <cellStyle name="Celkem 2 2 3 2 3 3" xfId="16625"/>
    <cellStyle name="Celkem 2 2 3 2 3 3 2" xfId="22449"/>
    <cellStyle name="Celkem 2 2 3 2 3 4" xfId="17138"/>
    <cellStyle name="Celkem 2 2 3 2 3 4 2" xfId="22962"/>
    <cellStyle name="Celkem 2 2 3 2 3 5" xfId="17638"/>
    <cellStyle name="Celkem 2 2 3 2 3 5 2" xfId="23462"/>
    <cellStyle name="Celkem 2 2 3 2 3 6" xfId="18095"/>
    <cellStyle name="Celkem 2 2 3 2 3 6 2" xfId="23919"/>
    <cellStyle name="Celkem 2 2 3 2 3 7" xfId="18552"/>
    <cellStyle name="Celkem 2 2 3 2 3 7 2" xfId="24376"/>
    <cellStyle name="Celkem 2 2 3 2 3 8" xfId="20052"/>
    <cellStyle name="Celkem 2 2 3 2 4" xfId="14408"/>
    <cellStyle name="Celkem 2 2 3 2 4 2" xfId="16002"/>
    <cellStyle name="Celkem 2 2 3 2 4 2 2" xfId="21827"/>
    <cellStyle name="Celkem 2 2 3 2 4 3" xfId="20305"/>
    <cellStyle name="Celkem 2 2 3 2 5" xfId="14856"/>
    <cellStyle name="Celkem 2 2 3 2 5 2" xfId="20684"/>
    <cellStyle name="Celkem 2 2 3 2 6" xfId="16447"/>
    <cellStyle name="Celkem 2 2 3 2 6 2" xfId="22271"/>
    <cellStyle name="Celkem 2 2 3 2 7" xfId="16960"/>
    <cellStyle name="Celkem 2 2 3 2 7 2" xfId="22784"/>
    <cellStyle name="Celkem 2 2 3 2 8" xfId="19153"/>
    <cellStyle name="Celkem 2 2 3 3" xfId="13102"/>
    <cellStyle name="Celkem 2 2 3 3 10" xfId="18643"/>
    <cellStyle name="Celkem 2 2 3 3 10 2" xfId="24467"/>
    <cellStyle name="Celkem 2 2 3 3 11" xfId="19044"/>
    <cellStyle name="Celkem 2 2 3 3 2" xfId="13752"/>
    <cellStyle name="Celkem 2 2 3 3 2 2" xfId="15387"/>
    <cellStyle name="Celkem 2 2 3 3 2 2 2" xfId="21212"/>
    <cellStyle name="Celkem 2 2 3 3 2 3" xfId="19688"/>
    <cellStyle name="Celkem 2 2 3 3 3" xfId="14046"/>
    <cellStyle name="Celkem 2 2 3 3 3 2" xfId="15640"/>
    <cellStyle name="Celkem 2 2 3 3 3 2 2" xfId="21465"/>
    <cellStyle name="Celkem 2 2 3 3 3 3" xfId="19943"/>
    <cellStyle name="Celkem 2 2 3 3 4" xfId="14299"/>
    <cellStyle name="Celkem 2 2 3 3 4 2" xfId="15893"/>
    <cellStyle name="Celkem 2 2 3 3 4 2 2" xfId="21718"/>
    <cellStyle name="Celkem 2 2 3 3 4 3" xfId="20196"/>
    <cellStyle name="Celkem 2 2 3 3 5" xfId="14747"/>
    <cellStyle name="Celkem 2 2 3 3 5 2" xfId="20575"/>
    <cellStyle name="Celkem 2 2 3 3 6" xfId="16716"/>
    <cellStyle name="Celkem 2 2 3 3 6 2" xfId="22540"/>
    <cellStyle name="Celkem 2 2 3 3 7" xfId="17229"/>
    <cellStyle name="Celkem 2 2 3 3 7 2" xfId="23053"/>
    <cellStyle name="Celkem 2 2 3 3 8" xfId="17729"/>
    <cellStyle name="Celkem 2 2 3 3 8 2" xfId="23553"/>
    <cellStyle name="Celkem 2 2 3 3 9" xfId="18186"/>
    <cellStyle name="Celkem 2 2 3 3 9 2" xfId="24010"/>
    <cellStyle name="Celkem 2 2 3 4" xfId="13367"/>
    <cellStyle name="Celkem 2 2 3 4 2" xfId="15004"/>
    <cellStyle name="Celkem 2 2 3 4 2 2" xfId="20829"/>
    <cellStyle name="Celkem 2 2 3 4 3" xfId="19305"/>
    <cellStyle name="Celkem 2 2 3 5" xfId="13596"/>
    <cellStyle name="Celkem 2 2 3 5 2" xfId="15233"/>
    <cellStyle name="Celkem 2 2 3 5 2 2" xfId="21058"/>
    <cellStyle name="Celkem 2 2 3 5 3" xfId="19534"/>
    <cellStyle name="Celkem 2 2 3 6" xfId="13678"/>
    <cellStyle name="Celkem 2 2 3 6 2" xfId="15313"/>
    <cellStyle name="Celkem 2 2 3 6 2 2" xfId="21138"/>
    <cellStyle name="Celkem 2 2 3 6 3" xfId="19614"/>
    <cellStyle name="Celkem 2 2 3 7" xfId="14518"/>
    <cellStyle name="Celkem 2 2 3 7 2" xfId="16111"/>
    <cellStyle name="Celkem 2 2 3 7 2 2" xfId="21936"/>
    <cellStyle name="Celkem 2 2 3 7 3" xfId="20414"/>
    <cellStyle name="Celkem 2 2 3 8" xfId="16210"/>
    <cellStyle name="Celkem 2 2 3 8 2" xfId="22034"/>
    <cellStyle name="Celkem 2 2 3 9" xfId="16409"/>
    <cellStyle name="Celkem 2 2 3 9 2" xfId="22233"/>
    <cellStyle name="Celkem 2 2 4" xfId="13054"/>
    <cellStyle name="Celkem 2 2 4 10" xfId="18646"/>
    <cellStyle name="Celkem 2 2 4 10 2" xfId="24470"/>
    <cellStyle name="Celkem 2 2 4 11" xfId="18996"/>
    <cellStyle name="Celkem 2 2 4 2" xfId="13704"/>
    <cellStyle name="Celkem 2 2 4 2 2" xfId="15339"/>
    <cellStyle name="Celkem 2 2 4 2 2 2" xfId="21164"/>
    <cellStyle name="Celkem 2 2 4 2 3" xfId="19640"/>
    <cellStyle name="Celkem 2 2 4 3" xfId="13998"/>
    <cellStyle name="Celkem 2 2 4 3 2" xfId="15592"/>
    <cellStyle name="Celkem 2 2 4 3 2 2" xfId="21417"/>
    <cellStyle name="Celkem 2 2 4 3 3" xfId="19895"/>
    <cellStyle name="Celkem 2 2 4 4" xfId="14251"/>
    <cellStyle name="Celkem 2 2 4 4 2" xfId="15845"/>
    <cellStyle name="Celkem 2 2 4 4 2 2" xfId="21670"/>
    <cellStyle name="Celkem 2 2 4 4 3" xfId="20148"/>
    <cellStyle name="Celkem 2 2 4 5" xfId="14699"/>
    <cellStyle name="Celkem 2 2 4 5 2" xfId="20527"/>
    <cellStyle name="Celkem 2 2 4 6" xfId="16719"/>
    <cellStyle name="Celkem 2 2 4 6 2" xfId="22543"/>
    <cellStyle name="Celkem 2 2 4 7" xfId="17232"/>
    <cellStyle name="Celkem 2 2 4 7 2" xfId="23056"/>
    <cellStyle name="Celkem 2 2 4 8" xfId="17732"/>
    <cellStyle name="Celkem 2 2 4 8 2" xfId="23556"/>
    <cellStyle name="Celkem 2 2 4 9" xfId="18189"/>
    <cellStyle name="Celkem 2 2 4 9 2" xfId="24013"/>
    <cellStyle name="Celkem 2 2 5" xfId="13319"/>
    <cellStyle name="Celkem 2 2 5 2" xfId="14956"/>
    <cellStyle name="Celkem 2 2 5 2 2" xfId="20781"/>
    <cellStyle name="Celkem 2 2 5 3" xfId="19257"/>
    <cellStyle name="Celkem 2 2 6" xfId="13644"/>
    <cellStyle name="Celkem 2 2 6 2" xfId="15281"/>
    <cellStyle name="Celkem 2 2 6 2 2" xfId="21106"/>
    <cellStyle name="Celkem 2 2 6 3" xfId="19582"/>
    <cellStyle name="Celkem 2 2 7" xfId="16207"/>
    <cellStyle name="Celkem 2 2 7 2" xfId="22031"/>
    <cellStyle name="Celkem 2 2 8" xfId="16412"/>
    <cellStyle name="Celkem 2 2 8 2" xfId="22236"/>
    <cellStyle name="Celkem 2 2 9" xfId="17488"/>
    <cellStyle name="Celkem 2 2 9 2" xfId="23312"/>
    <cellStyle name="Celkem 2 3" xfId="230"/>
    <cellStyle name="Celkem 2 3 2" xfId="281"/>
    <cellStyle name="Celkem 2 3 2 10" xfId="17483"/>
    <cellStyle name="Celkem 2 3 2 10 2" xfId="23307"/>
    <cellStyle name="Celkem 2 3 2 11" xfId="18921"/>
    <cellStyle name="Celkem 2 3 2 2" xfId="13233"/>
    <cellStyle name="Celkem 2 3 2 2 2" xfId="13882"/>
    <cellStyle name="Celkem 2 3 2 2 2 10" xfId="19818"/>
    <cellStyle name="Celkem 2 3 2 2 2 2" xfId="15517"/>
    <cellStyle name="Celkem 2 3 2 2 2 2 2" xfId="16822"/>
    <cellStyle name="Celkem 2 3 2 2 2 2 2 2" xfId="17335"/>
    <cellStyle name="Celkem 2 3 2 2 2 2 2 2 2" xfId="23159"/>
    <cellStyle name="Celkem 2 3 2 2 2 2 2 3" xfId="17835"/>
    <cellStyle name="Celkem 2 3 2 2 2 2 2 3 2" xfId="23659"/>
    <cellStyle name="Celkem 2 3 2 2 2 2 2 4" xfId="18292"/>
    <cellStyle name="Celkem 2 3 2 2 2 2 2 4 2" xfId="24116"/>
    <cellStyle name="Celkem 2 3 2 2 2 2 2 5" xfId="18749"/>
    <cellStyle name="Celkem 2 3 2 2 2 2 2 5 2" xfId="24573"/>
    <cellStyle name="Celkem 2 3 2 2 2 2 2 6" xfId="22646"/>
    <cellStyle name="Celkem 2 3 2 2 2 2 3" xfId="16926"/>
    <cellStyle name="Celkem 2 3 2 2 2 2 3 2" xfId="17439"/>
    <cellStyle name="Celkem 2 3 2 2 2 2 3 2 2" xfId="23263"/>
    <cellStyle name="Celkem 2 3 2 2 2 2 3 3" xfId="17939"/>
    <cellStyle name="Celkem 2 3 2 2 2 2 3 3 2" xfId="23763"/>
    <cellStyle name="Celkem 2 3 2 2 2 2 3 4" xfId="18396"/>
    <cellStyle name="Celkem 2 3 2 2 2 2 3 4 2" xfId="24220"/>
    <cellStyle name="Celkem 2 3 2 2 2 2 3 5" xfId="18853"/>
    <cellStyle name="Celkem 2 3 2 2 2 2 3 5 2" xfId="24677"/>
    <cellStyle name="Celkem 2 3 2 2 2 2 3 6" xfId="22750"/>
    <cellStyle name="Celkem 2 3 2 2 2 2 4" xfId="16574"/>
    <cellStyle name="Celkem 2 3 2 2 2 2 4 2" xfId="22398"/>
    <cellStyle name="Celkem 2 3 2 2 2 2 5" xfId="17087"/>
    <cellStyle name="Celkem 2 3 2 2 2 2 5 2" xfId="22911"/>
    <cellStyle name="Celkem 2 3 2 2 2 2 6" xfId="17587"/>
    <cellStyle name="Celkem 2 3 2 2 2 2 6 2" xfId="23411"/>
    <cellStyle name="Celkem 2 3 2 2 2 2 7" xfId="18044"/>
    <cellStyle name="Celkem 2 3 2 2 2 2 7 2" xfId="23868"/>
    <cellStyle name="Celkem 2 3 2 2 2 2 8" xfId="18501"/>
    <cellStyle name="Celkem 2 3 2 2 2 2 8 2" xfId="24325"/>
    <cellStyle name="Celkem 2 3 2 2 2 2 9" xfId="21342"/>
    <cellStyle name="Celkem 2 3 2 2 2 3" xfId="16774"/>
    <cellStyle name="Celkem 2 3 2 2 2 3 2" xfId="17287"/>
    <cellStyle name="Celkem 2 3 2 2 2 3 2 2" xfId="23111"/>
    <cellStyle name="Celkem 2 3 2 2 2 3 3" xfId="17787"/>
    <cellStyle name="Celkem 2 3 2 2 2 3 3 2" xfId="23611"/>
    <cellStyle name="Celkem 2 3 2 2 2 3 4" xfId="18244"/>
    <cellStyle name="Celkem 2 3 2 2 2 3 4 2" xfId="24068"/>
    <cellStyle name="Celkem 2 3 2 2 2 3 5" xfId="18701"/>
    <cellStyle name="Celkem 2 3 2 2 2 3 5 2" xfId="24525"/>
    <cellStyle name="Celkem 2 3 2 2 2 3 6" xfId="22598"/>
    <cellStyle name="Celkem 2 3 2 2 2 4" xfId="16878"/>
    <cellStyle name="Celkem 2 3 2 2 2 4 2" xfId="17391"/>
    <cellStyle name="Celkem 2 3 2 2 2 4 2 2" xfId="23215"/>
    <cellStyle name="Celkem 2 3 2 2 2 4 3" xfId="17891"/>
    <cellStyle name="Celkem 2 3 2 2 2 4 3 2" xfId="23715"/>
    <cellStyle name="Celkem 2 3 2 2 2 4 4" xfId="18348"/>
    <cellStyle name="Celkem 2 3 2 2 2 4 4 2" xfId="24172"/>
    <cellStyle name="Celkem 2 3 2 2 2 4 5" xfId="18805"/>
    <cellStyle name="Celkem 2 3 2 2 2 4 5 2" xfId="24629"/>
    <cellStyle name="Celkem 2 3 2 2 2 4 6" xfId="22702"/>
    <cellStyle name="Celkem 2 3 2 2 2 5" xfId="16526"/>
    <cellStyle name="Celkem 2 3 2 2 2 5 2" xfId="22350"/>
    <cellStyle name="Celkem 2 3 2 2 2 6" xfId="17039"/>
    <cellStyle name="Celkem 2 3 2 2 2 6 2" xfId="22863"/>
    <cellStyle name="Celkem 2 3 2 2 2 7" xfId="17539"/>
    <cellStyle name="Celkem 2 3 2 2 2 7 2" xfId="23363"/>
    <cellStyle name="Celkem 2 3 2 2 2 8" xfId="17996"/>
    <cellStyle name="Celkem 2 3 2 2 2 8 2" xfId="23820"/>
    <cellStyle name="Celkem 2 3 2 2 2 9" xfId="18453"/>
    <cellStyle name="Celkem 2 3 2 2 2 9 2" xfId="24277"/>
    <cellStyle name="Celkem 2 3 2 2 3" xfId="14176"/>
    <cellStyle name="Celkem 2 3 2 2 3 2" xfId="15770"/>
    <cellStyle name="Celkem 2 3 2 2 3 2 2" xfId="21595"/>
    <cellStyle name="Celkem 2 3 2 2 3 3" xfId="16610"/>
    <cellStyle name="Celkem 2 3 2 2 3 3 2" xfId="22434"/>
    <cellStyle name="Celkem 2 3 2 2 3 4" xfId="17123"/>
    <cellStyle name="Celkem 2 3 2 2 3 4 2" xfId="22947"/>
    <cellStyle name="Celkem 2 3 2 2 3 5" xfId="17623"/>
    <cellStyle name="Celkem 2 3 2 2 3 5 2" xfId="23447"/>
    <cellStyle name="Celkem 2 3 2 2 3 6" xfId="18080"/>
    <cellStyle name="Celkem 2 3 2 2 3 6 2" xfId="23904"/>
    <cellStyle name="Celkem 2 3 2 2 3 7" xfId="18537"/>
    <cellStyle name="Celkem 2 3 2 2 3 7 2" xfId="24361"/>
    <cellStyle name="Celkem 2 3 2 2 3 8" xfId="20073"/>
    <cellStyle name="Celkem 2 3 2 2 4" xfId="14429"/>
    <cellStyle name="Celkem 2 3 2 2 4 2" xfId="16023"/>
    <cellStyle name="Celkem 2 3 2 2 4 2 2" xfId="21848"/>
    <cellStyle name="Celkem 2 3 2 2 4 3" xfId="20326"/>
    <cellStyle name="Celkem 2 3 2 2 5" xfId="14877"/>
    <cellStyle name="Celkem 2 3 2 2 5 2" xfId="20705"/>
    <cellStyle name="Celkem 2 3 2 2 6" xfId="16468"/>
    <cellStyle name="Celkem 2 3 2 2 6 2" xfId="22292"/>
    <cellStyle name="Celkem 2 3 2 2 7" xfId="16981"/>
    <cellStyle name="Celkem 2 3 2 2 7 2" xfId="22805"/>
    <cellStyle name="Celkem 2 3 2 2 8" xfId="19174"/>
    <cellStyle name="Celkem 2 3 2 3" xfId="13123"/>
    <cellStyle name="Celkem 2 3 2 3 10" xfId="18641"/>
    <cellStyle name="Celkem 2 3 2 3 10 2" xfId="24465"/>
    <cellStyle name="Celkem 2 3 2 3 11" xfId="19065"/>
    <cellStyle name="Celkem 2 3 2 3 2" xfId="13773"/>
    <cellStyle name="Celkem 2 3 2 3 2 2" xfId="15408"/>
    <cellStyle name="Celkem 2 3 2 3 2 2 2" xfId="21233"/>
    <cellStyle name="Celkem 2 3 2 3 2 3" xfId="19709"/>
    <cellStyle name="Celkem 2 3 2 3 3" xfId="14067"/>
    <cellStyle name="Celkem 2 3 2 3 3 2" xfId="15661"/>
    <cellStyle name="Celkem 2 3 2 3 3 2 2" xfId="21486"/>
    <cellStyle name="Celkem 2 3 2 3 3 3" xfId="19964"/>
    <cellStyle name="Celkem 2 3 2 3 4" xfId="14320"/>
    <cellStyle name="Celkem 2 3 2 3 4 2" xfId="15914"/>
    <cellStyle name="Celkem 2 3 2 3 4 2 2" xfId="21739"/>
    <cellStyle name="Celkem 2 3 2 3 4 3" xfId="20217"/>
    <cellStyle name="Celkem 2 3 2 3 5" xfId="14768"/>
    <cellStyle name="Celkem 2 3 2 3 5 2" xfId="20596"/>
    <cellStyle name="Celkem 2 3 2 3 6" xfId="16714"/>
    <cellStyle name="Celkem 2 3 2 3 6 2" xfId="22538"/>
    <cellStyle name="Celkem 2 3 2 3 7" xfId="17227"/>
    <cellStyle name="Celkem 2 3 2 3 7 2" xfId="23051"/>
    <cellStyle name="Celkem 2 3 2 3 8" xfId="17727"/>
    <cellStyle name="Celkem 2 3 2 3 8 2" xfId="23551"/>
    <cellStyle name="Celkem 2 3 2 3 9" xfId="18184"/>
    <cellStyle name="Celkem 2 3 2 3 9 2" xfId="24008"/>
    <cellStyle name="Celkem 2 3 2 4" xfId="13388"/>
    <cellStyle name="Celkem 2 3 2 4 2" xfId="15025"/>
    <cellStyle name="Celkem 2 3 2 4 2 2" xfId="20850"/>
    <cellStyle name="Celkem 2 3 2 4 3" xfId="19326"/>
    <cellStyle name="Celkem 2 3 2 5" xfId="13575"/>
    <cellStyle name="Celkem 2 3 2 5 2" xfId="15212"/>
    <cellStyle name="Celkem 2 3 2 5 2 2" xfId="21037"/>
    <cellStyle name="Celkem 2 3 2 5 3" xfId="19513"/>
    <cellStyle name="Celkem 2 3 2 6" xfId="13683"/>
    <cellStyle name="Celkem 2 3 2 6 2" xfId="15318"/>
    <cellStyle name="Celkem 2 3 2 6 2 2" xfId="21143"/>
    <cellStyle name="Celkem 2 3 2 6 3" xfId="19619"/>
    <cellStyle name="Celkem 2 3 2 7" xfId="14539"/>
    <cellStyle name="Celkem 2 3 2 7 2" xfId="16132"/>
    <cellStyle name="Celkem 2 3 2 7 2 2" xfId="21957"/>
    <cellStyle name="Celkem 2 3 2 7 3" xfId="20435"/>
    <cellStyle name="Celkem 2 3 2 8" xfId="16212"/>
    <cellStyle name="Celkem 2 3 2 8 2" xfId="22036"/>
    <cellStyle name="Celkem 2 3 2 9" xfId="16407"/>
    <cellStyle name="Celkem 2 3 2 9 2" xfId="22231"/>
    <cellStyle name="Celkem 2 3 3" xfId="13075"/>
    <cellStyle name="Celkem 2 3 3 10" xfId="18642"/>
    <cellStyle name="Celkem 2 3 3 10 2" xfId="24466"/>
    <cellStyle name="Celkem 2 3 3 11" xfId="19017"/>
    <cellStyle name="Celkem 2 3 3 2" xfId="13725"/>
    <cellStyle name="Celkem 2 3 3 2 2" xfId="15360"/>
    <cellStyle name="Celkem 2 3 3 2 2 2" xfId="21185"/>
    <cellStyle name="Celkem 2 3 3 2 3" xfId="19661"/>
    <cellStyle name="Celkem 2 3 3 3" xfId="14019"/>
    <cellStyle name="Celkem 2 3 3 3 2" xfId="15613"/>
    <cellStyle name="Celkem 2 3 3 3 2 2" xfId="21438"/>
    <cellStyle name="Celkem 2 3 3 3 3" xfId="19916"/>
    <cellStyle name="Celkem 2 3 3 4" xfId="14272"/>
    <cellStyle name="Celkem 2 3 3 4 2" xfId="15866"/>
    <cellStyle name="Celkem 2 3 3 4 2 2" xfId="21691"/>
    <cellStyle name="Celkem 2 3 3 4 3" xfId="20169"/>
    <cellStyle name="Celkem 2 3 3 5" xfId="14720"/>
    <cellStyle name="Celkem 2 3 3 5 2" xfId="20548"/>
    <cellStyle name="Celkem 2 3 3 6" xfId="16715"/>
    <cellStyle name="Celkem 2 3 3 6 2" xfId="22539"/>
    <cellStyle name="Celkem 2 3 3 7" xfId="17228"/>
    <cellStyle name="Celkem 2 3 3 7 2" xfId="23052"/>
    <cellStyle name="Celkem 2 3 3 8" xfId="17728"/>
    <cellStyle name="Celkem 2 3 3 8 2" xfId="23552"/>
    <cellStyle name="Celkem 2 3 3 9" xfId="18185"/>
    <cellStyle name="Celkem 2 3 3 9 2" xfId="24009"/>
    <cellStyle name="Celkem 2 3 4" xfId="13340"/>
    <cellStyle name="Celkem 2 3 4 2" xfId="14977"/>
    <cellStyle name="Celkem 2 3 4 2 2" xfId="20802"/>
    <cellStyle name="Celkem 2 3 4 3" xfId="19278"/>
    <cellStyle name="Celkem 2 3 5" xfId="13623"/>
    <cellStyle name="Celkem 2 3 5 2" xfId="15260"/>
    <cellStyle name="Celkem 2 3 5 2 2" xfId="21085"/>
    <cellStyle name="Celkem 2 3 5 3" xfId="19561"/>
    <cellStyle name="Celkem 2 3 6" xfId="16211"/>
    <cellStyle name="Celkem 2 3 6 2" xfId="22035"/>
    <cellStyle name="Celkem 2 3 7" xfId="16408"/>
    <cellStyle name="Celkem 2 3 7 2" xfId="22232"/>
    <cellStyle name="Celkem 2 3 8" xfId="17484"/>
    <cellStyle name="Celkem 2 3 8 2" xfId="23308"/>
    <cellStyle name="Celkem 2 4" xfId="213"/>
    <cellStyle name="Celkem 2 4 2" xfId="266"/>
    <cellStyle name="Celkem 2 4 2 10" xfId="17481"/>
    <cellStyle name="Celkem 2 4 2 10 2" xfId="23305"/>
    <cellStyle name="Celkem 2 4 2 11" xfId="18906"/>
    <cellStyle name="Celkem 2 4 2 2" xfId="13218"/>
    <cellStyle name="Celkem 2 4 2 2 2" xfId="13867"/>
    <cellStyle name="Celkem 2 4 2 2 2 10" xfId="19803"/>
    <cellStyle name="Celkem 2 4 2 2 2 2" xfId="15502"/>
    <cellStyle name="Celkem 2 4 2 2 2 2 2" xfId="16807"/>
    <cellStyle name="Celkem 2 4 2 2 2 2 2 2" xfId="17320"/>
    <cellStyle name="Celkem 2 4 2 2 2 2 2 2 2" xfId="23144"/>
    <cellStyle name="Celkem 2 4 2 2 2 2 2 3" xfId="17820"/>
    <cellStyle name="Celkem 2 4 2 2 2 2 2 3 2" xfId="23644"/>
    <cellStyle name="Celkem 2 4 2 2 2 2 2 4" xfId="18277"/>
    <cellStyle name="Celkem 2 4 2 2 2 2 2 4 2" xfId="24101"/>
    <cellStyle name="Celkem 2 4 2 2 2 2 2 5" xfId="18734"/>
    <cellStyle name="Celkem 2 4 2 2 2 2 2 5 2" xfId="24558"/>
    <cellStyle name="Celkem 2 4 2 2 2 2 2 6" xfId="22631"/>
    <cellStyle name="Celkem 2 4 2 2 2 2 3" xfId="16911"/>
    <cellStyle name="Celkem 2 4 2 2 2 2 3 2" xfId="17424"/>
    <cellStyle name="Celkem 2 4 2 2 2 2 3 2 2" xfId="23248"/>
    <cellStyle name="Celkem 2 4 2 2 2 2 3 3" xfId="17924"/>
    <cellStyle name="Celkem 2 4 2 2 2 2 3 3 2" xfId="23748"/>
    <cellStyle name="Celkem 2 4 2 2 2 2 3 4" xfId="18381"/>
    <cellStyle name="Celkem 2 4 2 2 2 2 3 4 2" xfId="24205"/>
    <cellStyle name="Celkem 2 4 2 2 2 2 3 5" xfId="18838"/>
    <cellStyle name="Celkem 2 4 2 2 2 2 3 5 2" xfId="24662"/>
    <cellStyle name="Celkem 2 4 2 2 2 2 3 6" xfId="22735"/>
    <cellStyle name="Celkem 2 4 2 2 2 2 4" xfId="16559"/>
    <cellStyle name="Celkem 2 4 2 2 2 2 4 2" xfId="22383"/>
    <cellStyle name="Celkem 2 4 2 2 2 2 5" xfId="17072"/>
    <cellStyle name="Celkem 2 4 2 2 2 2 5 2" xfId="22896"/>
    <cellStyle name="Celkem 2 4 2 2 2 2 6" xfId="17572"/>
    <cellStyle name="Celkem 2 4 2 2 2 2 6 2" xfId="23396"/>
    <cellStyle name="Celkem 2 4 2 2 2 2 7" xfId="18029"/>
    <cellStyle name="Celkem 2 4 2 2 2 2 7 2" xfId="23853"/>
    <cellStyle name="Celkem 2 4 2 2 2 2 8" xfId="18486"/>
    <cellStyle name="Celkem 2 4 2 2 2 2 8 2" xfId="24310"/>
    <cellStyle name="Celkem 2 4 2 2 2 2 9" xfId="21327"/>
    <cellStyle name="Celkem 2 4 2 2 2 3" xfId="16759"/>
    <cellStyle name="Celkem 2 4 2 2 2 3 2" xfId="17272"/>
    <cellStyle name="Celkem 2 4 2 2 2 3 2 2" xfId="23096"/>
    <cellStyle name="Celkem 2 4 2 2 2 3 3" xfId="17772"/>
    <cellStyle name="Celkem 2 4 2 2 2 3 3 2" xfId="23596"/>
    <cellStyle name="Celkem 2 4 2 2 2 3 4" xfId="18229"/>
    <cellStyle name="Celkem 2 4 2 2 2 3 4 2" xfId="24053"/>
    <cellStyle name="Celkem 2 4 2 2 2 3 5" xfId="18686"/>
    <cellStyle name="Celkem 2 4 2 2 2 3 5 2" xfId="24510"/>
    <cellStyle name="Celkem 2 4 2 2 2 3 6" xfId="22583"/>
    <cellStyle name="Celkem 2 4 2 2 2 4" xfId="16863"/>
    <cellStyle name="Celkem 2 4 2 2 2 4 2" xfId="17376"/>
    <cellStyle name="Celkem 2 4 2 2 2 4 2 2" xfId="23200"/>
    <cellStyle name="Celkem 2 4 2 2 2 4 3" xfId="17876"/>
    <cellStyle name="Celkem 2 4 2 2 2 4 3 2" xfId="23700"/>
    <cellStyle name="Celkem 2 4 2 2 2 4 4" xfId="18333"/>
    <cellStyle name="Celkem 2 4 2 2 2 4 4 2" xfId="24157"/>
    <cellStyle name="Celkem 2 4 2 2 2 4 5" xfId="18790"/>
    <cellStyle name="Celkem 2 4 2 2 2 4 5 2" xfId="24614"/>
    <cellStyle name="Celkem 2 4 2 2 2 4 6" xfId="22687"/>
    <cellStyle name="Celkem 2 4 2 2 2 5" xfId="16511"/>
    <cellStyle name="Celkem 2 4 2 2 2 5 2" xfId="22335"/>
    <cellStyle name="Celkem 2 4 2 2 2 6" xfId="17024"/>
    <cellStyle name="Celkem 2 4 2 2 2 6 2" xfId="22848"/>
    <cellStyle name="Celkem 2 4 2 2 2 7" xfId="17524"/>
    <cellStyle name="Celkem 2 4 2 2 2 7 2" xfId="23348"/>
    <cellStyle name="Celkem 2 4 2 2 2 8" xfId="17981"/>
    <cellStyle name="Celkem 2 4 2 2 2 8 2" xfId="23805"/>
    <cellStyle name="Celkem 2 4 2 2 2 9" xfId="18438"/>
    <cellStyle name="Celkem 2 4 2 2 2 9 2" xfId="24262"/>
    <cellStyle name="Celkem 2 4 2 2 3" xfId="14161"/>
    <cellStyle name="Celkem 2 4 2 2 3 2" xfId="15755"/>
    <cellStyle name="Celkem 2 4 2 2 3 2 2" xfId="21580"/>
    <cellStyle name="Celkem 2 4 2 2 3 3" xfId="16621"/>
    <cellStyle name="Celkem 2 4 2 2 3 3 2" xfId="22445"/>
    <cellStyle name="Celkem 2 4 2 2 3 4" xfId="17134"/>
    <cellStyle name="Celkem 2 4 2 2 3 4 2" xfId="22958"/>
    <cellStyle name="Celkem 2 4 2 2 3 5" xfId="17634"/>
    <cellStyle name="Celkem 2 4 2 2 3 5 2" xfId="23458"/>
    <cellStyle name="Celkem 2 4 2 2 3 6" xfId="18091"/>
    <cellStyle name="Celkem 2 4 2 2 3 6 2" xfId="23915"/>
    <cellStyle name="Celkem 2 4 2 2 3 7" xfId="18548"/>
    <cellStyle name="Celkem 2 4 2 2 3 7 2" xfId="24372"/>
    <cellStyle name="Celkem 2 4 2 2 3 8" xfId="20058"/>
    <cellStyle name="Celkem 2 4 2 2 4" xfId="14414"/>
    <cellStyle name="Celkem 2 4 2 2 4 2" xfId="16008"/>
    <cellStyle name="Celkem 2 4 2 2 4 2 2" xfId="21833"/>
    <cellStyle name="Celkem 2 4 2 2 4 3" xfId="20311"/>
    <cellStyle name="Celkem 2 4 2 2 5" xfId="14862"/>
    <cellStyle name="Celkem 2 4 2 2 5 2" xfId="20690"/>
    <cellStyle name="Celkem 2 4 2 2 6" xfId="16453"/>
    <cellStyle name="Celkem 2 4 2 2 6 2" xfId="22277"/>
    <cellStyle name="Celkem 2 4 2 2 7" xfId="16966"/>
    <cellStyle name="Celkem 2 4 2 2 7 2" xfId="22790"/>
    <cellStyle name="Celkem 2 4 2 2 8" xfId="19159"/>
    <cellStyle name="Celkem 2 4 2 3" xfId="13108"/>
    <cellStyle name="Celkem 2 4 2 3 10" xfId="18639"/>
    <cellStyle name="Celkem 2 4 2 3 10 2" xfId="24463"/>
    <cellStyle name="Celkem 2 4 2 3 11" xfId="19050"/>
    <cellStyle name="Celkem 2 4 2 3 2" xfId="13758"/>
    <cellStyle name="Celkem 2 4 2 3 2 2" xfId="15393"/>
    <cellStyle name="Celkem 2 4 2 3 2 2 2" xfId="21218"/>
    <cellStyle name="Celkem 2 4 2 3 2 3" xfId="19694"/>
    <cellStyle name="Celkem 2 4 2 3 3" xfId="14052"/>
    <cellStyle name="Celkem 2 4 2 3 3 2" xfId="15646"/>
    <cellStyle name="Celkem 2 4 2 3 3 2 2" xfId="21471"/>
    <cellStyle name="Celkem 2 4 2 3 3 3" xfId="19949"/>
    <cellStyle name="Celkem 2 4 2 3 4" xfId="14305"/>
    <cellStyle name="Celkem 2 4 2 3 4 2" xfId="15899"/>
    <cellStyle name="Celkem 2 4 2 3 4 2 2" xfId="21724"/>
    <cellStyle name="Celkem 2 4 2 3 4 3" xfId="20202"/>
    <cellStyle name="Celkem 2 4 2 3 5" xfId="14753"/>
    <cellStyle name="Celkem 2 4 2 3 5 2" xfId="20581"/>
    <cellStyle name="Celkem 2 4 2 3 6" xfId="16712"/>
    <cellStyle name="Celkem 2 4 2 3 6 2" xfId="22536"/>
    <cellStyle name="Celkem 2 4 2 3 7" xfId="17225"/>
    <cellStyle name="Celkem 2 4 2 3 7 2" xfId="23049"/>
    <cellStyle name="Celkem 2 4 2 3 8" xfId="17725"/>
    <cellStyle name="Celkem 2 4 2 3 8 2" xfId="23549"/>
    <cellStyle name="Celkem 2 4 2 3 9" xfId="18182"/>
    <cellStyle name="Celkem 2 4 2 3 9 2" xfId="24006"/>
    <cellStyle name="Celkem 2 4 2 4" xfId="13373"/>
    <cellStyle name="Celkem 2 4 2 4 2" xfId="15010"/>
    <cellStyle name="Celkem 2 4 2 4 2 2" xfId="20835"/>
    <cellStyle name="Celkem 2 4 2 4 3" xfId="19311"/>
    <cellStyle name="Celkem 2 4 2 5" xfId="13590"/>
    <cellStyle name="Celkem 2 4 2 5 2" xfId="15227"/>
    <cellStyle name="Celkem 2 4 2 5 2 2" xfId="21052"/>
    <cellStyle name="Celkem 2 4 2 5 3" xfId="19528"/>
    <cellStyle name="Celkem 2 4 2 6" xfId="13408"/>
    <cellStyle name="Celkem 2 4 2 6 2" xfId="15045"/>
    <cellStyle name="Celkem 2 4 2 6 2 2" xfId="20870"/>
    <cellStyle name="Celkem 2 4 2 6 3" xfId="19346"/>
    <cellStyle name="Celkem 2 4 2 7" xfId="14524"/>
    <cellStyle name="Celkem 2 4 2 7 2" xfId="16117"/>
    <cellStyle name="Celkem 2 4 2 7 2 2" xfId="21942"/>
    <cellStyle name="Celkem 2 4 2 7 3" xfId="20420"/>
    <cellStyle name="Celkem 2 4 2 8" xfId="16214"/>
    <cellStyle name="Celkem 2 4 2 8 2" xfId="22038"/>
    <cellStyle name="Celkem 2 4 2 9" xfId="16405"/>
    <cellStyle name="Celkem 2 4 2 9 2" xfId="22229"/>
    <cellStyle name="Celkem 2 4 3" xfId="13060"/>
    <cellStyle name="Celkem 2 4 3 10" xfId="18640"/>
    <cellStyle name="Celkem 2 4 3 10 2" xfId="24464"/>
    <cellStyle name="Celkem 2 4 3 11" xfId="19002"/>
    <cellStyle name="Celkem 2 4 3 2" xfId="13710"/>
    <cellStyle name="Celkem 2 4 3 2 2" xfId="15345"/>
    <cellStyle name="Celkem 2 4 3 2 2 2" xfId="21170"/>
    <cellStyle name="Celkem 2 4 3 2 3" xfId="19646"/>
    <cellStyle name="Celkem 2 4 3 3" xfId="14004"/>
    <cellStyle name="Celkem 2 4 3 3 2" xfId="15598"/>
    <cellStyle name="Celkem 2 4 3 3 2 2" xfId="21423"/>
    <cellStyle name="Celkem 2 4 3 3 3" xfId="19901"/>
    <cellStyle name="Celkem 2 4 3 4" xfId="14257"/>
    <cellStyle name="Celkem 2 4 3 4 2" xfId="15851"/>
    <cellStyle name="Celkem 2 4 3 4 2 2" xfId="21676"/>
    <cellStyle name="Celkem 2 4 3 4 3" xfId="20154"/>
    <cellStyle name="Celkem 2 4 3 5" xfId="14705"/>
    <cellStyle name="Celkem 2 4 3 5 2" xfId="20533"/>
    <cellStyle name="Celkem 2 4 3 6" xfId="16713"/>
    <cellStyle name="Celkem 2 4 3 6 2" xfId="22537"/>
    <cellStyle name="Celkem 2 4 3 7" xfId="17226"/>
    <cellStyle name="Celkem 2 4 3 7 2" xfId="23050"/>
    <cellStyle name="Celkem 2 4 3 8" xfId="17726"/>
    <cellStyle name="Celkem 2 4 3 8 2" xfId="23550"/>
    <cellStyle name="Celkem 2 4 3 9" xfId="18183"/>
    <cellStyle name="Celkem 2 4 3 9 2" xfId="24007"/>
    <cellStyle name="Celkem 2 4 4" xfId="13325"/>
    <cellStyle name="Celkem 2 4 4 2" xfId="14962"/>
    <cellStyle name="Celkem 2 4 4 2 2" xfId="20787"/>
    <cellStyle name="Celkem 2 4 4 3" xfId="19263"/>
    <cellStyle name="Celkem 2 4 5" xfId="13638"/>
    <cellStyle name="Celkem 2 4 5 2" xfId="15275"/>
    <cellStyle name="Celkem 2 4 5 2 2" xfId="21100"/>
    <cellStyle name="Celkem 2 4 5 3" xfId="19576"/>
    <cellStyle name="Celkem 2 4 6" xfId="16213"/>
    <cellStyle name="Celkem 2 4 6 2" xfId="22037"/>
    <cellStyle name="Celkem 2 4 7" xfId="16406"/>
    <cellStyle name="Celkem 2 4 7 2" xfId="22230"/>
    <cellStyle name="Celkem 2 4 8" xfId="17482"/>
    <cellStyle name="Celkem 2 4 8 2" xfId="23306"/>
    <cellStyle name="Celkem 2 5" xfId="254"/>
    <cellStyle name="Celkem 2 5 10" xfId="17480"/>
    <cellStyle name="Celkem 2 5 10 2" xfId="23304"/>
    <cellStyle name="Celkem 2 5 11" xfId="18894"/>
    <cellStyle name="Celkem 2 5 2" xfId="13206"/>
    <cellStyle name="Celkem 2 5 2 2" xfId="13855"/>
    <cellStyle name="Celkem 2 5 2 2 10" xfId="19791"/>
    <cellStyle name="Celkem 2 5 2 2 2" xfId="15490"/>
    <cellStyle name="Celkem 2 5 2 2 2 2" xfId="16795"/>
    <cellStyle name="Celkem 2 5 2 2 2 2 2" xfId="17308"/>
    <cellStyle name="Celkem 2 5 2 2 2 2 2 2" xfId="23132"/>
    <cellStyle name="Celkem 2 5 2 2 2 2 3" xfId="17808"/>
    <cellStyle name="Celkem 2 5 2 2 2 2 3 2" xfId="23632"/>
    <cellStyle name="Celkem 2 5 2 2 2 2 4" xfId="18265"/>
    <cellStyle name="Celkem 2 5 2 2 2 2 4 2" xfId="24089"/>
    <cellStyle name="Celkem 2 5 2 2 2 2 5" xfId="18722"/>
    <cellStyle name="Celkem 2 5 2 2 2 2 5 2" xfId="24546"/>
    <cellStyle name="Celkem 2 5 2 2 2 2 6" xfId="22619"/>
    <cellStyle name="Celkem 2 5 2 2 2 3" xfId="16899"/>
    <cellStyle name="Celkem 2 5 2 2 2 3 2" xfId="17412"/>
    <cellStyle name="Celkem 2 5 2 2 2 3 2 2" xfId="23236"/>
    <cellStyle name="Celkem 2 5 2 2 2 3 3" xfId="17912"/>
    <cellStyle name="Celkem 2 5 2 2 2 3 3 2" xfId="23736"/>
    <cellStyle name="Celkem 2 5 2 2 2 3 4" xfId="18369"/>
    <cellStyle name="Celkem 2 5 2 2 2 3 4 2" xfId="24193"/>
    <cellStyle name="Celkem 2 5 2 2 2 3 5" xfId="18826"/>
    <cellStyle name="Celkem 2 5 2 2 2 3 5 2" xfId="24650"/>
    <cellStyle name="Celkem 2 5 2 2 2 3 6" xfId="22723"/>
    <cellStyle name="Celkem 2 5 2 2 2 4" xfId="16547"/>
    <cellStyle name="Celkem 2 5 2 2 2 4 2" xfId="22371"/>
    <cellStyle name="Celkem 2 5 2 2 2 5" xfId="17060"/>
    <cellStyle name="Celkem 2 5 2 2 2 5 2" xfId="22884"/>
    <cellStyle name="Celkem 2 5 2 2 2 6" xfId="17560"/>
    <cellStyle name="Celkem 2 5 2 2 2 6 2" xfId="23384"/>
    <cellStyle name="Celkem 2 5 2 2 2 7" xfId="18017"/>
    <cellStyle name="Celkem 2 5 2 2 2 7 2" xfId="23841"/>
    <cellStyle name="Celkem 2 5 2 2 2 8" xfId="18474"/>
    <cellStyle name="Celkem 2 5 2 2 2 8 2" xfId="24298"/>
    <cellStyle name="Celkem 2 5 2 2 2 9" xfId="21315"/>
    <cellStyle name="Celkem 2 5 2 2 3" xfId="16747"/>
    <cellStyle name="Celkem 2 5 2 2 3 2" xfId="17260"/>
    <cellStyle name="Celkem 2 5 2 2 3 2 2" xfId="23084"/>
    <cellStyle name="Celkem 2 5 2 2 3 3" xfId="17760"/>
    <cellStyle name="Celkem 2 5 2 2 3 3 2" xfId="23584"/>
    <cellStyle name="Celkem 2 5 2 2 3 4" xfId="18217"/>
    <cellStyle name="Celkem 2 5 2 2 3 4 2" xfId="24041"/>
    <cellStyle name="Celkem 2 5 2 2 3 5" xfId="18674"/>
    <cellStyle name="Celkem 2 5 2 2 3 5 2" xfId="24498"/>
    <cellStyle name="Celkem 2 5 2 2 3 6" xfId="22571"/>
    <cellStyle name="Celkem 2 5 2 2 4" xfId="16851"/>
    <cellStyle name="Celkem 2 5 2 2 4 2" xfId="17364"/>
    <cellStyle name="Celkem 2 5 2 2 4 2 2" xfId="23188"/>
    <cellStyle name="Celkem 2 5 2 2 4 3" xfId="17864"/>
    <cellStyle name="Celkem 2 5 2 2 4 3 2" xfId="23688"/>
    <cellStyle name="Celkem 2 5 2 2 4 4" xfId="18321"/>
    <cellStyle name="Celkem 2 5 2 2 4 4 2" xfId="24145"/>
    <cellStyle name="Celkem 2 5 2 2 4 5" xfId="18778"/>
    <cellStyle name="Celkem 2 5 2 2 4 5 2" xfId="24602"/>
    <cellStyle name="Celkem 2 5 2 2 4 6" xfId="22675"/>
    <cellStyle name="Celkem 2 5 2 2 5" xfId="16499"/>
    <cellStyle name="Celkem 2 5 2 2 5 2" xfId="22323"/>
    <cellStyle name="Celkem 2 5 2 2 6" xfId="17012"/>
    <cellStyle name="Celkem 2 5 2 2 6 2" xfId="22836"/>
    <cellStyle name="Celkem 2 5 2 2 7" xfId="17512"/>
    <cellStyle name="Celkem 2 5 2 2 7 2" xfId="23336"/>
    <cellStyle name="Celkem 2 5 2 2 8" xfId="17969"/>
    <cellStyle name="Celkem 2 5 2 2 8 2" xfId="23793"/>
    <cellStyle name="Celkem 2 5 2 2 9" xfId="18426"/>
    <cellStyle name="Celkem 2 5 2 2 9 2" xfId="24250"/>
    <cellStyle name="Celkem 2 5 2 3" xfId="14149"/>
    <cellStyle name="Celkem 2 5 2 3 2" xfId="15743"/>
    <cellStyle name="Celkem 2 5 2 3 2 2" xfId="21568"/>
    <cellStyle name="Celkem 2 5 2 3 3" xfId="16629"/>
    <cellStyle name="Celkem 2 5 2 3 3 2" xfId="22453"/>
    <cellStyle name="Celkem 2 5 2 3 4" xfId="17142"/>
    <cellStyle name="Celkem 2 5 2 3 4 2" xfId="22966"/>
    <cellStyle name="Celkem 2 5 2 3 5" xfId="17642"/>
    <cellStyle name="Celkem 2 5 2 3 5 2" xfId="23466"/>
    <cellStyle name="Celkem 2 5 2 3 6" xfId="18099"/>
    <cellStyle name="Celkem 2 5 2 3 6 2" xfId="23923"/>
    <cellStyle name="Celkem 2 5 2 3 7" xfId="18556"/>
    <cellStyle name="Celkem 2 5 2 3 7 2" xfId="24380"/>
    <cellStyle name="Celkem 2 5 2 3 8" xfId="20046"/>
    <cellStyle name="Celkem 2 5 2 4" xfId="14402"/>
    <cellStyle name="Celkem 2 5 2 4 2" xfId="15996"/>
    <cellStyle name="Celkem 2 5 2 4 2 2" xfId="21821"/>
    <cellStyle name="Celkem 2 5 2 4 3" xfId="20299"/>
    <cellStyle name="Celkem 2 5 2 5" xfId="14850"/>
    <cellStyle name="Celkem 2 5 2 5 2" xfId="20678"/>
    <cellStyle name="Celkem 2 5 2 6" xfId="16441"/>
    <cellStyle name="Celkem 2 5 2 6 2" xfId="22265"/>
    <cellStyle name="Celkem 2 5 2 7" xfId="16954"/>
    <cellStyle name="Celkem 2 5 2 7 2" xfId="22778"/>
    <cellStyle name="Celkem 2 5 2 8" xfId="19147"/>
    <cellStyle name="Celkem 2 5 3" xfId="13096"/>
    <cellStyle name="Celkem 2 5 3 10" xfId="18638"/>
    <cellStyle name="Celkem 2 5 3 10 2" xfId="24462"/>
    <cellStyle name="Celkem 2 5 3 11" xfId="19038"/>
    <cellStyle name="Celkem 2 5 3 2" xfId="13746"/>
    <cellStyle name="Celkem 2 5 3 2 2" xfId="15381"/>
    <cellStyle name="Celkem 2 5 3 2 2 2" xfId="21206"/>
    <cellStyle name="Celkem 2 5 3 2 3" xfId="19682"/>
    <cellStyle name="Celkem 2 5 3 3" xfId="14040"/>
    <cellStyle name="Celkem 2 5 3 3 2" xfId="15634"/>
    <cellStyle name="Celkem 2 5 3 3 2 2" xfId="21459"/>
    <cellStyle name="Celkem 2 5 3 3 3" xfId="19937"/>
    <cellStyle name="Celkem 2 5 3 4" xfId="14293"/>
    <cellStyle name="Celkem 2 5 3 4 2" xfId="15887"/>
    <cellStyle name="Celkem 2 5 3 4 2 2" xfId="21712"/>
    <cellStyle name="Celkem 2 5 3 4 3" xfId="20190"/>
    <cellStyle name="Celkem 2 5 3 5" xfId="14741"/>
    <cellStyle name="Celkem 2 5 3 5 2" xfId="20569"/>
    <cellStyle name="Celkem 2 5 3 6" xfId="16711"/>
    <cellStyle name="Celkem 2 5 3 6 2" xfId="22535"/>
    <cellStyle name="Celkem 2 5 3 7" xfId="17224"/>
    <cellStyle name="Celkem 2 5 3 7 2" xfId="23048"/>
    <cellStyle name="Celkem 2 5 3 8" xfId="17724"/>
    <cellStyle name="Celkem 2 5 3 8 2" xfId="23548"/>
    <cellStyle name="Celkem 2 5 3 9" xfId="18181"/>
    <cellStyle name="Celkem 2 5 3 9 2" xfId="24005"/>
    <cellStyle name="Celkem 2 5 4" xfId="13361"/>
    <cellStyle name="Celkem 2 5 4 2" xfId="14998"/>
    <cellStyle name="Celkem 2 5 4 2 2" xfId="20823"/>
    <cellStyle name="Celkem 2 5 4 3" xfId="19299"/>
    <cellStyle name="Celkem 2 5 5" xfId="13602"/>
    <cellStyle name="Celkem 2 5 5 2" xfId="15239"/>
    <cellStyle name="Celkem 2 5 5 2 2" xfId="21064"/>
    <cellStyle name="Celkem 2 5 5 3" xfId="19540"/>
    <cellStyle name="Celkem 2 5 6" xfId="13405"/>
    <cellStyle name="Celkem 2 5 6 2" xfId="15042"/>
    <cellStyle name="Celkem 2 5 6 2 2" xfId="20867"/>
    <cellStyle name="Celkem 2 5 6 3" xfId="19343"/>
    <cellStyle name="Celkem 2 5 7" xfId="14512"/>
    <cellStyle name="Celkem 2 5 7 2" xfId="16105"/>
    <cellStyle name="Celkem 2 5 7 2 2" xfId="21930"/>
    <cellStyle name="Celkem 2 5 7 3" xfId="20408"/>
    <cellStyle name="Celkem 2 5 8" xfId="16215"/>
    <cellStyle name="Celkem 2 5 8 2" xfId="22039"/>
    <cellStyle name="Celkem 2 5 9" xfId="16404"/>
    <cellStyle name="Celkem 2 5 9 2" xfId="22228"/>
    <cellStyle name="Celkem 2 6" xfId="13188"/>
    <cellStyle name="Celkem 2 6 10" xfId="18647"/>
    <cellStyle name="Celkem 2 6 10 2" xfId="24471"/>
    <cellStyle name="Celkem 2 6 11" xfId="19129"/>
    <cellStyle name="Celkem 2 6 2" xfId="13837"/>
    <cellStyle name="Celkem 2 6 2 2" xfId="15472"/>
    <cellStyle name="Celkem 2 6 2 2 2" xfId="21297"/>
    <cellStyle name="Celkem 2 6 2 3" xfId="19773"/>
    <cellStyle name="Celkem 2 6 3" xfId="14131"/>
    <cellStyle name="Celkem 2 6 3 2" xfId="15725"/>
    <cellStyle name="Celkem 2 6 3 2 2" xfId="21550"/>
    <cellStyle name="Celkem 2 6 3 3" xfId="20028"/>
    <cellStyle name="Celkem 2 6 4" xfId="14384"/>
    <cellStyle name="Celkem 2 6 4 2" xfId="15978"/>
    <cellStyle name="Celkem 2 6 4 2 2" xfId="21803"/>
    <cellStyle name="Celkem 2 6 4 3" xfId="20281"/>
    <cellStyle name="Celkem 2 6 5" xfId="14832"/>
    <cellStyle name="Celkem 2 6 5 2" xfId="20660"/>
    <cellStyle name="Celkem 2 6 6" xfId="16720"/>
    <cellStyle name="Celkem 2 6 6 2" xfId="22544"/>
    <cellStyle name="Celkem 2 6 7" xfId="17233"/>
    <cellStyle name="Celkem 2 6 7 2" xfId="23057"/>
    <cellStyle name="Celkem 2 6 8" xfId="17733"/>
    <cellStyle name="Celkem 2 6 8 2" xfId="23557"/>
    <cellStyle name="Celkem 2 6 9" xfId="18190"/>
    <cellStyle name="Celkem 2 6 9 2" xfId="24014"/>
    <cellStyle name="Celkem 2 7" xfId="13048"/>
    <cellStyle name="Celkem 2 7 2" xfId="13698"/>
    <cellStyle name="Celkem 2 7 2 2" xfId="15333"/>
    <cellStyle name="Celkem 2 7 2 2 2" xfId="21158"/>
    <cellStyle name="Celkem 2 7 2 3" xfId="19634"/>
    <cellStyle name="Celkem 2 7 3" xfId="13992"/>
    <cellStyle name="Celkem 2 7 3 2" xfId="15586"/>
    <cellStyle name="Celkem 2 7 3 2 2" xfId="21411"/>
    <cellStyle name="Celkem 2 7 3 3" xfId="19889"/>
    <cellStyle name="Celkem 2 7 4" xfId="14245"/>
    <cellStyle name="Celkem 2 7 4 2" xfId="15839"/>
    <cellStyle name="Celkem 2 7 4 2 2" xfId="21664"/>
    <cellStyle name="Celkem 2 7 4 3" xfId="20142"/>
    <cellStyle name="Celkem 2 7 5" xfId="14693"/>
    <cellStyle name="Celkem 2 7 5 2" xfId="20521"/>
    <cellStyle name="Celkem 2 7 6" xfId="18990"/>
    <cellStyle name="Celkem 2 8" xfId="13313"/>
    <cellStyle name="Celkem 2 8 2" xfId="14950"/>
    <cellStyle name="Celkem 2 8 2 2" xfId="20775"/>
    <cellStyle name="Celkem 2 8 3" xfId="19251"/>
    <cellStyle name="Celkem 2 9" xfId="13650"/>
    <cellStyle name="Celkem 2 9 2" xfId="15287"/>
    <cellStyle name="Celkem 2 9 2 2" xfId="21112"/>
    <cellStyle name="Celkem 2 9 3" xfId="19588"/>
    <cellStyle name="Celkem 3" xfId="216"/>
    <cellStyle name="Celkem 3 2" xfId="269"/>
    <cellStyle name="Celkem 3 2 10" xfId="17478"/>
    <cellStyle name="Celkem 3 2 10 2" xfId="23302"/>
    <cellStyle name="Celkem 3 2 11" xfId="18909"/>
    <cellStyle name="Celkem 3 2 2" xfId="13221"/>
    <cellStyle name="Celkem 3 2 2 2" xfId="13870"/>
    <cellStyle name="Celkem 3 2 2 2 10" xfId="19806"/>
    <cellStyle name="Celkem 3 2 2 2 2" xfId="15505"/>
    <cellStyle name="Celkem 3 2 2 2 2 2" xfId="16810"/>
    <cellStyle name="Celkem 3 2 2 2 2 2 2" xfId="17323"/>
    <cellStyle name="Celkem 3 2 2 2 2 2 2 2" xfId="23147"/>
    <cellStyle name="Celkem 3 2 2 2 2 2 3" xfId="17823"/>
    <cellStyle name="Celkem 3 2 2 2 2 2 3 2" xfId="23647"/>
    <cellStyle name="Celkem 3 2 2 2 2 2 4" xfId="18280"/>
    <cellStyle name="Celkem 3 2 2 2 2 2 4 2" xfId="24104"/>
    <cellStyle name="Celkem 3 2 2 2 2 2 5" xfId="18737"/>
    <cellStyle name="Celkem 3 2 2 2 2 2 5 2" xfId="24561"/>
    <cellStyle name="Celkem 3 2 2 2 2 2 6" xfId="22634"/>
    <cellStyle name="Celkem 3 2 2 2 2 3" xfId="16914"/>
    <cellStyle name="Celkem 3 2 2 2 2 3 2" xfId="17427"/>
    <cellStyle name="Celkem 3 2 2 2 2 3 2 2" xfId="23251"/>
    <cellStyle name="Celkem 3 2 2 2 2 3 3" xfId="17927"/>
    <cellStyle name="Celkem 3 2 2 2 2 3 3 2" xfId="23751"/>
    <cellStyle name="Celkem 3 2 2 2 2 3 4" xfId="18384"/>
    <cellStyle name="Celkem 3 2 2 2 2 3 4 2" xfId="24208"/>
    <cellStyle name="Celkem 3 2 2 2 2 3 5" xfId="18841"/>
    <cellStyle name="Celkem 3 2 2 2 2 3 5 2" xfId="24665"/>
    <cellStyle name="Celkem 3 2 2 2 2 3 6" xfId="22738"/>
    <cellStyle name="Celkem 3 2 2 2 2 4" xfId="16562"/>
    <cellStyle name="Celkem 3 2 2 2 2 4 2" xfId="22386"/>
    <cellStyle name="Celkem 3 2 2 2 2 5" xfId="17075"/>
    <cellStyle name="Celkem 3 2 2 2 2 5 2" xfId="22899"/>
    <cellStyle name="Celkem 3 2 2 2 2 6" xfId="17575"/>
    <cellStyle name="Celkem 3 2 2 2 2 6 2" xfId="23399"/>
    <cellStyle name="Celkem 3 2 2 2 2 7" xfId="18032"/>
    <cellStyle name="Celkem 3 2 2 2 2 7 2" xfId="23856"/>
    <cellStyle name="Celkem 3 2 2 2 2 8" xfId="18489"/>
    <cellStyle name="Celkem 3 2 2 2 2 8 2" xfId="24313"/>
    <cellStyle name="Celkem 3 2 2 2 2 9" xfId="21330"/>
    <cellStyle name="Celkem 3 2 2 2 3" xfId="16762"/>
    <cellStyle name="Celkem 3 2 2 2 3 2" xfId="17275"/>
    <cellStyle name="Celkem 3 2 2 2 3 2 2" xfId="23099"/>
    <cellStyle name="Celkem 3 2 2 2 3 3" xfId="17775"/>
    <cellStyle name="Celkem 3 2 2 2 3 3 2" xfId="23599"/>
    <cellStyle name="Celkem 3 2 2 2 3 4" xfId="18232"/>
    <cellStyle name="Celkem 3 2 2 2 3 4 2" xfId="24056"/>
    <cellStyle name="Celkem 3 2 2 2 3 5" xfId="18689"/>
    <cellStyle name="Celkem 3 2 2 2 3 5 2" xfId="24513"/>
    <cellStyle name="Celkem 3 2 2 2 3 6" xfId="22586"/>
    <cellStyle name="Celkem 3 2 2 2 4" xfId="16866"/>
    <cellStyle name="Celkem 3 2 2 2 4 2" xfId="17379"/>
    <cellStyle name="Celkem 3 2 2 2 4 2 2" xfId="23203"/>
    <cellStyle name="Celkem 3 2 2 2 4 3" xfId="17879"/>
    <cellStyle name="Celkem 3 2 2 2 4 3 2" xfId="23703"/>
    <cellStyle name="Celkem 3 2 2 2 4 4" xfId="18336"/>
    <cellStyle name="Celkem 3 2 2 2 4 4 2" xfId="24160"/>
    <cellStyle name="Celkem 3 2 2 2 4 5" xfId="18793"/>
    <cellStyle name="Celkem 3 2 2 2 4 5 2" xfId="24617"/>
    <cellStyle name="Celkem 3 2 2 2 4 6" xfId="22690"/>
    <cellStyle name="Celkem 3 2 2 2 5" xfId="16514"/>
    <cellStyle name="Celkem 3 2 2 2 5 2" xfId="22338"/>
    <cellStyle name="Celkem 3 2 2 2 6" xfId="17027"/>
    <cellStyle name="Celkem 3 2 2 2 6 2" xfId="22851"/>
    <cellStyle name="Celkem 3 2 2 2 7" xfId="17527"/>
    <cellStyle name="Celkem 3 2 2 2 7 2" xfId="23351"/>
    <cellStyle name="Celkem 3 2 2 2 8" xfId="17984"/>
    <cellStyle name="Celkem 3 2 2 2 8 2" xfId="23808"/>
    <cellStyle name="Celkem 3 2 2 2 9" xfId="18441"/>
    <cellStyle name="Celkem 3 2 2 2 9 2" xfId="24265"/>
    <cellStyle name="Celkem 3 2 2 3" xfId="14164"/>
    <cellStyle name="Celkem 3 2 2 3 2" xfId="15758"/>
    <cellStyle name="Celkem 3 2 2 3 2 2" xfId="21583"/>
    <cellStyle name="Celkem 3 2 2 3 3" xfId="16619"/>
    <cellStyle name="Celkem 3 2 2 3 3 2" xfId="22443"/>
    <cellStyle name="Celkem 3 2 2 3 4" xfId="17132"/>
    <cellStyle name="Celkem 3 2 2 3 4 2" xfId="22956"/>
    <cellStyle name="Celkem 3 2 2 3 5" xfId="17632"/>
    <cellStyle name="Celkem 3 2 2 3 5 2" xfId="23456"/>
    <cellStyle name="Celkem 3 2 2 3 6" xfId="18089"/>
    <cellStyle name="Celkem 3 2 2 3 6 2" xfId="23913"/>
    <cellStyle name="Celkem 3 2 2 3 7" xfId="18546"/>
    <cellStyle name="Celkem 3 2 2 3 7 2" xfId="24370"/>
    <cellStyle name="Celkem 3 2 2 3 8" xfId="20061"/>
    <cellStyle name="Celkem 3 2 2 4" xfId="14417"/>
    <cellStyle name="Celkem 3 2 2 4 2" xfId="16011"/>
    <cellStyle name="Celkem 3 2 2 4 2 2" xfId="21836"/>
    <cellStyle name="Celkem 3 2 2 4 3" xfId="20314"/>
    <cellStyle name="Celkem 3 2 2 5" xfId="14865"/>
    <cellStyle name="Celkem 3 2 2 5 2" xfId="20693"/>
    <cellStyle name="Celkem 3 2 2 6" xfId="16456"/>
    <cellStyle name="Celkem 3 2 2 6 2" xfId="22280"/>
    <cellStyle name="Celkem 3 2 2 7" xfId="16969"/>
    <cellStyle name="Celkem 3 2 2 7 2" xfId="22793"/>
    <cellStyle name="Celkem 3 2 2 8" xfId="19162"/>
    <cellStyle name="Celkem 3 2 3" xfId="13111"/>
    <cellStyle name="Celkem 3 2 3 10" xfId="18636"/>
    <cellStyle name="Celkem 3 2 3 10 2" xfId="24460"/>
    <cellStyle name="Celkem 3 2 3 11" xfId="19053"/>
    <cellStyle name="Celkem 3 2 3 2" xfId="13761"/>
    <cellStyle name="Celkem 3 2 3 2 2" xfId="15396"/>
    <cellStyle name="Celkem 3 2 3 2 2 2" xfId="21221"/>
    <cellStyle name="Celkem 3 2 3 2 3" xfId="19697"/>
    <cellStyle name="Celkem 3 2 3 3" xfId="14055"/>
    <cellStyle name="Celkem 3 2 3 3 2" xfId="15649"/>
    <cellStyle name="Celkem 3 2 3 3 2 2" xfId="21474"/>
    <cellStyle name="Celkem 3 2 3 3 3" xfId="19952"/>
    <cellStyle name="Celkem 3 2 3 4" xfId="14308"/>
    <cellStyle name="Celkem 3 2 3 4 2" xfId="15902"/>
    <cellStyle name="Celkem 3 2 3 4 2 2" xfId="21727"/>
    <cellStyle name="Celkem 3 2 3 4 3" xfId="20205"/>
    <cellStyle name="Celkem 3 2 3 5" xfId="14756"/>
    <cellStyle name="Celkem 3 2 3 5 2" xfId="20584"/>
    <cellStyle name="Celkem 3 2 3 6" xfId="16709"/>
    <cellStyle name="Celkem 3 2 3 6 2" xfId="22533"/>
    <cellStyle name="Celkem 3 2 3 7" xfId="17222"/>
    <cellStyle name="Celkem 3 2 3 7 2" xfId="23046"/>
    <cellStyle name="Celkem 3 2 3 8" xfId="17722"/>
    <cellStyle name="Celkem 3 2 3 8 2" xfId="23546"/>
    <cellStyle name="Celkem 3 2 3 9" xfId="18179"/>
    <cellStyle name="Celkem 3 2 3 9 2" xfId="24003"/>
    <cellStyle name="Celkem 3 2 4" xfId="13376"/>
    <cellStyle name="Celkem 3 2 4 2" xfId="15013"/>
    <cellStyle name="Celkem 3 2 4 2 2" xfId="20838"/>
    <cellStyle name="Celkem 3 2 4 3" xfId="19314"/>
    <cellStyle name="Celkem 3 2 5" xfId="13587"/>
    <cellStyle name="Celkem 3 2 5 2" xfId="15224"/>
    <cellStyle name="Celkem 3 2 5 2 2" xfId="21049"/>
    <cellStyle name="Celkem 3 2 5 3" xfId="19525"/>
    <cellStyle name="Celkem 3 2 6" xfId="13686"/>
    <cellStyle name="Celkem 3 2 6 2" xfId="15321"/>
    <cellStyle name="Celkem 3 2 6 2 2" xfId="21146"/>
    <cellStyle name="Celkem 3 2 6 3" xfId="19622"/>
    <cellStyle name="Celkem 3 2 7" xfId="14527"/>
    <cellStyle name="Celkem 3 2 7 2" xfId="16120"/>
    <cellStyle name="Celkem 3 2 7 2 2" xfId="21945"/>
    <cellStyle name="Celkem 3 2 7 3" xfId="20423"/>
    <cellStyle name="Celkem 3 2 8" xfId="16217"/>
    <cellStyle name="Celkem 3 2 8 2" xfId="22041"/>
    <cellStyle name="Celkem 3 2 9" xfId="16402"/>
    <cellStyle name="Celkem 3 2 9 2" xfId="22226"/>
    <cellStyle name="Celkem 3 3" xfId="13063"/>
    <cellStyle name="Celkem 3 3 10" xfId="18637"/>
    <cellStyle name="Celkem 3 3 10 2" xfId="24461"/>
    <cellStyle name="Celkem 3 3 11" xfId="19005"/>
    <cellStyle name="Celkem 3 3 2" xfId="13713"/>
    <cellStyle name="Celkem 3 3 2 2" xfId="15348"/>
    <cellStyle name="Celkem 3 3 2 2 2" xfId="21173"/>
    <cellStyle name="Celkem 3 3 2 3" xfId="19649"/>
    <cellStyle name="Celkem 3 3 3" xfId="14007"/>
    <cellStyle name="Celkem 3 3 3 2" xfId="15601"/>
    <cellStyle name="Celkem 3 3 3 2 2" xfId="21426"/>
    <cellStyle name="Celkem 3 3 3 3" xfId="19904"/>
    <cellStyle name="Celkem 3 3 4" xfId="14260"/>
    <cellStyle name="Celkem 3 3 4 2" xfId="15854"/>
    <cellStyle name="Celkem 3 3 4 2 2" xfId="21679"/>
    <cellStyle name="Celkem 3 3 4 3" xfId="20157"/>
    <cellStyle name="Celkem 3 3 5" xfId="14708"/>
    <cellStyle name="Celkem 3 3 5 2" xfId="20536"/>
    <cellStyle name="Celkem 3 3 6" xfId="16710"/>
    <cellStyle name="Celkem 3 3 6 2" xfId="22534"/>
    <cellStyle name="Celkem 3 3 7" xfId="17223"/>
    <cellStyle name="Celkem 3 3 7 2" xfId="23047"/>
    <cellStyle name="Celkem 3 3 8" xfId="17723"/>
    <cellStyle name="Celkem 3 3 8 2" xfId="23547"/>
    <cellStyle name="Celkem 3 3 9" xfId="18180"/>
    <cellStyle name="Celkem 3 3 9 2" xfId="24004"/>
    <cellStyle name="Celkem 3 4" xfId="13328"/>
    <cellStyle name="Celkem 3 4 2" xfId="14965"/>
    <cellStyle name="Celkem 3 4 2 2" xfId="20790"/>
    <cellStyle name="Celkem 3 4 3" xfId="19266"/>
    <cellStyle name="Celkem 3 5" xfId="13635"/>
    <cellStyle name="Celkem 3 5 2" xfId="15272"/>
    <cellStyle name="Celkem 3 5 2 2" xfId="21097"/>
    <cellStyle name="Celkem 3 5 3" xfId="19573"/>
    <cellStyle name="Celkem 3 6" xfId="16216"/>
    <cellStyle name="Celkem 3 6 2" xfId="22040"/>
    <cellStyle name="Celkem 3 7" xfId="16403"/>
    <cellStyle name="Celkem 3 7 2" xfId="22227"/>
    <cellStyle name="Celkem 3 8" xfId="17479"/>
    <cellStyle name="Celkem 3 8 2" xfId="23303"/>
    <cellStyle name="Celkem 4" xfId="228"/>
    <cellStyle name="Celkem 4 2" xfId="279"/>
    <cellStyle name="Celkem 4 2 10" xfId="17476"/>
    <cellStyle name="Celkem 4 2 10 2" xfId="23300"/>
    <cellStyle name="Celkem 4 2 11" xfId="18919"/>
    <cellStyle name="Celkem 4 2 2" xfId="13231"/>
    <cellStyle name="Celkem 4 2 2 2" xfId="13880"/>
    <cellStyle name="Celkem 4 2 2 2 10" xfId="19816"/>
    <cellStyle name="Celkem 4 2 2 2 2" xfId="15515"/>
    <cellStyle name="Celkem 4 2 2 2 2 2" xfId="16820"/>
    <cellStyle name="Celkem 4 2 2 2 2 2 2" xfId="17333"/>
    <cellStyle name="Celkem 4 2 2 2 2 2 2 2" xfId="23157"/>
    <cellStyle name="Celkem 4 2 2 2 2 2 3" xfId="17833"/>
    <cellStyle name="Celkem 4 2 2 2 2 2 3 2" xfId="23657"/>
    <cellStyle name="Celkem 4 2 2 2 2 2 4" xfId="18290"/>
    <cellStyle name="Celkem 4 2 2 2 2 2 4 2" xfId="24114"/>
    <cellStyle name="Celkem 4 2 2 2 2 2 5" xfId="18747"/>
    <cellStyle name="Celkem 4 2 2 2 2 2 5 2" xfId="24571"/>
    <cellStyle name="Celkem 4 2 2 2 2 2 6" xfId="22644"/>
    <cellStyle name="Celkem 4 2 2 2 2 3" xfId="16924"/>
    <cellStyle name="Celkem 4 2 2 2 2 3 2" xfId="17437"/>
    <cellStyle name="Celkem 4 2 2 2 2 3 2 2" xfId="23261"/>
    <cellStyle name="Celkem 4 2 2 2 2 3 3" xfId="17937"/>
    <cellStyle name="Celkem 4 2 2 2 2 3 3 2" xfId="23761"/>
    <cellStyle name="Celkem 4 2 2 2 2 3 4" xfId="18394"/>
    <cellStyle name="Celkem 4 2 2 2 2 3 4 2" xfId="24218"/>
    <cellStyle name="Celkem 4 2 2 2 2 3 5" xfId="18851"/>
    <cellStyle name="Celkem 4 2 2 2 2 3 5 2" xfId="24675"/>
    <cellStyle name="Celkem 4 2 2 2 2 3 6" xfId="22748"/>
    <cellStyle name="Celkem 4 2 2 2 2 4" xfId="16572"/>
    <cellStyle name="Celkem 4 2 2 2 2 4 2" xfId="22396"/>
    <cellStyle name="Celkem 4 2 2 2 2 5" xfId="17085"/>
    <cellStyle name="Celkem 4 2 2 2 2 5 2" xfId="22909"/>
    <cellStyle name="Celkem 4 2 2 2 2 6" xfId="17585"/>
    <cellStyle name="Celkem 4 2 2 2 2 6 2" xfId="23409"/>
    <cellStyle name="Celkem 4 2 2 2 2 7" xfId="18042"/>
    <cellStyle name="Celkem 4 2 2 2 2 7 2" xfId="23866"/>
    <cellStyle name="Celkem 4 2 2 2 2 8" xfId="18499"/>
    <cellStyle name="Celkem 4 2 2 2 2 8 2" xfId="24323"/>
    <cellStyle name="Celkem 4 2 2 2 2 9" xfId="21340"/>
    <cellStyle name="Celkem 4 2 2 2 3" xfId="16772"/>
    <cellStyle name="Celkem 4 2 2 2 3 2" xfId="17285"/>
    <cellStyle name="Celkem 4 2 2 2 3 2 2" xfId="23109"/>
    <cellStyle name="Celkem 4 2 2 2 3 3" xfId="17785"/>
    <cellStyle name="Celkem 4 2 2 2 3 3 2" xfId="23609"/>
    <cellStyle name="Celkem 4 2 2 2 3 4" xfId="18242"/>
    <cellStyle name="Celkem 4 2 2 2 3 4 2" xfId="24066"/>
    <cellStyle name="Celkem 4 2 2 2 3 5" xfId="18699"/>
    <cellStyle name="Celkem 4 2 2 2 3 5 2" xfId="24523"/>
    <cellStyle name="Celkem 4 2 2 2 3 6" xfId="22596"/>
    <cellStyle name="Celkem 4 2 2 2 4" xfId="16876"/>
    <cellStyle name="Celkem 4 2 2 2 4 2" xfId="17389"/>
    <cellStyle name="Celkem 4 2 2 2 4 2 2" xfId="23213"/>
    <cellStyle name="Celkem 4 2 2 2 4 3" xfId="17889"/>
    <cellStyle name="Celkem 4 2 2 2 4 3 2" xfId="23713"/>
    <cellStyle name="Celkem 4 2 2 2 4 4" xfId="18346"/>
    <cellStyle name="Celkem 4 2 2 2 4 4 2" xfId="24170"/>
    <cellStyle name="Celkem 4 2 2 2 4 5" xfId="18803"/>
    <cellStyle name="Celkem 4 2 2 2 4 5 2" xfId="24627"/>
    <cellStyle name="Celkem 4 2 2 2 4 6" xfId="22700"/>
    <cellStyle name="Celkem 4 2 2 2 5" xfId="16524"/>
    <cellStyle name="Celkem 4 2 2 2 5 2" xfId="22348"/>
    <cellStyle name="Celkem 4 2 2 2 6" xfId="17037"/>
    <cellStyle name="Celkem 4 2 2 2 6 2" xfId="22861"/>
    <cellStyle name="Celkem 4 2 2 2 7" xfId="17537"/>
    <cellStyle name="Celkem 4 2 2 2 7 2" xfId="23361"/>
    <cellStyle name="Celkem 4 2 2 2 8" xfId="17994"/>
    <cellStyle name="Celkem 4 2 2 2 8 2" xfId="23818"/>
    <cellStyle name="Celkem 4 2 2 2 9" xfId="18451"/>
    <cellStyle name="Celkem 4 2 2 2 9 2" xfId="24275"/>
    <cellStyle name="Celkem 4 2 2 3" xfId="14174"/>
    <cellStyle name="Celkem 4 2 2 3 2" xfId="15768"/>
    <cellStyle name="Celkem 4 2 2 3 2 2" xfId="21593"/>
    <cellStyle name="Celkem 4 2 2 3 3" xfId="16612"/>
    <cellStyle name="Celkem 4 2 2 3 3 2" xfId="22436"/>
    <cellStyle name="Celkem 4 2 2 3 4" xfId="17125"/>
    <cellStyle name="Celkem 4 2 2 3 4 2" xfId="22949"/>
    <cellStyle name="Celkem 4 2 2 3 5" xfId="17625"/>
    <cellStyle name="Celkem 4 2 2 3 5 2" xfId="23449"/>
    <cellStyle name="Celkem 4 2 2 3 6" xfId="18082"/>
    <cellStyle name="Celkem 4 2 2 3 6 2" xfId="23906"/>
    <cellStyle name="Celkem 4 2 2 3 7" xfId="18539"/>
    <cellStyle name="Celkem 4 2 2 3 7 2" xfId="24363"/>
    <cellStyle name="Celkem 4 2 2 3 8" xfId="20071"/>
    <cellStyle name="Celkem 4 2 2 4" xfId="14427"/>
    <cellStyle name="Celkem 4 2 2 4 2" xfId="16021"/>
    <cellStyle name="Celkem 4 2 2 4 2 2" xfId="21846"/>
    <cellStyle name="Celkem 4 2 2 4 3" xfId="20324"/>
    <cellStyle name="Celkem 4 2 2 5" xfId="14875"/>
    <cellStyle name="Celkem 4 2 2 5 2" xfId="20703"/>
    <cellStyle name="Celkem 4 2 2 6" xfId="16466"/>
    <cellStyle name="Celkem 4 2 2 6 2" xfId="22290"/>
    <cellStyle name="Celkem 4 2 2 7" xfId="16979"/>
    <cellStyle name="Celkem 4 2 2 7 2" xfId="22803"/>
    <cellStyle name="Celkem 4 2 2 8" xfId="19172"/>
    <cellStyle name="Celkem 4 2 3" xfId="13121"/>
    <cellStyle name="Celkem 4 2 3 10" xfId="18634"/>
    <cellStyle name="Celkem 4 2 3 10 2" xfId="24458"/>
    <cellStyle name="Celkem 4 2 3 11" xfId="19063"/>
    <cellStyle name="Celkem 4 2 3 2" xfId="13771"/>
    <cellStyle name="Celkem 4 2 3 2 2" xfId="15406"/>
    <cellStyle name="Celkem 4 2 3 2 2 2" xfId="21231"/>
    <cellStyle name="Celkem 4 2 3 2 3" xfId="19707"/>
    <cellStyle name="Celkem 4 2 3 3" xfId="14065"/>
    <cellStyle name="Celkem 4 2 3 3 2" xfId="15659"/>
    <cellStyle name="Celkem 4 2 3 3 2 2" xfId="21484"/>
    <cellStyle name="Celkem 4 2 3 3 3" xfId="19962"/>
    <cellStyle name="Celkem 4 2 3 4" xfId="14318"/>
    <cellStyle name="Celkem 4 2 3 4 2" xfId="15912"/>
    <cellStyle name="Celkem 4 2 3 4 2 2" xfId="21737"/>
    <cellStyle name="Celkem 4 2 3 4 3" xfId="20215"/>
    <cellStyle name="Celkem 4 2 3 5" xfId="14766"/>
    <cellStyle name="Celkem 4 2 3 5 2" xfId="20594"/>
    <cellStyle name="Celkem 4 2 3 6" xfId="16707"/>
    <cellStyle name="Celkem 4 2 3 6 2" xfId="22531"/>
    <cellStyle name="Celkem 4 2 3 7" xfId="17220"/>
    <cellStyle name="Celkem 4 2 3 7 2" xfId="23044"/>
    <cellStyle name="Celkem 4 2 3 8" xfId="17720"/>
    <cellStyle name="Celkem 4 2 3 8 2" xfId="23544"/>
    <cellStyle name="Celkem 4 2 3 9" xfId="18177"/>
    <cellStyle name="Celkem 4 2 3 9 2" xfId="24001"/>
    <cellStyle name="Celkem 4 2 4" xfId="13386"/>
    <cellStyle name="Celkem 4 2 4 2" xfId="15023"/>
    <cellStyle name="Celkem 4 2 4 2 2" xfId="20848"/>
    <cellStyle name="Celkem 4 2 4 3" xfId="19324"/>
    <cellStyle name="Celkem 4 2 5" xfId="13577"/>
    <cellStyle name="Celkem 4 2 5 2" xfId="15214"/>
    <cellStyle name="Celkem 4 2 5 2 2" xfId="21039"/>
    <cellStyle name="Celkem 4 2 5 3" xfId="19515"/>
    <cellStyle name="Celkem 4 2 6" xfId="13665"/>
    <cellStyle name="Celkem 4 2 6 2" xfId="15300"/>
    <cellStyle name="Celkem 4 2 6 2 2" xfId="21125"/>
    <cellStyle name="Celkem 4 2 6 3" xfId="19601"/>
    <cellStyle name="Celkem 4 2 7" xfId="14537"/>
    <cellStyle name="Celkem 4 2 7 2" xfId="16130"/>
    <cellStyle name="Celkem 4 2 7 2 2" xfId="21955"/>
    <cellStyle name="Celkem 4 2 7 3" xfId="20433"/>
    <cellStyle name="Celkem 4 2 8" xfId="16219"/>
    <cellStyle name="Celkem 4 2 8 2" xfId="22043"/>
    <cellStyle name="Celkem 4 2 9" xfId="16400"/>
    <cellStyle name="Celkem 4 2 9 2" xfId="22224"/>
    <cellStyle name="Celkem 4 3" xfId="13073"/>
    <cellStyle name="Celkem 4 3 10" xfId="18635"/>
    <cellStyle name="Celkem 4 3 10 2" xfId="24459"/>
    <cellStyle name="Celkem 4 3 11" xfId="19015"/>
    <cellStyle name="Celkem 4 3 2" xfId="13723"/>
    <cellStyle name="Celkem 4 3 2 2" xfId="15358"/>
    <cellStyle name="Celkem 4 3 2 2 2" xfId="21183"/>
    <cellStyle name="Celkem 4 3 2 3" xfId="19659"/>
    <cellStyle name="Celkem 4 3 3" xfId="14017"/>
    <cellStyle name="Celkem 4 3 3 2" xfId="15611"/>
    <cellStyle name="Celkem 4 3 3 2 2" xfId="21436"/>
    <cellStyle name="Celkem 4 3 3 3" xfId="19914"/>
    <cellStyle name="Celkem 4 3 4" xfId="14270"/>
    <cellStyle name="Celkem 4 3 4 2" xfId="15864"/>
    <cellStyle name="Celkem 4 3 4 2 2" xfId="21689"/>
    <cellStyle name="Celkem 4 3 4 3" xfId="20167"/>
    <cellStyle name="Celkem 4 3 5" xfId="14718"/>
    <cellStyle name="Celkem 4 3 5 2" xfId="20546"/>
    <cellStyle name="Celkem 4 3 6" xfId="16708"/>
    <cellStyle name="Celkem 4 3 6 2" xfId="22532"/>
    <cellStyle name="Celkem 4 3 7" xfId="17221"/>
    <cellStyle name="Celkem 4 3 7 2" xfId="23045"/>
    <cellStyle name="Celkem 4 3 8" xfId="17721"/>
    <cellStyle name="Celkem 4 3 8 2" xfId="23545"/>
    <cellStyle name="Celkem 4 3 9" xfId="18178"/>
    <cellStyle name="Celkem 4 3 9 2" xfId="24002"/>
    <cellStyle name="Celkem 4 4" xfId="13338"/>
    <cellStyle name="Celkem 4 4 2" xfId="14975"/>
    <cellStyle name="Celkem 4 4 2 2" xfId="20800"/>
    <cellStyle name="Celkem 4 4 3" xfId="19276"/>
    <cellStyle name="Celkem 4 5" xfId="13625"/>
    <cellStyle name="Celkem 4 5 2" xfId="15262"/>
    <cellStyle name="Celkem 4 5 2 2" xfId="21087"/>
    <cellStyle name="Celkem 4 5 3" xfId="19563"/>
    <cellStyle name="Celkem 4 6" xfId="16218"/>
    <cellStyle name="Celkem 4 6 2" xfId="22042"/>
    <cellStyle name="Celkem 4 7" xfId="16401"/>
    <cellStyle name="Celkem 4 7 2" xfId="22225"/>
    <cellStyle name="Celkem 4 8" xfId="17477"/>
    <cellStyle name="Celkem 4 8 2" xfId="23301"/>
    <cellStyle name="Celkem 5" xfId="246"/>
    <cellStyle name="Celkem 5 10" xfId="17475"/>
    <cellStyle name="Celkem 5 10 2" xfId="23299"/>
    <cellStyle name="Celkem 5 11" xfId="18888"/>
    <cellStyle name="Celkem 5 2" xfId="13200"/>
    <cellStyle name="Celkem 5 2 2" xfId="13849"/>
    <cellStyle name="Celkem 5 2 2 10" xfId="19785"/>
    <cellStyle name="Celkem 5 2 2 2" xfId="15484"/>
    <cellStyle name="Celkem 5 2 2 2 2" xfId="16789"/>
    <cellStyle name="Celkem 5 2 2 2 2 2" xfId="17302"/>
    <cellStyle name="Celkem 5 2 2 2 2 2 2" xfId="23126"/>
    <cellStyle name="Celkem 5 2 2 2 2 3" xfId="17802"/>
    <cellStyle name="Celkem 5 2 2 2 2 3 2" xfId="23626"/>
    <cellStyle name="Celkem 5 2 2 2 2 4" xfId="18259"/>
    <cellStyle name="Celkem 5 2 2 2 2 4 2" xfId="24083"/>
    <cellStyle name="Celkem 5 2 2 2 2 5" xfId="18716"/>
    <cellStyle name="Celkem 5 2 2 2 2 5 2" xfId="24540"/>
    <cellStyle name="Celkem 5 2 2 2 2 6" xfId="22613"/>
    <cellStyle name="Celkem 5 2 2 2 3" xfId="16893"/>
    <cellStyle name="Celkem 5 2 2 2 3 2" xfId="17406"/>
    <cellStyle name="Celkem 5 2 2 2 3 2 2" xfId="23230"/>
    <cellStyle name="Celkem 5 2 2 2 3 3" xfId="17906"/>
    <cellStyle name="Celkem 5 2 2 2 3 3 2" xfId="23730"/>
    <cellStyle name="Celkem 5 2 2 2 3 4" xfId="18363"/>
    <cellStyle name="Celkem 5 2 2 2 3 4 2" xfId="24187"/>
    <cellStyle name="Celkem 5 2 2 2 3 5" xfId="18820"/>
    <cellStyle name="Celkem 5 2 2 2 3 5 2" xfId="24644"/>
    <cellStyle name="Celkem 5 2 2 2 3 6" xfId="22717"/>
    <cellStyle name="Celkem 5 2 2 2 4" xfId="16541"/>
    <cellStyle name="Celkem 5 2 2 2 4 2" xfId="22365"/>
    <cellStyle name="Celkem 5 2 2 2 5" xfId="17054"/>
    <cellStyle name="Celkem 5 2 2 2 5 2" xfId="22878"/>
    <cellStyle name="Celkem 5 2 2 2 6" xfId="17554"/>
    <cellStyle name="Celkem 5 2 2 2 6 2" xfId="23378"/>
    <cellStyle name="Celkem 5 2 2 2 7" xfId="18011"/>
    <cellStyle name="Celkem 5 2 2 2 7 2" xfId="23835"/>
    <cellStyle name="Celkem 5 2 2 2 8" xfId="18468"/>
    <cellStyle name="Celkem 5 2 2 2 8 2" xfId="24292"/>
    <cellStyle name="Celkem 5 2 2 2 9" xfId="21309"/>
    <cellStyle name="Celkem 5 2 2 3" xfId="16741"/>
    <cellStyle name="Celkem 5 2 2 3 2" xfId="17254"/>
    <cellStyle name="Celkem 5 2 2 3 2 2" xfId="23078"/>
    <cellStyle name="Celkem 5 2 2 3 3" xfId="17754"/>
    <cellStyle name="Celkem 5 2 2 3 3 2" xfId="23578"/>
    <cellStyle name="Celkem 5 2 2 3 4" xfId="18211"/>
    <cellStyle name="Celkem 5 2 2 3 4 2" xfId="24035"/>
    <cellStyle name="Celkem 5 2 2 3 5" xfId="18668"/>
    <cellStyle name="Celkem 5 2 2 3 5 2" xfId="24492"/>
    <cellStyle name="Celkem 5 2 2 3 6" xfId="22565"/>
    <cellStyle name="Celkem 5 2 2 4" xfId="16845"/>
    <cellStyle name="Celkem 5 2 2 4 2" xfId="17358"/>
    <cellStyle name="Celkem 5 2 2 4 2 2" xfId="23182"/>
    <cellStyle name="Celkem 5 2 2 4 3" xfId="17858"/>
    <cellStyle name="Celkem 5 2 2 4 3 2" xfId="23682"/>
    <cellStyle name="Celkem 5 2 2 4 4" xfId="18315"/>
    <cellStyle name="Celkem 5 2 2 4 4 2" xfId="24139"/>
    <cellStyle name="Celkem 5 2 2 4 5" xfId="18772"/>
    <cellStyle name="Celkem 5 2 2 4 5 2" xfId="24596"/>
    <cellStyle name="Celkem 5 2 2 4 6" xfId="22669"/>
    <cellStyle name="Celkem 5 2 2 5" xfId="16493"/>
    <cellStyle name="Celkem 5 2 2 5 2" xfId="22317"/>
    <cellStyle name="Celkem 5 2 2 6" xfId="17006"/>
    <cellStyle name="Celkem 5 2 2 6 2" xfId="22830"/>
    <cellStyle name="Celkem 5 2 2 7" xfId="17506"/>
    <cellStyle name="Celkem 5 2 2 7 2" xfId="23330"/>
    <cellStyle name="Celkem 5 2 2 8" xfId="17963"/>
    <cellStyle name="Celkem 5 2 2 8 2" xfId="23787"/>
    <cellStyle name="Celkem 5 2 2 9" xfId="18420"/>
    <cellStyle name="Celkem 5 2 2 9 2" xfId="24244"/>
    <cellStyle name="Celkem 5 2 3" xfId="14143"/>
    <cellStyle name="Celkem 5 2 3 2" xfId="15737"/>
    <cellStyle name="Celkem 5 2 3 2 2" xfId="21562"/>
    <cellStyle name="Celkem 5 2 3 3" xfId="16635"/>
    <cellStyle name="Celkem 5 2 3 3 2" xfId="22459"/>
    <cellStyle name="Celkem 5 2 3 4" xfId="17148"/>
    <cellStyle name="Celkem 5 2 3 4 2" xfId="22972"/>
    <cellStyle name="Celkem 5 2 3 5" xfId="17648"/>
    <cellStyle name="Celkem 5 2 3 5 2" xfId="23472"/>
    <cellStyle name="Celkem 5 2 3 6" xfId="18105"/>
    <cellStyle name="Celkem 5 2 3 6 2" xfId="23929"/>
    <cellStyle name="Celkem 5 2 3 7" xfId="18562"/>
    <cellStyle name="Celkem 5 2 3 7 2" xfId="24386"/>
    <cellStyle name="Celkem 5 2 3 8" xfId="20040"/>
    <cellStyle name="Celkem 5 2 4" xfId="14396"/>
    <cellStyle name="Celkem 5 2 4 2" xfId="15990"/>
    <cellStyle name="Celkem 5 2 4 2 2" xfId="21815"/>
    <cellStyle name="Celkem 5 2 4 3" xfId="20293"/>
    <cellStyle name="Celkem 5 2 5" xfId="14844"/>
    <cellStyle name="Celkem 5 2 5 2" xfId="20672"/>
    <cellStyle name="Celkem 5 2 6" xfId="16435"/>
    <cellStyle name="Celkem 5 2 6 2" xfId="22259"/>
    <cellStyle name="Celkem 5 2 7" xfId="16948"/>
    <cellStyle name="Celkem 5 2 7 2" xfId="22772"/>
    <cellStyle name="Celkem 5 2 8" xfId="19141"/>
    <cellStyle name="Celkem 5 3" xfId="13090"/>
    <cellStyle name="Celkem 5 3 10" xfId="18633"/>
    <cellStyle name="Celkem 5 3 10 2" xfId="24457"/>
    <cellStyle name="Celkem 5 3 11" xfId="19032"/>
    <cellStyle name="Celkem 5 3 2" xfId="13740"/>
    <cellStyle name="Celkem 5 3 2 2" xfId="15375"/>
    <cellStyle name="Celkem 5 3 2 2 2" xfId="21200"/>
    <cellStyle name="Celkem 5 3 2 3" xfId="19676"/>
    <cellStyle name="Celkem 5 3 3" xfId="14034"/>
    <cellStyle name="Celkem 5 3 3 2" xfId="15628"/>
    <cellStyle name="Celkem 5 3 3 2 2" xfId="21453"/>
    <cellStyle name="Celkem 5 3 3 3" xfId="19931"/>
    <cellStyle name="Celkem 5 3 4" xfId="14287"/>
    <cellStyle name="Celkem 5 3 4 2" xfId="15881"/>
    <cellStyle name="Celkem 5 3 4 2 2" xfId="21706"/>
    <cellStyle name="Celkem 5 3 4 3" xfId="20184"/>
    <cellStyle name="Celkem 5 3 5" xfId="14735"/>
    <cellStyle name="Celkem 5 3 5 2" xfId="20563"/>
    <cellStyle name="Celkem 5 3 6" xfId="16706"/>
    <cellStyle name="Celkem 5 3 6 2" xfId="22530"/>
    <cellStyle name="Celkem 5 3 7" xfId="17219"/>
    <cellStyle name="Celkem 5 3 7 2" xfId="23043"/>
    <cellStyle name="Celkem 5 3 8" xfId="17719"/>
    <cellStyle name="Celkem 5 3 8 2" xfId="23543"/>
    <cellStyle name="Celkem 5 3 9" xfId="18176"/>
    <cellStyle name="Celkem 5 3 9 2" xfId="24000"/>
    <cellStyle name="Celkem 5 4" xfId="13355"/>
    <cellStyle name="Celkem 5 4 2" xfId="14992"/>
    <cellStyle name="Celkem 5 4 2 2" xfId="20817"/>
    <cellStyle name="Celkem 5 4 3" xfId="19293"/>
    <cellStyle name="Celkem 5 5" xfId="13608"/>
    <cellStyle name="Celkem 5 5 2" xfId="15245"/>
    <cellStyle name="Celkem 5 5 2 2" xfId="21070"/>
    <cellStyle name="Celkem 5 5 3" xfId="19546"/>
    <cellStyle name="Celkem 5 6" xfId="13403"/>
    <cellStyle name="Celkem 5 6 2" xfId="15040"/>
    <cellStyle name="Celkem 5 6 2 2" xfId="20865"/>
    <cellStyle name="Celkem 5 6 3" xfId="19341"/>
    <cellStyle name="Celkem 5 7" xfId="14506"/>
    <cellStyle name="Celkem 5 7 2" xfId="16099"/>
    <cellStyle name="Celkem 5 7 2 2" xfId="21924"/>
    <cellStyle name="Celkem 5 7 3" xfId="20402"/>
    <cellStyle name="Celkem 5 8" xfId="16220"/>
    <cellStyle name="Celkem 5 8 2" xfId="22044"/>
    <cellStyle name="Celkem 5 9" xfId="16399"/>
    <cellStyle name="Celkem 5 9 2" xfId="22223"/>
    <cellStyle name="Celkem 6" xfId="13040"/>
    <cellStyle name="Celkem 6 10" xfId="18648"/>
    <cellStyle name="Celkem 6 10 2" xfId="24472"/>
    <cellStyle name="Celkem 6 11" xfId="18984"/>
    <cellStyle name="Celkem 6 2" xfId="13692"/>
    <cellStyle name="Celkem 6 2 2" xfId="15327"/>
    <cellStyle name="Celkem 6 2 2 2" xfId="21152"/>
    <cellStyle name="Celkem 6 2 3" xfId="19628"/>
    <cellStyle name="Celkem 6 3" xfId="13986"/>
    <cellStyle name="Celkem 6 3 2" xfId="15580"/>
    <cellStyle name="Celkem 6 3 2 2" xfId="21405"/>
    <cellStyle name="Celkem 6 3 3" xfId="19883"/>
    <cellStyle name="Celkem 6 4" xfId="14239"/>
    <cellStyle name="Celkem 6 4 2" xfId="15833"/>
    <cellStyle name="Celkem 6 4 2 2" xfId="21658"/>
    <cellStyle name="Celkem 6 4 3" xfId="20136"/>
    <cellStyle name="Celkem 6 5" xfId="14687"/>
    <cellStyle name="Celkem 6 5 2" xfId="20515"/>
    <cellStyle name="Celkem 6 6" xfId="16721"/>
    <cellStyle name="Celkem 6 6 2" xfId="22545"/>
    <cellStyle name="Celkem 6 7" xfId="17234"/>
    <cellStyle name="Celkem 6 7 2" xfId="23058"/>
    <cellStyle name="Celkem 6 8" xfId="17734"/>
    <cellStyle name="Celkem 6 8 2" xfId="23558"/>
    <cellStyle name="Celkem 6 9" xfId="18191"/>
    <cellStyle name="Celkem 6 9 2" xfId="24015"/>
    <cellStyle name="Celkem 7" xfId="13305"/>
    <cellStyle name="Celkem 7 2" xfId="14943"/>
    <cellStyle name="Celkem 7 2 2" xfId="20768"/>
    <cellStyle name="Celkem 7 3" xfId="19244"/>
    <cellStyle name="Celkem 8" xfId="13656"/>
    <cellStyle name="Celkem 8 2" xfId="15292"/>
    <cellStyle name="Celkem 8 2 2" xfId="21117"/>
    <cellStyle name="Celkem 8 3" xfId="19593"/>
    <cellStyle name="Celkem 9" xfId="16205"/>
    <cellStyle name="Celkem 9 2" xfId="22029"/>
    <cellStyle name="Chybně" xfId="20"/>
    <cellStyle name="Dezimal_MAT99DB" xfId="21"/>
    <cellStyle name="Euro" xfId="149"/>
    <cellStyle name="Euro 2" xfId="165"/>
    <cellStyle name="Euro 3" xfId="188"/>
    <cellStyle name="Euro 4" xfId="182"/>
    <cellStyle name="Euro 5" xfId="212"/>
    <cellStyle name="Excel Built-in Normal" xfId="22"/>
    <cellStyle name="Excel Built-in Normal 1" xfId="24714"/>
    <cellStyle name="Excel Built-in Normal 2" xfId="24697"/>
    <cellStyle name="Excel Built-in Normal 3" xfId="24713"/>
    <cellStyle name="Excel Built-in Normal 4" xfId="24762"/>
    <cellStyle name="Kontrolní buňka" xfId="23"/>
    <cellStyle name="Milliers 2" xfId="14655"/>
    <cellStyle name="Nadpis 1" xfId="24"/>
    <cellStyle name="Nadpis 2" xfId="25"/>
    <cellStyle name="Nadpis 3" xfId="26"/>
    <cellStyle name="Nadpis 4" xfId="27"/>
    <cellStyle name="Navadno_List1" xfId="28"/>
    <cellStyle name="Název" xfId="29"/>
    <cellStyle name="Neutrální" xfId="30"/>
    <cellStyle name="Normal 2" xfId="31"/>
    <cellStyle name="Normal 2 2" xfId="179"/>
    <cellStyle name="Normal 2 3" xfId="14572"/>
    <cellStyle name="Normal 3" xfId="299"/>
    <cellStyle name="Normal 3 2" xfId="14571"/>
    <cellStyle name="Normal 3 3" xfId="14673"/>
    <cellStyle name="Normal 4" xfId="14657"/>
    <cellStyle name="Normal 4 2" xfId="14669"/>
    <cellStyle name="Normal 4_Tarif 2017 work version" xfId="14654"/>
    <cellStyle name="Normal 5" xfId="14674"/>
    <cellStyle name="Normal_AMBALAJ MİKTARLARI SON" xfId="32"/>
    <cellStyle name="Normale 2" xfId="150"/>
    <cellStyle name="Normale 2 2" xfId="24698"/>
    <cellStyle name="Normale 3" xfId="183"/>
    <cellStyle name="Normale_DISTINTA_1" xfId="118"/>
    <cellStyle name="normální 2" xfId="157"/>
    <cellStyle name="Normální 2 2" xfId="24716"/>
    <cellStyle name="Normální 3" xfId="24717"/>
    <cellStyle name="Poznámka" xfId="33"/>
    <cellStyle name="Poznámka 10" xfId="16377"/>
    <cellStyle name="Poznámka 10 2" xfId="22201"/>
    <cellStyle name="Poznámka 11" xfId="17474"/>
    <cellStyle name="Poznámka 11 2" xfId="23298"/>
    <cellStyle name="Poznámka 2" xfId="192"/>
    <cellStyle name="Poznámka 2 10" xfId="14495"/>
    <cellStyle name="Poznámka 2 10 2" xfId="16088"/>
    <cellStyle name="Poznámka 2 10 2 2" xfId="21913"/>
    <cellStyle name="Poznámka 2 10 3" xfId="20391"/>
    <cellStyle name="Poznámka 2 11" xfId="16222"/>
    <cellStyle name="Poznámka 2 11 2" xfId="22046"/>
    <cellStyle name="Poznámka 2 12" xfId="16376"/>
    <cellStyle name="Poznámka 2 12 2" xfId="22200"/>
    <cellStyle name="Poznámka 2 13" xfId="17473"/>
    <cellStyle name="Poznámka 2 13 2" xfId="23297"/>
    <cellStyle name="Poznámka 2 14" xfId="18876"/>
    <cellStyle name="Poznámka 2 2" xfId="205"/>
    <cellStyle name="Poznámka 2 2 2" xfId="240"/>
    <cellStyle name="Poznámka 2 2 2 2" xfId="291"/>
    <cellStyle name="Poznámka 2 2 2 2 10" xfId="17470"/>
    <cellStyle name="Poznámka 2 2 2 2 10 2" xfId="23294"/>
    <cellStyle name="Poznámka 2 2 2 2 11" xfId="18931"/>
    <cellStyle name="Poznámka 2 2 2 2 2" xfId="13243"/>
    <cellStyle name="Poznámka 2 2 2 2 2 2" xfId="13892"/>
    <cellStyle name="Poznámka 2 2 2 2 2 2 10" xfId="19828"/>
    <cellStyle name="Poznámka 2 2 2 2 2 2 2" xfId="15527"/>
    <cellStyle name="Poznámka 2 2 2 2 2 2 2 2" xfId="16832"/>
    <cellStyle name="Poznámka 2 2 2 2 2 2 2 2 2" xfId="17345"/>
    <cellStyle name="Poznámka 2 2 2 2 2 2 2 2 2 2" xfId="23169"/>
    <cellStyle name="Poznámka 2 2 2 2 2 2 2 2 3" xfId="17845"/>
    <cellStyle name="Poznámka 2 2 2 2 2 2 2 2 3 2" xfId="23669"/>
    <cellStyle name="Poznámka 2 2 2 2 2 2 2 2 4" xfId="18302"/>
    <cellStyle name="Poznámka 2 2 2 2 2 2 2 2 4 2" xfId="24126"/>
    <cellStyle name="Poznámka 2 2 2 2 2 2 2 2 5" xfId="18759"/>
    <cellStyle name="Poznámka 2 2 2 2 2 2 2 2 5 2" xfId="24583"/>
    <cellStyle name="Poznámka 2 2 2 2 2 2 2 2 6" xfId="22656"/>
    <cellStyle name="Poznámka 2 2 2 2 2 2 2 3" xfId="16936"/>
    <cellStyle name="Poznámka 2 2 2 2 2 2 2 3 2" xfId="17449"/>
    <cellStyle name="Poznámka 2 2 2 2 2 2 2 3 2 2" xfId="23273"/>
    <cellStyle name="Poznámka 2 2 2 2 2 2 2 3 3" xfId="17949"/>
    <cellStyle name="Poznámka 2 2 2 2 2 2 2 3 3 2" xfId="23773"/>
    <cellStyle name="Poznámka 2 2 2 2 2 2 2 3 4" xfId="18406"/>
    <cellStyle name="Poznámka 2 2 2 2 2 2 2 3 4 2" xfId="24230"/>
    <cellStyle name="Poznámka 2 2 2 2 2 2 2 3 5" xfId="18863"/>
    <cellStyle name="Poznámka 2 2 2 2 2 2 2 3 5 2" xfId="24687"/>
    <cellStyle name="Poznámka 2 2 2 2 2 2 2 3 6" xfId="22760"/>
    <cellStyle name="Poznámka 2 2 2 2 2 2 2 4" xfId="16584"/>
    <cellStyle name="Poznámka 2 2 2 2 2 2 2 4 2" xfId="22408"/>
    <cellStyle name="Poznámka 2 2 2 2 2 2 2 5" xfId="17097"/>
    <cellStyle name="Poznámka 2 2 2 2 2 2 2 5 2" xfId="22921"/>
    <cellStyle name="Poznámka 2 2 2 2 2 2 2 6" xfId="17597"/>
    <cellStyle name="Poznámka 2 2 2 2 2 2 2 6 2" xfId="23421"/>
    <cellStyle name="Poznámka 2 2 2 2 2 2 2 7" xfId="18054"/>
    <cellStyle name="Poznámka 2 2 2 2 2 2 2 7 2" xfId="23878"/>
    <cellStyle name="Poznámka 2 2 2 2 2 2 2 8" xfId="18511"/>
    <cellStyle name="Poznámka 2 2 2 2 2 2 2 8 2" xfId="24335"/>
    <cellStyle name="Poznámka 2 2 2 2 2 2 2 9" xfId="21352"/>
    <cellStyle name="Poznámka 2 2 2 2 2 2 3" xfId="16784"/>
    <cellStyle name="Poznámka 2 2 2 2 2 2 3 2" xfId="17297"/>
    <cellStyle name="Poznámka 2 2 2 2 2 2 3 2 2" xfId="23121"/>
    <cellStyle name="Poznámka 2 2 2 2 2 2 3 3" xfId="17797"/>
    <cellStyle name="Poznámka 2 2 2 2 2 2 3 3 2" xfId="23621"/>
    <cellStyle name="Poznámka 2 2 2 2 2 2 3 4" xfId="18254"/>
    <cellStyle name="Poznámka 2 2 2 2 2 2 3 4 2" xfId="24078"/>
    <cellStyle name="Poznámka 2 2 2 2 2 2 3 5" xfId="18711"/>
    <cellStyle name="Poznámka 2 2 2 2 2 2 3 5 2" xfId="24535"/>
    <cellStyle name="Poznámka 2 2 2 2 2 2 3 6" xfId="22608"/>
    <cellStyle name="Poznámka 2 2 2 2 2 2 4" xfId="16888"/>
    <cellStyle name="Poznámka 2 2 2 2 2 2 4 2" xfId="17401"/>
    <cellStyle name="Poznámka 2 2 2 2 2 2 4 2 2" xfId="23225"/>
    <cellStyle name="Poznámka 2 2 2 2 2 2 4 3" xfId="17901"/>
    <cellStyle name="Poznámka 2 2 2 2 2 2 4 3 2" xfId="23725"/>
    <cellStyle name="Poznámka 2 2 2 2 2 2 4 4" xfId="18358"/>
    <cellStyle name="Poznámka 2 2 2 2 2 2 4 4 2" xfId="24182"/>
    <cellStyle name="Poznámka 2 2 2 2 2 2 4 5" xfId="18815"/>
    <cellStyle name="Poznámka 2 2 2 2 2 2 4 5 2" xfId="24639"/>
    <cellStyle name="Poznámka 2 2 2 2 2 2 4 6" xfId="22712"/>
    <cellStyle name="Poznámka 2 2 2 2 2 2 5" xfId="16536"/>
    <cellStyle name="Poznámka 2 2 2 2 2 2 5 2" xfId="22360"/>
    <cellStyle name="Poznámka 2 2 2 2 2 2 6" xfId="17049"/>
    <cellStyle name="Poznámka 2 2 2 2 2 2 6 2" xfId="22873"/>
    <cellStyle name="Poznámka 2 2 2 2 2 2 7" xfId="17549"/>
    <cellStyle name="Poznámka 2 2 2 2 2 2 7 2" xfId="23373"/>
    <cellStyle name="Poznámka 2 2 2 2 2 2 8" xfId="18006"/>
    <cellStyle name="Poznámka 2 2 2 2 2 2 8 2" xfId="23830"/>
    <cellStyle name="Poznámka 2 2 2 2 2 2 9" xfId="18463"/>
    <cellStyle name="Poznámka 2 2 2 2 2 2 9 2" xfId="24287"/>
    <cellStyle name="Poznámka 2 2 2 2 2 3" xfId="14186"/>
    <cellStyle name="Poznámka 2 2 2 2 2 3 2" xfId="15780"/>
    <cellStyle name="Poznámka 2 2 2 2 2 3 2 2" xfId="21605"/>
    <cellStyle name="Poznámka 2 2 2 2 2 3 3" xfId="16600"/>
    <cellStyle name="Poznámka 2 2 2 2 2 3 3 2" xfId="22424"/>
    <cellStyle name="Poznámka 2 2 2 2 2 3 4" xfId="17113"/>
    <cellStyle name="Poznámka 2 2 2 2 2 3 4 2" xfId="22937"/>
    <cellStyle name="Poznámka 2 2 2 2 2 3 5" xfId="17613"/>
    <cellStyle name="Poznámka 2 2 2 2 2 3 5 2" xfId="23437"/>
    <cellStyle name="Poznámka 2 2 2 2 2 3 6" xfId="18070"/>
    <cellStyle name="Poznámka 2 2 2 2 2 3 6 2" xfId="23894"/>
    <cellStyle name="Poznámka 2 2 2 2 2 3 7" xfId="18527"/>
    <cellStyle name="Poznámka 2 2 2 2 2 3 7 2" xfId="24351"/>
    <cellStyle name="Poznámka 2 2 2 2 2 3 8" xfId="20083"/>
    <cellStyle name="Poznámka 2 2 2 2 2 4" xfId="14439"/>
    <cellStyle name="Poznámka 2 2 2 2 2 4 2" xfId="16033"/>
    <cellStyle name="Poznámka 2 2 2 2 2 4 2 2" xfId="21858"/>
    <cellStyle name="Poznámka 2 2 2 2 2 4 3" xfId="20336"/>
    <cellStyle name="Poznámka 2 2 2 2 2 5" xfId="14887"/>
    <cellStyle name="Poznámka 2 2 2 2 2 5 2" xfId="20715"/>
    <cellStyle name="Poznámka 2 2 2 2 2 6" xfId="16478"/>
    <cellStyle name="Poznámka 2 2 2 2 2 6 2" xfId="22302"/>
    <cellStyle name="Poznámka 2 2 2 2 2 7" xfId="16991"/>
    <cellStyle name="Poznámka 2 2 2 2 2 7 2" xfId="22815"/>
    <cellStyle name="Poznámka 2 2 2 2 2 8" xfId="19184"/>
    <cellStyle name="Poznámka 2 2 2 2 3" xfId="13133"/>
    <cellStyle name="Poznámka 2 2 2 2 3 10" xfId="18628"/>
    <cellStyle name="Poznámka 2 2 2 2 3 10 2" xfId="24452"/>
    <cellStyle name="Poznámka 2 2 2 2 3 11" xfId="19075"/>
    <cellStyle name="Poznámka 2 2 2 2 3 2" xfId="13783"/>
    <cellStyle name="Poznámka 2 2 2 2 3 2 2" xfId="15418"/>
    <cellStyle name="Poznámka 2 2 2 2 3 2 2 2" xfId="21243"/>
    <cellStyle name="Poznámka 2 2 2 2 3 2 3" xfId="19719"/>
    <cellStyle name="Poznámka 2 2 2 2 3 3" xfId="14077"/>
    <cellStyle name="Poznámka 2 2 2 2 3 3 2" xfId="15671"/>
    <cellStyle name="Poznámka 2 2 2 2 3 3 2 2" xfId="21496"/>
    <cellStyle name="Poznámka 2 2 2 2 3 3 3" xfId="19974"/>
    <cellStyle name="Poznámka 2 2 2 2 3 4" xfId="14330"/>
    <cellStyle name="Poznámka 2 2 2 2 3 4 2" xfId="15924"/>
    <cellStyle name="Poznámka 2 2 2 2 3 4 2 2" xfId="21749"/>
    <cellStyle name="Poznámka 2 2 2 2 3 4 3" xfId="20227"/>
    <cellStyle name="Poznámka 2 2 2 2 3 5" xfId="14778"/>
    <cellStyle name="Poznámka 2 2 2 2 3 5 2" xfId="20606"/>
    <cellStyle name="Poznámka 2 2 2 2 3 6" xfId="16701"/>
    <cellStyle name="Poznámka 2 2 2 2 3 6 2" xfId="22525"/>
    <cellStyle name="Poznámka 2 2 2 2 3 7" xfId="17214"/>
    <cellStyle name="Poznámka 2 2 2 2 3 7 2" xfId="23038"/>
    <cellStyle name="Poznámka 2 2 2 2 3 8" xfId="17714"/>
    <cellStyle name="Poznámka 2 2 2 2 3 8 2" xfId="23538"/>
    <cellStyle name="Poznámka 2 2 2 2 3 9" xfId="18171"/>
    <cellStyle name="Poznámka 2 2 2 2 3 9 2" xfId="23995"/>
    <cellStyle name="Poznámka 2 2 2 2 4" xfId="13398"/>
    <cellStyle name="Poznámka 2 2 2 2 4 2" xfId="15035"/>
    <cellStyle name="Poznámka 2 2 2 2 4 2 2" xfId="20860"/>
    <cellStyle name="Poznámka 2 2 2 2 4 3" xfId="19336"/>
    <cellStyle name="Poznámka 2 2 2 2 5" xfId="13565"/>
    <cellStyle name="Poznámka 2 2 2 2 5 2" xfId="15202"/>
    <cellStyle name="Poznámka 2 2 2 2 5 2 2" xfId="21027"/>
    <cellStyle name="Poznámka 2 2 2 2 5 3" xfId="19503"/>
    <cellStyle name="Poznámka 2 2 2 2 6" xfId="13668"/>
    <cellStyle name="Poznámka 2 2 2 2 6 2" xfId="15303"/>
    <cellStyle name="Poznámka 2 2 2 2 6 2 2" xfId="21128"/>
    <cellStyle name="Poznámka 2 2 2 2 6 3" xfId="19604"/>
    <cellStyle name="Poznámka 2 2 2 2 7" xfId="14549"/>
    <cellStyle name="Poznámka 2 2 2 2 7 2" xfId="16142"/>
    <cellStyle name="Poznámka 2 2 2 2 7 2 2" xfId="21967"/>
    <cellStyle name="Poznámka 2 2 2 2 7 3" xfId="20445"/>
    <cellStyle name="Poznámka 2 2 2 2 8" xfId="16225"/>
    <cellStyle name="Poznámka 2 2 2 2 8 2" xfId="22049"/>
    <cellStyle name="Poznámka 2 2 2 2 9" xfId="16373"/>
    <cellStyle name="Poznámka 2 2 2 2 9 2" xfId="22197"/>
    <cellStyle name="Poznámka 2 2 2 3" xfId="13085"/>
    <cellStyle name="Poznámka 2 2 2 3 10" xfId="18629"/>
    <cellStyle name="Poznámka 2 2 2 3 10 2" xfId="24453"/>
    <cellStyle name="Poznámka 2 2 2 3 11" xfId="19027"/>
    <cellStyle name="Poznámka 2 2 2 3 2" xfId="13735"/>
    <cellStyle name="Poznámka 2 2 2 3 2 2" xfId="15370"/>
    <cellStyle name="Poznámka 2 2 2 3 2 2 2" xfId="21195"/>
    <cellStyle name="Poznámka 2 2 2 3 2 3" xfId="19671"/>
    <cellStyle name="Poznámka 2 2 2 3 3" xfId="14029"/>
    <cellStyle name="Poznámka 2 2 2 3 3 2" xfId="15623"/>
    <cellStyle name="Poznámka 2 2 2 3 3 2 2" xfId="21448"/>
    <cellStyle name="Poznámka 2 2 2 3 3 3" xfId="19926"/>
    <cellStyle name="Poznámka 2 2 2 3 4" xfId="14282"/>
    <cellStyle name="Poznámka 2 2 2 3 4 2" xfId="15876"/>
    <cellStyle name="Poznámka 2 2 2 3 4 2 2" xfId="21701"/>
    <cellStyle name="Poznámka 2 2 2 3 4 3" xfId="20179"/>
    <cellStyle name="Poznámka 2 2 2 3 5" xfId="14730"/>
    <cellStyle name="Poznámka 2 2 2 3 5 2" xfId="20558"/>
    <cellStyle name="Poznámka 2 2 2 3 6" xfId="16702"/>
    <cellStyle name="Poznámka 2 2 2 3 6 2" xfId="22526"/>
    <cellStyle name="Poznámka 2 2 2 3 7" xfId="17215"/>
    <cellStyle name="Poznámka 2 2 2 3 7 2" xfId="23039"/>
    <cellStyle name="Poznámka 2 2 2 3 8" xfId="17715"/>
    <cellStyle name="Poznámka 2 2 2 3 8 2" xfId="23539"/>
    <cellStyle name="Poznámka 2 2 2 3 9" xfId="18172"/>
    <cellStyle name="Poznámka 2 2 2 3 9 2" xfId="23996"/>
    <cellStyle name="Poznámka 2 2 2 4" xfId="13350"/>
    <cellStyle name="Poznámka 2 2 2 4 2" xfId="14987"/>
    <cellStyle name="Poznámka 2 2 2 4 2 2" xfId="20812"/>
    <cellStyle name="Poznámka 2 2 2 4 3" xfId="19288"/>
    <cellStyle name="Poznámka 2 2 2 5" xfId="13613"/>
    <cellStyle name="Poznámka 2 2 2 5 2" xfId="15250"/>
    <cellStyle name="Poznámka 2 2 2 5 2 2" xfId="21075"/>
    <cellStyle name="Poznámka 2 2 2 5 3" xfId="19551"/>
    <cellStyle name="Poznámka 2 2 2 6" xfId="16224"/>
    <cellStyle name="Poznámka 2 2 2 6 2" xfId="22048"/>
    <cellStyle name="Poznámka 2 2 2 7" xfId="16374"/>
    <cellStyle name="Poznámka 2 2 2 7 2" xfId="22198"/>
    <cellStyle name="Poznámka 2 2 2 8" xfId="17471"/>
    <cellStyle name="Poznámka 2 2 2 8 2" xfId="23295"/>
    <cellStyle name="Poznámka 2 2 3" xfId="261"/>
    <cellStyle name="Poznámka 2 2 3 10" xfId="17469"/>
    <cellStyle name="Poznámka 2 2 3 10 2" xfId="23293"/>
    <cellStyle name="Poznámka 2 2 3 11" xfId="18901"/>
    <cellStyle name="Poznámka 2 2 3 2" xfId="13213"/>
    <cellStyle name="Poznámka 2 2 3 2 2" xfId="13862"/>
    <cellStyle name="Poznámka 2 2 3 2 2 10" xfId="19798"/>
    <cellStyle name="Poznámka 2 2 3 2 2 2" xfId="15497"/>
    <cellStyle name="Poznámka 2 2 3 2 2 2 2" xfId="16802"/>
    <cellStyle name="Poznámka 2 2 3 2 2 2 2 2" xfId="17315"/>
    <cellStyle name="Poznámka 2 2 3 2 2 2 2 2 2" xfId="23139"/>
    <cellStyle name="Poznámka 2 2 3 2 2 2 2 3" xfId="17815"/>
    <cellStyle name="Poznámka 2 2 3 2 2 2 2 3 2" xfId="23639"/>
    <cellStyle name="Poznámka 2 2 3 2 2 2 2 4" xfId="18272"/>
    <cellStyle name="Poznámka 2 2 3 2 2 2 2 4 2" xfId="24096"/>
    <cellStyle name="Poznámka 2 2 3 2 2 2 2 5" xfId="18729"/>
    <cellStyle name="Poznámka 2 2 3 2 2 2 2 5 2" xfId="24553"/>
    <cellStyle name="Poznámka 2 2 3 2 2 2 2 6" xfId="22626"/>
    <cellStyle name="Poznámka 2 2 3 2 2 2 3" xfId="16906"/>
    <cellStyle name="Poznámka 2 2 3 2 2 2 3 2" xfId="17419"/>
    <cellStyle name="Poznámka 2 2 3 2 2 2 3 2 2" xfId="23243"/>
    <cellStyle name="Poznámka 2 2 3 2 2 2 3 3" xfId="17919"/>
    <cellStyle name="Poznámka 2 2 3 2 2 2 3 3 2" xfId="23743"/>
    <cellStyle name="Poznámka 2 2 3 2 2 2 3 4" xfId="18376"/>
    <cellStyle name="Poznámka 2 2 3 2 2 2 3 4 2" xfId="24200"/>
    <cellStyle name="Poznámka 2 2 3 2 2 2 3 5" xfId="18833"/>
    <cellStyle name="Poznámka 2 2 3 2 2 2 3 5 2" xfId="24657"/>
    <cellStyle name="Poznámka 2 2 3 2 2 2 3 6" xfId="22730"/>
    <cellStyle name="Poznámka 2 2 3 2 2 2 4" xfId="16554"/>
    <cellStyle name="Poznámka 2 2 3 2 2 2 4 2" xfId="22378"/>
    <cellStyle name="Poznámka 2 2 3 2 2 2 5" xfId="17067"/>
    <cellStyle name="Poznámka 2 2 3 2 2 2 5 2" xfId="22891"/>
    <cellStyle name="Poznámka 2 2 3 2 2 2 6" xfId="17567"/>
    <cellStyle name="Poznámka 2 2 3 2 2 2 6 2" xfId="23391"/>
    <cellStyle name="Poznámka 2 2 3 2 2 2 7" xfId="18024"/>
    <cellStyle name="Poznámka 2 2 3 2 2 2 7 2" xfId="23848"/>
    <cellStyle name="Poznámka 2 2 3 2 2 2 8" xfId="18481"/>
    <cellStyle name="Poznámka 2 2 3 2 2 2 8 2" xfId="24305"/>
    <cellStyle name="Poznámka 2 2 3 2 2 2 9" xfId="21322"/>
    <cellStyle name="Poznámka 2 2 3 2 2 3" xfId="16754"/>
    <cellStyle name="Poznámka 2 2 3 2 2 3 2" xfId="17267"/>
    <cellStyle name="Poznámka 2 2 3 2 2 3 2 2" xfId="23091"/>
    <cellStyle name="Poznámka 2 2 3 2 2 3 3" xfId="17767"/>
    <cellStyle name="Poznámka 2 2 3 2 2 3 3 2" xfId="23591"/>
    <cellStyle name="Poznámka 2 2 3 2 2 3 4" xfId="18224"/>
    <cellStyle name="Poznámka 2 2 3 2 2 3 4 2" xfId="24048"/>
    <cellStyle name="Poznámka 2 2 3 2 2 3 5" xfId="18681"/>
    <cellStyle name="Poznámka 2 2 3 2 2 3 5 2" xfId="24505"/>
    <cellStyle name="Poznámka 2 2 3 2 2 3 6" xfId="22578"/>
    <cellStyle name="Poznámka 2 2 3 2 2 4" xfId="16858"/>
    <cellStyle name="Poznámka 2 2 3 2 2 4 2" xfId="17371"/>
    <cellStyle name="Poznámka 2 2 3 2 2 4 2 2" xfId="23195"/>
    <cellStyle name="Poznámka 2 2 3 2 2 4 3" xfId="17871"/>
    <cellStyle name="Poznámka 2 2 3 2 2 4 3 2" xfId="23695"/>
    <cellStyle name="Poznámka 2 2 3 2 2 4 4" xfId="18328"/>
    <cellStyle name="Poznámka 2 2 3 2 2 4 4 2" xfId="24152"/>
    <cellStyle name="Poznámka 2 2 3 2 2 4 5" xfId="18785"/>
    <cellStyle name="Poznámka 2 2 3 2 2 4 5 2" xfId="24609"/>
    <cellStyle name="Poznámka 2 2 3 2 2 4 6" xfId="22682"/>
    <cellStyle name="Poznámka 2 2 3 2 2 5" xfId="16506"/>
    <cellStyle name="Poznámka 2 2 3 2 2 5 2" xfId="22330"/>
    <cellStyle name="Poznámka 2 2 3 2 2 6" xfId="17019"/>
    <cellStyle name="Poznámka 2 2 3 2 2 6 2" xfId="22843"/>
    <cellStyle name="Poznámka 2 2 3 2 2 7" xfId="17519"/>
    <cellStyle name="Poznámka 2 2 3 2 2 7 2" xfId="23343"/>
    <cellStyle name="Poznámka 2 2 3 2 2 8" xfId="17976"/>
    <cellStyle name="Poznámka 2 2 3 2 2 8 2" xfId="23800"/>
    <cellStyle name="Poznámka 2 2 3 2 2 9" xfId="18433"/>
    <cellStyle name="Poznámka 2 2 3 2 2 9 2" xfId="24257"/>
    <cellStyle name="Poznámka 2 2 3 2 3" xfId="14156"/>
    <cellStyle name="Poznámka 2 2 3 2 3 2" xfId="15750"/>
    <cellStyle name="Poznámka 2 2 3 2 3 2 2" xfId="21575"/>
    <cellStyle name="Poznámka 2 2 3 2 3 3" xfId="16624"/>
    <cellStyle name="Poznámka 2 2 3 2 3 3 2" xfId="22448"/>
    <cellStyle name="Poznámka 2 2 3 2 3 4" xfId="17137"/>
    <cellStyle name="Poznámka 2 2 3 2 3 4 2" xfId="22961"/>
    <cellStyle name="Poznámka 2 2 3 2 3 5" xfId="17637"/>
    <cellStyle name="Poznámka 2 2 3 2 3 5 2" xfId="23461"/>
    <cellStyle name="Poznámka 2 2 3 2 3 6" xfId="18094"/>
    <cellStyle name="Poznámka 2 2 3 2 3 6 2" xfId="23918"/>
    <cellStyle name="Poznámka 2 2 3 2 3 7" xfId="18551"/>
    <cellStyle name="Poznámka 2 2 3 2 3 7 2" xfId="24375"/>
    <cellStyle name="Poznámka 2 2 3 2 3 8" xfId="20053"/>
    <cellStyle name="Poznámka 2 2 3 2 4" xfId="14409"/>
    <cellStyle name="Poznámka 2 2 3 2 4 2" xfId="16003"/>
    <cellStyle name="Poznámka 2 2 3 2 4 2 2" xfId="21828"/>
    <cellStyle name="Poznámka 2 2 3 2 4 3" xfId="20306"/>
    <cellStyle name="Poznámka 2 2 3 2 5" xfId="14857"/>
    <cellStyle name="Poznámka 2 2 3 2 5 2" xfId="20685"/>
    <cellStyle name="Poznámka 2 2 3 2 6" xfId="16448"/>
    <cellStyle name="Poznámka 2 2 3 2 6 2" xfId="22272"/>
    <cellStyle name="Poznámka 2 2 3 2 7" xfId="16961"/>
    <cellStyle name="Poznámka 2 2 3 2 7 2" xfId="22785"/>
    <cellStyle name="Poznámka 2 2 3 2 8" xfId="19154"/>
    <cellStyle name="Poznámka 2 2 3 3" xfId="13103"/>
    <cellStyle name="Poznámka 2 2 3 3 10" xfId="18627"/>
    <cellStyle name="Poznámka 2 2 3 3 10 2" xfId="24451"/>
    <cellStyle name="Poznámka 2 2 3 3 11" xfId="19045"/>
    <cellStyle name="Poznámka 2 2 3 3 2" xfId="13753"/>
    <cellStyle name="Poznámka 2 2 3 3 2 2" xfId="15388"/>
    <cellStyle name="Poznámka 2 2 3 3 2 2 2" xfId="21213"/>
    <cellStyle name="Poznámka 2 2 3 3 2 3" xfId="19689"/>
    <cellStyle name="Poznámka 2 2 3 3 3" xfId="14047"/>
    <cellStyle name="Poznámka 2 2 3 3 3 2" xfId="15641"/>
    <cellStyle name="Poznámka 2 2 3 3 3 2 2" xfId="21466"/>
    <cellStyle name="Poznámka 2 2 3 3 3 3" xfId="19944"/>
    <cellStyle name="Poznámka 2 2 3 3 4" xfId="14300"/>
    <cellStyle name="Poznámka 2 2 3 3 4 2" xfId="15894"/>
    <cellStyle name="Poznámka 2 2 3 3 4 2 2" xfId="21719"/>
    <cellStyle name="Poznámka 2 2 3 3 4 3" xfId="20197"/>
    <cellStyle name="Poznámka 2 2 3 3 5" xfId="14748"/>
    <cellStyle name="Poznámka 2 2 3 3 5 2" xfId="20576"/>
    <cellStyle name="Poznámka 2 2 3 3 6" xfId="16700"/>
    <cellStyle name="Poznámka 2 2 3 3 6 2" xfId="22524"/>
    <cellStyle name="Poznámka 2 2 3 3 7" xfId="17213"/>
    <cellStyle name="Poznámka 2 2 3 3 7 2" xfId="23037"/>
    <cellStyle name="Poznámka 2 2 3 3 8" xfId="17713"/>
    <cellStyle name="Poznámka 2 2 3 3 8 2" xfId="23537"/>
    <cellStyle name="Poznámka 2 2 3 3 9" xfId="18170"/>
    <cellStyle name="Poznámka 2 2 3 3 9 2" xfId="23994"/>
    <cellStyle name="Poznámka 2 2 3 4" xfId="13368"/>
    <cellStyle name="Poznámka 2 2 3 4 2" xfId="15005"/>
    <cellStyle name="Poznámka 2 2 3 4 2 2" xfId="20830"/>
    <cellStyle name="Poznámka 2 2 3 4 3" xfId="19306"/>
    <cellStyle name="Poznámka 2 2 3 5" xfId="13595"/>
    <cellStyle name="Poznámka 2 2 3 5 2" xfId="15232"/>
    <cellStyle name="Poznámka 2 2 3 5 2 2" xfId="21057"/>
    <cellStyle name="Poznámka 2 2 3 5 3" xfId="19533"/>
    <cellStyle name="Poznámka 2 2 3 6" xfId="13689"/>
    <cellStyle name="Poznámka 2 2 3 6 2" xfId="15324"/>
    <cellStyle name="Poznámka 2 2 3 6 2 2" xfId="21149"/>
    <cellStyle name="Poznámka 2 2 3 6 3" xfId="19625"/>
    <cellStyle name="Poznámka 2 2 3 7" xfId="14519"/>
    <cellStyle name="Poznámka 2 2 3 7 2" xfId="16112"/>
    <cellStyle name="Poznámka 2 2 3 7 2 2" xfId="21937"/>
    <cellStyle name="Poznámka 2 2 3 7 3" xfId="20415"/>
    <cellStyle name="Poznámka 2 2 3 8" xfId="16226"/>
    <cellStyle name="Poznámka 2 2 3 8 2" xfId="22050"/>
    <cellStyle name="Poznámka 2 2 3 9" xfId="16372"/>
    <cellStyle name="Poznámka 2 2 3 9 2" xfId="22196"/>
    <cellStyle name="Poznámka 2 2 4" xfId="13055"/>
    <cellStyle name="Poznámka 2 2 4 10" xfId="18630"/>
    <cellStyle name="Poznámka 2 2 4 10 2" xfId="24454"/>
    <cellStyle name="Poznámka 2 2 4 11" xfId="18997"/>
    <cellStyle name="Poznámka 2 2 4 2" xfId="13705"/>
    <cellStyle name="Poznámka 2 2 4 2 2" xfId="15340"/>
    <cellStyle name="Poznámka 2 2 4 2 2 2" xfId="21165"/>
    <cellStyle name="Poznámka 2 2 4 2 3" xfId="19641"/>
    <cellStyle name="Poznámka 2 2 4 3" xfId="13999"/>
    <cellStyle name="Poznámka 2 2 4 3 2" xfId="15593"/>
    <cellStyle name="Poznámka 2 2 4 3 2 2" xfId="21418"/>
    <cellStyle name="Poznámka 2 2 4 3 3" xfId="19896"/>
    <cellStyle name="Poznámka 2 2 4 4" xfId="14252"/>
    <cellStyle name="Poznámka 2 2 4 4 2" xfId="15846"/>
    <cellStyle name="Poznámka 2 2 4 4 2 2" xfId="21671"/>
    <cellStyle name="Poznámka 2 2 4 4 3" xfId="20149"/>
    <cellStyle name="Poznámka 2 2 4 5" xfId="14700"/>
    <cellStyle name="Poznámka 2 2 4 5 2" xfId="20528"/>
    <cellStyle name="Poznámka 2 2 4 6" xfId="16703"/>
    <cellStyle name="Poznámka 2 2 4 6 2" xfId="22527"/>
    <cellStyle name="Poznámka 2 2 4 7" xfId="17216"/>
    <cellStyle name="Poznámka 2 2 4 7 2" xfId="23040"/>
    <cellStyle name="Poznámka 2 2 4 8" xfId="17716"/>
    <cellStyle name="Poznámka 2 2 4 8 2" xfId="23540"/>
    <cellStyle name="Poznámka 2 2 4 9" xfId="18173"/>
    <cellStyle name="Poznámka 2 2 4 9 2" xfId="23997"/>
    <cellStyle name="Poznámka 2 2 5" xfId="13320"/>
    <cellStyle name="Poznámka 2 2 5 2" xfId="14957"/>
    <cellStyle name="Poznámka 2 2 5 2 2" xfId="20782"/>
    <cellStyle name="Poznámka 2 2 5 3" xfId="19258"/>
    <cellStyle name="Poznámka 2 2 6" xfId="13643"/>
    <cellStyle name="Poznámka 2 2 6 2" xfId="15280"/>
    <cellStyle name="Poznámka 2 2 6 2 2" xfId="21105"/>
    <cellStyle name="Poznámka 2 2 6 3" xfId="19581"/>
    <cellStyle name="Poznámka 2 2 7" xfId="16223"/>
    <cellStyle name="Poznámka 2 2 7 2" xfId="22047"/>
    <cellStyle name="Poznámka 2 2 8" xfId="16375"/>
    <cellStyle name="Poznámka 2 2 8 2" xfId="22199"/>
    <cellStyle name="Poznámka 2 2 9" xfId="17472"/>
    <cellStyle name="Poznámka 2 2 9 2" xfId="23296"/>
    <cellStyle name="Poznámka 2 3" xfId="231"/>
    <cellStyle name="Poznámka 2 3 2" xfId="282"/>
    <cellStyle name="Poznámka 2 3 2 10" xfId="17467"/>
    <cellStyle name="Poznámka 2 3 2 10 2" xfId="23291"/>
    <cellStyle name="Poznámka 2 3 2 11" xfId="18922"/>
    <cellStyle name="Poznámka 2 3 2 2" xfId="13234"/>
    <cellStyle name="Poznámka 2 3 2 2 2" xfId="13883"/>
    <cellStyle name="Poznámka 2 3 2 2 2 10" xfId="19819"/>
    <cellStyle name="Poznámka 2 3 2 2 2 2" xfId="15518"/>
    <cellStyle name="Poznámka 2 3 2 2 2 2 2" xfId="16823"/>
    <cellStyle name="Poznámka 2 3 2 2 2 2 2 2" xfId="17336"/>
    <cellStyle name="Poznámka 2 3 2 2 2 2 2 2 2" xfId="23160"/>
    <cellStyle name="Poznámka 2 3 2 2 2 2 2 3" xfId="17836"/>
    <cellStyle name="Poznámka 2 3 2 2 2 2 2 3 2" xfId="23660"/>
    <cellStyle name="Poznámka 2 3 2 2 2 2 2 4" xfId="18293"/>
    <cellStyle name="Poznámka 2 3 2 2 2 2 2 4 2" xfId="24117"/>
    <cellStyle name="Poznámka 2 3 2 2 2 2 2 5" xfId="18750"/>
    <cellStyle name="Poznámka 2 3 2 2 2 2 2 5 2" xfId="24574"/>
    <cellStyle name="Poznámka 2 3 2 2 2 2 2 6" xfId="22647"/>
    <cellStyle name="Poznámka 2 3 2 2 2 2 3" xfId="16927"/>
    <cellStyle name="Poznámka 2 3 2 2 2 2 3 2" xfId="17440"/>
    <cellStyle name="Poznámka 2 3 2 2 2 2 3 2 2" xfId="23264"/>
    <cellStyle name="Poznámka 2 3 2 2 2 2 3 3" xfId="17940"/>
    <cellStyle name="Poznámka 2 3 2 2 2 2 3 3 2" xfId="23764"/>
    <cellStyle name="Poznámka 2 3 2 2 2 2 3 4" xfId="18397"/>
    <cellStyle name="Poznámka 2 3 2 2 2 2 3 4 2" xfId="24221"/>
    <cellStyle name="Poznámka 2 3 2 2 2 2 3 5" xfId="18854"/>
    <cellStyle name="Poznámka 2 3 2 2 2 2 3 5 2" xfId="24678"/>
    <cellStyle name="Poznámka 2 3 2 2 2 2 3 6" xfId="22751"/>
    <cellStyle name="Poznámka 2 3 2 2 2 2 4" xfId="16575"/>
    <cellStyle name="Poznámka 2 3 2 2 2 2 4 2" xfId="22399"/>
    <cellStyle name="Poznámka 2 3 2 2 2 2 5" xfId="17088"/>
    <cellStyle name="Poznámka 2 3 2 2 2 2 5 2" xfId="22912"/>
    <cellStyle name="Poznámka 2 3 2 2 2 2 6" xfId="17588"/>
    <cellStyle name="Poznámka 2 3 2 2 2 2 6 2" xfId="23412"/>
    <cellStyle name="Poznámka 2 3 2 2 2 2 7" xfId="18045"/>
    <cellStyle name="Poznámka 2 3 2 2 2 2 7 2" xfId="23869"/>
    <cellStyle name="Poznámka 2 3 2 2 2 2 8" xfId="18502"/>
    <cellStyle name="Poznámka 2 3 2 2 2 2 8 2" xfId="24326"/>
    <cellStyle name="Poznámka 2 3 2 2 2 2 9" xfId="21343"/>
    <cellStyle name="Poznámka 2 3 2 2 2 3" xfId="16775"/>
    <cellStyle name="Poznámka 2 3 2 2 2 3 2" xfId="17288"/>
    <cellStyle name="Poznámka 2 3 2 2 2 3 2 2" xfId="23112"/>
    <cellStyle name="Poznámka 2 3 2 2 2 3 3" xfId="17788"/>
    <cellStyle name="Poznámka 2 3 2 2 2 3 3 2" xfId="23612"/>
    <cellStyle name="Poznámka 2 3 2 2 2 3 4" xfId="18245"/>
    <cellStyle name="Poznámka 2 3 2 2 2 3 4 2" xfId="24069"/>
    <cellStyle name="Poznámka 2 3 2 2 2 3 5" xfId="18702"/>
    <cellStyle name="Poznámka 2 3 2 2 2 3 5 2" xfId="24526"/>
    <cellStyle name="Poznámka 2 3 2 2 2 3 6" xfId="22599"/>
    <cellStyle name="Poznámka 2 3 2 2 2 4" xfId="16879"/>
    <cellStyle name="Poznámka 2 3 2 2 2 4 2" xfId="17392"/>
    <cellStyle name="Poznámka 2 3 2 2 2 4 2 2" xfId="23216"/>
    <cellStyle name="Poznámka 2 3 2 2 2 4 3" xfId="17892"/>
    <cellStyle name="Poznámka 2 3 2 2 2 4 3 2" xfId="23716"/>
    <cellStyle name="Poznámka 2 3 2 2 2 4 4" xfId="18349"/>
    <cellStyle name="Poznámka 2 3 2 2 2 4 4 2" xfId="24173"/>
    <cellStyle name="Poznámka 2 3 2 2 2 4 5" xfId="18806"/>
    <cellStyle name="Poznámka 2 3 2 2 2 4 5 2" xfId="24630"/>
    <cellStyle name="Poznámka 2 3 2 2 2 4 6" xfId="22703"/>
    <cellStyle name="Poznámka 2 3 2 2 2 5" xfId="16527"/>
    <cellStyle name="Poznámka 2 3 2 2 2 5 2" xfId="22351"/>
    <cellStyle name="Poznámka 2 3 2 2 2 6" xfId="17040"/>
    <cellStyle name="Poznámka 2 3 2 2 2 6 2" xfId="22864"/>
    <cellStyle name="Poznámka 2 3 2 2 2 7" xfId="17540"/>
    <cellStyle name="Poznámka 2 3 2 2 2 7 2" xfId="23364"/>
    <cellStyle name="Poznámka 2 3 2 2 2 8" xfId="17997"/>
    <cellStyle name="Poznámka 2 3 2 2 2 8 2" xfId="23821"/>
    <cellStyle name="Poznámka 2 3 2 2 2 9" xfId="18454"/>
    <cellStyle name="Poznámka 2 3 2 2 2 9 2" xfId="24278"/>
    <cellStyle name="Poznámka 2 3 2 2 3" xfId="14177"/>
    <cellStyle name="Poznámka 2 3 2 2 3 2" xfId="15771"/>
    <cellStyle name="Poznámka 2 3 2 2 3 2 2" xfId="21596"/>
    <cellStyle name="Poznámka 2 3 2 2 3 3" xfId="16609"/>
    <cellStyle name="Poznámka 2 3 2 2 3 3 2" xfId="22433"/>
    <cellStyle name="Poznámka 2 3 2 2 3 4" xfId="17122"/>
    <cellStyle name="Poznámka 2 3 2 2 3 4 2" xfId="22946"/>
    <cellStyle name="Poznámka 2 3 2 2 3 5" xfId="17622"/>
    <cellStyle name="Poznámka 2 3 2 2 3 5 2" xfId="23446"/>
    <cellStyle name="Poznámka 2 3 2 2 3 6" xfId="18079"/>
    <cellStyle name="Poznámka 2 3 2 2 3 6 2" xfId="23903"/>
    <cellStyle name="Poznámka 2 3 2 2 3 7" xfId="18536"/>
    <cellStyle name="Poznámka 2 3 2 2 3 7 2" xfId="24360"/>
    <cellStyle name="Poznámka 2 3 2 2 3 8" xfId="20074"/>
    <cellStyle name="Poznámka 2 3 2 2 4" xfId="14430"/>
    <cellStyle name="Poznámka 2 3 2 2 4 2" xfId="16024"/>
    <cellStyle name="Poznámka 2 3 2 2 4 2 2" xfId="21849"/>
    <cellStyle name="Poznámka 2 3 2 2 4 3" xfId="20327"/>
    <cellStyle name="Poznámka 2 3 2 2 5" xfId="14878"/>
    <cellStyle name="Poznámka 2 3 2 2 5 2" xfId="20706"/>
    <cellStyle name="Poznámka 2 3 2 2 6" xfId="16469"/>
    <cellStyle name="Poznámka 2 3 2 2 6 2" xfId="22293"/>
    <cellStyle name="Poznámka 2 3 2 2 7" xfId="16982"/>
    <cellStyle name="Poznámka 2 3 2 2 7 2" xfId="22806"/>
    <cellStyle name="Poznámka 2 3 2 2 8" xfId="19175"/>
    <cellStyle name="Poznámka 2 3 2 3" xfId="13124"/>
    <cellStyle name="Poznámka 2 3 2 3 10" xfId="18625"/>
    <cellStyle name="Poznámka 2 3 2 3 10 2" xfId="24449"/>
    <cellStyle name="Poznámka 2 3 2 3 11" xfId="19066"/>
    <cellStyle name="Poznámka 2 3 2 3 2" xfId="13774"/>
    <cellStyle name="Poznámka 2 3 2 3 2 2" xfId="15409"/>
    <cellStyle name="Poznámka 2 3 2 3 2 2 2" xfId="21234"/>
    <cellStyle name="Poznámka 2 3 2 3 2 3" xfId="19710"/>
    <cellStyle name="Poznámka 2 3 2 3 3" xfId="14068"/>
    <cellStyle name="Poznámka 2 3 2 3 3 2" xfId="15662"/>
    <cellStyle name="Poznámka 2 3 2 3 3 2 2" xfId="21487"/>
    <cellStyle name="Poznámka 2 3 2 3 3 3" xfId="19965"/>
    <cellStyle name="Poznámka 2 3 2 3 4" xfId="14321"/>
    <cellStyle name="Poznámka 2 3 2 3 4 2" xfId="15915"/>
    <cellStyle name="Poznámka 2 3 2 3 4 2 2" xfId="21740"/>
    <cellStyle name="Poznámka 2 3 2 3 4 3" xfId="20218"/>
    <cellStyle name="Poznámka 2 3 2 3 5" xfId="14769"/>
    <cellStyle name="Poznámka 2 3 2 3 5 2" xfId="20597"/>
    <cellStyle name="Poznámka 2 3 2 3 6" xfId="16698"/>
    <cellStyle name="Poznámka 2 3 2 3 6 2" xfId="22522"/>
    <cellStyle name="Poznámka 2 3 2 3 7" xfId="17211"/>
    <cellStyle name="Poznámka 2 3 2 3 7 2" xfId="23035"/>
    <cellStyle name="Poznámka 2 3 2 3 8" xfId="17711"/>
    <cellStyle name="Poznámka 2 3 2 3 8 2" xfId="23535"/>
    <cellStyle name="Poznámka 2 3 2 3 9" xfId="18168"/>
    <cellStyle name="Poznámka 2 3 2 3 9 2" xfId="23992"/>
    <cellStyle name="Poznámka 2 3 2 4" xfId="13389"/>
    <cellStyle name="Poznámka 2 3 2 4 2" xfId="15026"/>
    <cellStyle name="Poznámka 2 3 2 4 2 2" xfId="20851"/>
    <cellStyle name="Poznámka 2 3 2 4 3" xfId="19327"/>
    <cellStyle name="Poznámka 2 3 2 5" xfId="13574"/>
    <cellStyle name="Poznámka 2 3 2 5 2" xfId="15211"/>
    <cellStyle name="Poznámka 2 3 2 5 2 2" xfId="21036"/>
    <cellStyle name="Poznámka 2 3 2 5 3" xfId="19512"/>
    <cellStyle name="Poznámka 2 3 2 6" xfId="13412"/>
    <cellStyle name="Poznámka 2 3 2 6 2" xfId="15049"/>
    <cellStyle name="Poznámka 2 3 2 6 2 2" xfId="20874"/>
    <cellStyle name="Poznámka 2 3 2 6 3" xfId="19350"/>
    <cellStyle name="Poznámka 2 3 2 7" xfId="14540"/>
    <cellStyle name="Poznámka 2 3 2 7 2" xfId="16133"/>
    <cellStyle name="Poznámka 2 3 2 7 2 2" xfId="21958"/>
    <cellStyle name="Poznámka 2 3 2 7 3" xfId="20436"/>
    <cellStyle name="Poznámka 2 3 2 8" xfId="16228"/>
    <cellStyle name="Poznámka 2 3 2 8 2" xfId="22052"/>
    <cellStyle name="Poznámka 2 3 2 9" xfId="16370"/>
    <cellStyle name="Poznámka 2 3 2 9 2" xfId="22194"/>
    <cellStyle name="Poznámka 2 3 3" xfId="13076"/>
    <cellStyle name="Poznámka 2 3 3 10" xfId="18626"/>
    <cellStyle name="Poznámka 2 3 3 10 2" xfId="24450"/>
    <cellStyle name="Poznámka 2 3 3 11" xfId="19018"/>
    <cellStyle name="Poznámka 2 3 3 2" xfId="13726"/>
    <cellStyle name="Poznámka 2 3 3 2 2" xfId="15361"/>
    <cellStyle name="Poznámka 2 3 3 2 2 2" xfId="21186"/>
    <cellStyle name="Poznámka 2 3 3 2 3" xfId="19662"/>
    <cellStyle name="Poznámka 2 3 3 3" xfId="14020"/>
    <cellStyle name="Poznámka 2 3 3 3 2" xfId="15614"/>
    <cellStyle name="Poznámka 2 3 3 3 2 2" xfId="21439"/>
    <cellStyle name="Poznámka 2 3 3 3 3" xfId="19917"/>
    <cellStyle name="Poznámka 2 3 3 4" xfId="14273"/>
    <cellStyle name="Poznámka 2 3 3 4 2" xfId="15867"/>
    <cellStyle name="Poznámka 2 3 3 4 2 2" xfId="21692"/>
    <cellStyle name="Poznámka 2 3 3 4 3" xfId="20170"/>
    <cellStyle name="Poznámka 2 3 3 5" xfId="14721"/>
    <cellStyle name="Poznámka 2 3 3 5 2" xfId="20549"/>
    <cellStyle name="Poznámka 2 3 3 6" xfId="16699"/>
    <cellStyle name="Poznámka 2 3 3 6 2" xfId="22523"/>
    <cellStyle name="Poznámka 2 3 3 7" xfId="17212"/>
    <cellStyle name="Poznámka 2 3 3 7 2" xfId="23036"/>
    <cellStyle name="Poznámka 2 3 3 8" xfId="17712"/>
    <cellStyle name="Poznámka 2 3 3 8 2" xfId="23536"/>
    <cellStyle name="Poznámka 2 3 3 9" xfId="18169"/>
    <cellStyle name="Poznámka 2 3 3 9 2" xfId="23993"/>
    <cellStyle name="Poznámka 2 3 4" xfId="13341"/>
    <cellStyle name="Poznámka 2 3 4 2" xfId="14978"/>
    <cellStyle name="Poznámka 2 3 4 2 2" xfId="20803"/>
    <cellStyle name="Poznámka 2 3 4 3" xfId="19279"/>
    <cellStyle name="Poznámka 2 3 5" xfId="13622"/>
    <cellStyle name="Poznámka 2 3 5 2" xfId="15259"/>
    <cellStyle name="Poznámka 2 3 5 2 2" xfId="21084"/>
    <cellStyle name="Poznámka 2 3 5 3" xfId="19560"/>
    <cellStyle name="Poznámka 2 3 6" xfId="16227"/>
    <cellStyle name="Poznámka 2 3 6 2" xfId="22051"/>
    <cellStyle name="Poznámka 2 3 7" xfId="16371"/>
    <cellStyle name="Poznámka 2 3 7 2" xfId="22195"/>
    <cellStyle name="Poznámka 2 3 8" xfId="17468"/>
    <cellStyle name="Poznámka 2 3 8 2" xfId="23292"/>
    <cellStyle name="Poznámka 2 4" xfId="214"/>
    <cellStyle name="Poznámka 2 4 2" xfId="267"/>
    <cellStyle name="Poznámka 2 4 2 10" xfId="17465"/>
    <cellStyle name="Poznámka 2 4 2 10 2" xfId="23289"/>
    <cellStyle name="Poznámka 2 4 2 11" xfId="18907"/>
    <cellStyle name="Poznámka 2 4 2 2" xfId="13219"/>
    <cellStyle name="Poznámka 2 4 2 2 2" xfId="13868"/>
    <cellStyle name="Poznámka 2 4 2 2 2 10" xfId="19804"/>
    <cellStyle name="Poznámka 2 4 2 2 2 2" xfId="15503"/>
    <cellStyle name="Poznámka 2 4 2 2 2 2 2" xfId="16808"/>
    <cellStyle name="Poznámka 2 4 2 2 2 2 2 2" xfId="17321"/>
    <cellStyle name="Poznámka 2 4 2 2 2 2 2 2 2" xfId="23145"/>
    <cellStyle name="Poznámka 2 4 2 2 2 2 2 3" xfId="17821"/>
    <cellStyle name="Poznámka 2 4 2 2 2 2 2 3 2" xfId="23645"/>
    <cellStyle name="Poznámka 2 4 2 2 2 2 2 4" xfId="18278"/>
    <cellStyle name="Poznámka 2 4 2 2 2 2 2 4 2" xfId="24102"/>
    <cellStyle name="Poznámka 2 4 2 2 2 2 2 5" xfId="18735"/>
    <cellStyle name="Poznámka 2 4 2 2 2 2 2 5 2" xfId="24559"/>
    <cellStyle name="Poznámka 2 4 2 2 2 2 2 6" xfId="22632"/>
    <cellStyle name="Poznámka 2 4 2 2 2 2 3" xfId="16912"/>
    <cellStyle name="Poznámka 2 4 2 2 2 2 3 2" xfId="17425"/>
    <cellStyle name="Poznámka 2 4 2 2 2 2 3 2 2" xfId="23249"/>
    <cellStyle name="Poznámka 2 4 2 2 2 2 3 3" xfId="17925"/>
    <cellStyle name="Poznámka 2 4 2 2 2 2 3 3 2" xfId="23749"/>
    <cellStyle name="Poznámka 2 4 2 2 2 2 3 4" xfId="18382"/>
    <cellStyle name="Poznámka 2 4 2 2 2 2 3 4 2" xfId="24206"/>
    <cellStyle name="Poznámka 2 4 2 2 2 2 3 5" xfId="18839"/>
    <cellStyle name="Poznámka 2 4 2 2 2 2 3 5 2" xfId="24663"/>
    <cellStyle name="Poznámka 2 4 2 2 2 2 3 6" xfId="22736"/>
    <cellStyle name="Poznámka 2 4 2 2 2 2 4" xfId="16560"/>
    <cellStyle name="Poznámka 2 4 2 2 2 2 4 2" xfId="22384"/>
    <cellStyle name="Poznámka 2 4 2 2 2 2 5" xfId="17073"/>
    <cellStyle name="Poznámka 2 4 2 2 2 2 5 2" xfId="22897"/>
    <cellStyle name="Poznámka 2 4 2 2 2 2 6" xfId="17573"/>
    <cellStyle name="Poznámka 2 4 2 2 2 2 6 2" xfId="23397"/>
    <cellStyle name="Poznámka 2 4 2 2 2 2 7" xfId="18030"/>
    <cellStyle name="Poznámka 2 4 2 2 2 2 7 2" xfId="23854"/>
    <cellStyle name="Poznámka 2 4 2 2 2 2 8" xfId="18487"/>
    <cellStyle name="Poznámka 2 4 2 2 2 2 8 2" xfId="24311"/>
    <cellStyle name="Poznámka 2 4 2 2 2 2 9" xfId="21328"/>
    <cellStyle name="Poznámka 2 4 2 2 2 3" xfId="16760"/>
    <cellStyle name="Poznámka 2 4 2 2 2 3 2" xfId="17273"/>
    <cellStyle name="Poznámka 2 4 2 2 2 3 2 2" xfId="23097"/>
    <cellStyle name="Poznámka 2 4 2 2 2 3 3" xfId="17773"/>
    <cellStyle name="Poznámka 2 4 2 2 2 3 3 2" xfId="23597"/>
    <cellStyle name="Poznámka 2 4 2 2 2 3 4" xfId="18230"/>
    <cellStyle name="Poznámka 2 4 2 2 2 3 4 2" xfId="24054"/>
    <cellStyle name="Poznámka 2 4 2 2 2 3 5" xfId="18687"/>
    <cellStyle name="Poznámka 2 4 2 2 2 3 5 2" xfId="24511"/>
    <cellStyle name="Poznámka 2 4 2 2 2 3 6" xfId="22584"/>
    <cellStyle name="Poznámka 2 4 2 2 2 4" xfId="16864"/>
    <cellStyle name="Poznámka 2 4 2 2 2 4 2" xfId="17377"/>
    <cellStyle name="Poznámka 2 4 2 2 2 4 2 2" xfId="23201"/>
    <cellStyle name="Poznámka 2 4 2 2 2 4 3" xfId="17877"/>
    <cellStyle name="Poznámka 2 4 2 2 2 4 3 2" xfId="23701"/>
    <cellStyle name="Poznámka 2 4 2 2 2 4 4" xfId="18334"/>
    <cellStyle name="Poznámka 2 4 2 2 2 4 4 2" xfId="24158"/>
    <cellStyle name="Poznámka 2 4 2 2 2 4 5" xfId="18791"/>
    <cellStyle name="Poznámka 2 4 2 2 2 4 5 2" xfId="24615"/>
    <cellStyle name="Poznámka 2 4 2 2 2 4 6" xfId="22688"/>
    <cellStyle name="Poznámka 2 4 2 2 2 5" xfId="16512"/>
    <cellStyle name="Poznámka 2 4 2 2 2 5 2" xfId="22336"/>
    <cellStyle name="Poznámka 2 4 2 2 2 6" xfId="17025"/>
    <cellStyle name="Poznámka 2 4 2 2 2 6 2" xfId="22849"/>
    <cellStyle name="Poznámka 2 4 2 2 2 7" xfId="17525"/>
    <cellStyle name="Poznámka 2 4 2 2 2 7 2" xfId="23349"/>
    <cellStyle name="Poznámka 2 4 2 2 2 8" xfId="17982"/>
    <cellStyle name="Poznámka 2 4 2 2 2 8 2" xfId="23806"/>
    <cellStyle name="Poznámka 2 4 2 2 2 9" xfId="18439"/>
    <cellStyle name="Poznámka 2 4 2 2 2 9 2" xfId="24263"/>
    <cellStyle name="Poznámka 2 4 2 2 3" xfId="14162"/>
    <cellStyle name="Poznámka 2 4 2 2 3 2" xfId="15756"/>
    <cellStyle name="Poznámka 2 4 2 2 3 2 2" xfId="21581"/>
    <cellStyle name="Poznámka 2 4 2 2 3 3" xfId="16727"/>
    <cellStyle name="Poznámka 2 4 2 2 3 3 2" xfId="22551"/>
    <cellStyle name="Poznámka 2 4 2 2 3 4" xfId="17240"/>
    <cellStyle name="Poznámka 2 4 2 2 3 4 2" xfId="23064"/>
    <cellStyle name="Poznámka 2 4 2 2 3 5" xfId="17740"/>
    <cellStyle name="Poznámka 2 4 2 2 3 5 2" xfId="23564"/>
    <cellStyle name="Poznámka 2 4 2 2 3 6" xfId="18197"/>
    <cellStyle name="Poznámka 2 4 2 2 3 6 2" xfId="24021"/>
    <cellStyle name="Poznámka 2 4 2 2 3 7" xfId="18654"/>
    <cellStyle name="Poznámka 2 4 2 2 3 7 2" xfId="24478"/>
    <cellStyle name="Poznámka 2 4 2 2 3 8" xfId="20059"/>
    <cellStyle name="Poznámka 2 4 2 2 4" xfId="14415"/>
    <cellStyle name="Poznámka 2 4 2 2 4 2" xfId="16009"/>
    <cellStyle name="Poznámka 2 4 2 2 4 2 2" xfId="21834"/>
    <cellStyle name="Poznámka 2 4 2 2 4 3" xfId="20312"/>
    <cellStyle name="Poznámka 2 4 2 2 5" xfId="14863"/>
    <cellStyle name="Poznámka 2 4 2 2 5 2" xfId="20691"/>
    <cellStyle name="Poznámka 2 4 2 2 6" xfId="16454"/>
    <cellStyle name="Poznámka 2 4 2 2 6 2" xfId="22278"/>
    <cellStyle name="Poznámka 2 4 2 2 7" xfId="16967"/>
    <cellStyle name="Poznámka 2 4 2 2 7 2" xfId="22791"/>
    <cellStyle name="Poznámka 2 4 2 2 8" xfId="19160"/>
    <cellStyle name="Poznámka 2 4 2 3" xfId="13109"/>
    <cellStyle name="Poznámka 2 4 2 3 10" xfId="18623"/>
    <cellStyle name="Poznámka 2 4 2 3 10 2" xfId="24447"/>
    <cellStyle name="Poznámka 2 4 2 3 11" xfId="19051"/>
    <cellStyle name="Poznámka 2 4 2 3 2" xfId="13759"/>
    <cellStyle name="Poznámka 2 4 2 3 2 2" xfId="15394"/>
    <cellStyle name="Poznámka 2 4 2 3 2 2 2" xfId="21219"/>
    <cellStyle name="Poznámka 2 4 2 3 2 3" xfId="19695"/>
    <cellStyle name="Poznámka 2 4 2 3 3" xfId="14053"/>
    <cellStyle name="Poznámka 2 4 2 3 3 2" xfId="15647"/>
    <cellStyle name="Poznámka 2 4 2 3 3 2 2" xfId="21472"/>
    <cellStyle name="Poznámka 2 4 2 3 3 3" xfId="19950"/>
    <cellStyle name="Poznámka 2 4 2 3 4" xfId="14306"/>
    <cellStyle name="Poznámka 2 4 2 3 4 2" xfId="15900"/>
    <cellStyle name="Poznámka 2 4 2 3 4 2 2" xfId="21725"/>
    <cellStyle name="Poznámka 2 4 2 3 4 3" xfId="20203"/>
    <cellStyle name="Poznámka 2 4 2 3 5" xfId="14754"/>
    <cellStyle name="Poznámka 2 4 2 3 5 2" xfId="20582"/>
    <cellStyle name="Poznámka 2 4 2 3 6" xfId="16696"/>
    <cellStyle name="Poznámka 2 4 2 3 6 2" xfId="22520"/>
    <cellStyle name="Poznámka 2 4 2 3 7" xfId="17209"/>
    <cellStyle name="Poznámka 2 4 2 3 7 2" xfId="23033"/>
    <cellStyle name="Poznámka 2 4 2 3 8" xfId="17709"/>
    <cellStyle name="Poznámka 2 4 2 3 8 2" xfId="23533"/>
    <cellStyle name="Poznámka 2 4 2 3 9" xfId="18166"/>
    <cellStyle name="Poznámka 2 4 2 3 9 2" xfId="23990"/>
    <cellStyle name="Poznámka 2 4 2 4" xfId="13374"/>
    <cellStyle name="Poznámka 2 4 2 4 2" xfId="15011"/>
    <cellStyle name="Poznámka 2 4 2 4 2 2" xfId="20836"/>
    <cellStyle name="Poznámka 2 4 2 4 3" xfId="19312"/>
    <cellStyle name="Poznámka 2 4 2 5" xfId="13589"/>
    <cellStyle name="Poznámka 2 4 2 5 2" xfId="15226"/>
    <cellStyle name="Poznámka 2 4 2 5 2 2" xfId="21051"/>
    <cellStyle name="Poznámka 2 4 2 5 3" xfId="19527"/>
    <cellStyle name="Poznámka 2 4 2 6" xfId="13662"/>
    <cellStyle name="Poznámka 2 4 2 6 2" xfId="15297"/>
    <cellStyle name="Poznámka 2 4 2 6 2 2" xfId="21122"/>
    <cellStyle name="Poznámka 2 4 2 6 3" xfId="19598"/>
    <cellStyle name="Poznámka 2 4 2 7" xfId="14525"/>
    <cellStyle name="Poznámka 2 4 2 7 2" xfId="16118"/>
    <cellStyle name="Poznámka 2 4 2 7 2 2" xfId="21943"/>
    <cellStyle name="Poznámka 2 4 2 7 3" xfId="20421"/>
    <cellStyle name="Poznámka 2 4 2 8" xfId="16230"/>
    <cellStyle name="Poznámka 2 4 2 8 2" xfId="22054"/>
    <cellStyle name="Poznámka 2 4 2 9" xfId="16368"/>
    <cellStyle name="Poznámka 2 4 2 9 2" xfId="22192"/>
    <cellStyle name="Poznámka 2 4 3" xfId="13061"/>
    <cellStyle name="Poznámka 2 4 3 10" xfId="18624"/>
    <cellStyle name="Poznámka 2 4 3 10 2" xfId="24448"/>
    <cellStyle name="Poznámka 2 4 3 11" xfId="19003"/>
    <cellStyle name="Poznámka 2 4 3 2" xfId="13711"/>
    <cellStyle name="Poznámka 2 4 3 2 2" xfId="15346"/>
    <cellStyle name="Poznámka 2 4 3 2 2 2" xfId="21171"/>
    <cellStyle name="Poznámka 2 4 3 2 3" xfId="19647"/>
    <cellStyle name="Poznámka 2 4 3 3" xfId="14005"/>
    <cellStyle name="Poznámka 2 4 3 3 2" xfId="15599"/>
    <cellStyle name="Poznámka 2 4 3 3 2 2" xfId="21424"/>
    <cellStyle name="Poznámka 2 4 3 3 3" xfId="19902"/>
    <cellStyle name="Poznámka 2 4 3 4" xfId="14258"/>
    <cellStyle name="Poznámka 2 4 3 4 2" xfId="15852"/>
    <cellStyle name="Poznámka 2 4 3 4 2 2" xfId="21677"/>
    <cellStyle name="Poznámka 2 4 3 4 3" xfId="20155"/>
    <cellStyle name="Poznámka 2 4 3 5" xfId="14706"/>
    <cellStyle name="Poznámka 2 4 3 5 2" xfId="20534"/>
    <cellStyle name="Poznámka 2 4 3 6" xfId="16697"/>
    <cellStyle name="Poznámka 2 4 3 6 2" xfId="22521"/>
    <cellStyle name="Poznámka 2 4 3 7" xfId="17210"/>
    <cellStyle name="Poznámka 2 4 3 7 2" xfId="23034"/>
    <cellStyle name="Poznámka 2 4 3 8" xfId="17710"/>
    <cellStyle name="Poznámka 2 4 3 8 2" xfId="23534"/>
    <cellStyle name="Poznámka 2 4 3 9" xfId="18167"/>
    <cellStyle name="Poznámka 2 4 3 9 2" xfId="23991"/>
    <cellStyle name="Poznámka 2 4 4" xfId="13326"/>
    <cellStyle name="Poznámka 2 4 4 2" xfId="14963"/>
    <cellStyle name="Poznámka 2 4 4 2 2" xfId="20788"/>
    <cellStyle name="Poznámka 2 4 4 3" xfId="19264"/>
    <cellStyle name="Poznámka 2 4 5" xfId="13637"/>
    <cellStyle name="Poznámka 2 4 5 2" xfId="15274"/>
    <cellStyle name="Poznámka 2 4 5 2 2" xfId="21099"/>
    <cellStyle name="Poznámka 2 4 5 3" xfId="19575"/>
    <cellStyle name="Poznámka 2 4 6" xfId="16229"/>
    <cellStyle name="Poznámka 2 4 6 2" xfId="22053"/>
    <cellStyle name="Poznámka 2 4 7" xfId="16369"/>
    <cellStyle name="Poznámka 2 4 7 2" xfId="22193"/>
    <cellStyle name="Poznámka 2 4 8" xfId="17466"/>
    <cellStyle name="Poznámka 2 4 8 2" xfId="23290"/>
    <cellStyle name="Poznámka 2 5" xfId="255"/>
    <cellStyle name="Poznámka 2 5 10" xfId="17464"/>
    <cellStyle name="Poznámka 2 5 10 2" xfId="23288"/>
    <cellStyle name="Poznámka 2 5 11" xfId="18895"/>
    <cellStyle name="Poznámka 2 5 2" xfId="13207"/>
    <cellStyle name="Poznámka 2 5 2 2" xfId="13856"/>
    <cellStyle name="Poznámka 2 5 2 2 10" xfId="19792"/>
    <cellStyle name="Poznámka 2 5 2 2 2" xfId="15491"/>
    <cellStyle name="Poznámka 2 5 2 2 2 2" xfId="16796"/>
    <cellStyle name="Poznámka 2 5 2 2 2 2 2" xfId="17309"/>
    <cellStyle name="Poznámka 2 5 2 2 2 2 2 2" xfId="23133"/>
    <cellStyle name="Poznámka 2 5 2 2 2 2 3" xfId="17809"/>
    <cellStyle name="Poznámka 2 5 2 2 2 2 3 2" xfId="23633"/>
    <cellStyle name="Poznámka 2 5 2 2 2 2 4" xfId="18266"/>
    <cellStyle name="Poznámka 2 5 2 2 2 2 4 2" xfId="24090"/>
    <cellStyle name="Poznámka 2 5 2 2 2 2 5" xfId="18723"/>
    <cellStyle name="Poznámka 2 5 2 2 2 2 5 2" xfId="24547"/>
    <cellStyle name="Poznámka 2 5 2 2 2 2 6" xfId="22620"/>
    <cellStyle name="Poznámka 2 5 2 2 2 3" xfId="16900"/>
    <cellStyle name="Poznámka 2 5 2 2 2 3 2" xfId="17413"/>
    <cellStyle name="Poznámka 2 5 2 2 2 3 2 2" xfId="23237"/>
    <cellStyle name="Poznámka 2 5 2 2 2 3 3" xfId="17913"/>
    <cellStyle name="Poznámka 2 5 2 2 2 3 3 2" xfId="23737"/>
    <cellStyle name="Poznámka 2 5 2 2 2 3 4" xfId="18370"/>
    <cellStyle name="Poznámka 2 5 2 2 2 3 4 2" xfId="24194"/>
    <cellStyle name="Poznámka 2 5 2 2 2 3 5" xfId="18827"/>
    <cellStyle name="Poznámka 2 5 2 2 2 3 5 2" xfId="24651"/>
    <cellStyle name="Poznámka 2 5 2 2 2 3 6" xfId="22724"/>
    <cellStyle name="Poznámka 2 5 2 2 2 4" xfId="16548"/>
    <cellStyle name="Poznámka 2 5 2 2 2 4 2" xfId="22372"/>
    <cellStyle name="Poznámka 2 5 2 2 2 5" xfId="17061"/>
    <cellStyle name="Poznámka 2 5 2 2 2 5 2" xfId="22885"/>
    <cellStyle name="Poznámka 2 5 2 2 2 6" xfId="17561"/>
    <cellStyle name="Poznámka 2 5 2 2 2 6 2" xfId="23385"/>
    <cellStyle name="Poznámka 2 5 2 2 2 7" xfId="18018"/>
    <cellStyle name="Poznámka 2 5 2 2 2 7 2" xfId="23842"/>
    <cellStyle name="Poznámka 2 5 2 2 2 8" xfId="18475"/>
    <cellStyle name="Poznámka 2 5 2 2 2 8 2" xfId="24299"/>
    <cellStyle name="Poznámka 2 5 2 2 2 9" xfId="21316"/>
    <cellStyle name="Poznámka 2 5 2 2 3" xfId="16748"/>
    <cellStyle name="Poznámka 2 5 2 2 3 2" xfId="17261"/>
    <cellStyle name="Poznámka 2 5 2 2 3 2 2" xfId="23085"/>
    <cellStyle name="Poznámka 2 5 2 2 3 3" xfId="17761"/>
    <cellStyle name="Poznámka 2 5 2 2 3 3 2" xfId="23585"/>
    <cellStyle name="Poznámka 2 5 2 2 3 4" xfId="18218"/>
    <cellStyle name="Poznámka 2 5 2 2 3 4 2" xfId="24042"/>
    <cellStyle name="Poznámka 2 5 2 2 3 5" xfId="18675"/>
    <cellStyle name="Poznámka 2 5 2 2 3 5 2" xfId="24499"/>
    <cellStyle name="Poznámka 2 5 2 2 3 6" xfId="22572"/>
    <cellStyle name="Poznámka 2 5 2 2 4" xfId="16852"/>
    <cellStyle name="Poznámka 2 5 2 2 4 2" xfId="17365"/>
    <cellStyle name="Poznámka 2 5 2 2 4 2 2" xfId="23189"/>
    <cellStyle name="Poznámka 2 5 2 2 4 3" xfId="17865"/>
    <cellStyle name="Poznámka 2 5 2 2 4 3 2" xfId="23689"/>
    <cellStyle name="Poznámka 2 5 2 2 4 4" xfId="18322"/>
    <cellStyle name="Poznámka 2 5 2 2 4 4 2" xfId="24146"/>
    <cellStyle name="Poznámka 2 5 2 2 4 5" xfId="18779"/>
    <cellStyle name="Poznámka 2 5 2 2 4 5 2" xfId="24603"/>
    <cellStyle name="Poznámka 2 5 2 2 4 6" xfId="22676"/>
    <cellStyle name="Poznámka 2 5 2 2 5" xfId="16500"/>
    <cellStyle name="Poznámka 2 5 2 2 5 2" xfId="22324"/>
    <cellStyle name="Poznámka 2 5 2 2 6" xfId="17013"/>
    <cellStyle name="Poznámka 2 5 2 2 6 2" xfId="22837"/>
    <cellStyle name="Poznámka 2 5 2 2 7" xfId="17513"/>
    <cellStyle name="Poznámka 2 5 2 2 7 2" xfId="23337"/>
    <cellStyle name="Poznámka 2 5 2 2 8" xfId="17970"/>
    <cellStyle name="Poznámka 2 5 2 2 8 2" xfId="23794"/>
    <cellStyle name="Poznámka 2 5 2 2 9" xfId="18427"/>
    <cellStyle name="Poznámka 2 5 2 2 9 2" xfId="24251"/>
    <cellStyle name="Poznámka 2 5 2 3" xfId="14150"/>
    <cellStyle name="Poznámka 2 5 2 3 2" xfId="15744"/>
    <cellStyle name="Poznámka 2 5 2 3 2 2" xfId="21569"/>
    <cellStyle name="Poznámka 2 5 2 3 3" xfId="16628"/>
    <cellStyle name="Poznámka 2 5 2 3 3 2" xfId="22452"/>
    <cellStyle name="Poznámka 2 5 2 3 4" xfId="17141"/>
    <cellStyle name="Poznámka 2 5 2 3 4 2" xfId="22965"/>
    <cellStyle name="Poznámka 2 5 2 3 5" xfId="17641"/>
    <cellStyle name="Poznámka 2 5 2 3 5 2" xfId="23465"/>
    <cellStyle name="Poznámka 2 5 2 3 6" xfId="18098"/>
    <cellStyle name="Poznámka 2 5 2 3 6 2" xfId="23922"/>
    <cellStyle name="Poznámka 2 5 2 3 7" xfId="18555"/>
    <cellStyle name="Poznámka 2 5 2 3 7 2" xfId="24379"/>
    <cellStyle name="Poznámka 2 5 2 3 8" xfId="20047"/>
    <cellStyle name="Poznámka 2 5 2 4" xfId="14403"/>
    <cellStyle name="Poznámka 2 5 2 4 2" xfId="15997"/>
    <cellStyle name="Poznámka 2 5 2 4 2 2" xfId="21822"/>
    <cellStyle name="Poznámka 2 5 2 4 3" xfId="20300"/>
    <cellStyle name="Poznámka 2 5 2 5" xfId="14851"/>
    <cellStyle name="Poznámka 2 5 2 5 2" xfId="20679"/>
    <cellStyle name="Poznámka 2 5 2 6" xfId="16442"/>
    <cellStyle name="Poznámka 2 5 2 6 2" xfId="22266"/>
    <cellStyle name="Poznámka 2 5 2 7" xfId="16955"/>
    <cellStyle name="Poznámka 2 5 2 7 2" xfId="22779"/>
    <cellStyle name="Poznámka 2 5 2 8" xfId="19148"/>
    <cellStyle name="Poznámka 2 5 3" xfId="13097"/>
    <cellStyle name="Poznámka 2 5 3 10" xfId="18622"/>
    <cellStyle name="Poznámka 2 5 3 10 2" xfId="24446"/>
    <cellStyle name="Poznámka 2 5 3 11" xfId="19039"/>
    <cellStyle name="Poznámka 2 5 3 2" xfId="13747"/>
    <cellStyle name="Poznámka 2 5 3 2 2" xfId="15382"/>
    <cellStyle name="Poznámka 2 5 3 2 2 2" xfId="21207"/>
    <cellStyle name="Poznámka 2 5 3 2 3" xfId="19683"/>
    <cellStyle name="Poznámka 2 5 3 3" xfId="14041"/>
    <cellStyle name="Poznámka 2 5 3 3 2" xfId="15635"/>
    <cellStyle name="Poznámka 2 5 3 3 2 2" xfId="21460"/>
    <cellStyle name="Poznámka 2 5 3 3 3" xfId="19938"/>
    <cellStyle name="Poznámka 2 5 3 4" xfId="14294"/>
    <cellStyle name="Poznámka 2 5 3 4 2" xfId="15888"/>
    <cellStyle name="Poznámka 2 5 3 4 2 2" xfId="21713"/>
    <cellStyle name="Poznámka 2 5 3 4 3" xfId="20191"/>
    <cellStyle name="Poznámka 2 5 3 5" xfId="14742"/>
    <cellStyle name="Poznámka 2 5 3 5 2" xfId="20570"/>
    <cellStyle name="Poznámka 2 5 3 6" xfId="16695"/>
    <cellStyle name="Poznámka 2 5 3 6 2" xfId="22519"/>
    <cellStyle name="Poznámka 2 5 3 7" xfId="17208"/>
    <cellStyle name="Poznámka 2 5 3 7 2" xfId="23032"/>
    <cellStyle name="Poznámka 2 5 3 8" xfId="17708"/>
    <cellStyle name="Poznámka 2 5 3 8 2" xfId="23532"/>
    <cellStyle name="Poznámka 2 5 3 9" xfId="18165"/>
    <cellStyle name="Poznámka 2 5 3 9 2" xfId="23989"/>
    <cellStyle name="Poznámka 2 5 4" xfId="13362"/>
    <cellStyle name="Poznámka 2 5 4 2" xfId="14999"/>
    <cellStyle name="Poznámka 2 5 4 2 2" xfId="20824"/>
    <cellStyle name="Poznámka 2 5 4 3" xfId="19300"/>
    <cellStyle name="Poznámka 2 5 5" xfId="13601"/>
    <cellStyle name="Poznámka 2 5 5 2" xfId="15238"/>
    <cellStyle name="Poznámka 2 5 5 2 2" xfId="21063"/>
    <cellStyle name="Poznámka 2 5 5 3" xfId="19539"/>
    <cellStyle name="Poznámka 2 5 6" xfId="13406"/>
    <cellStyle name="Poznámka 2 5 6 2" xfId="15043"/>
    <cellStyle name="Poznámka 2 5 6 2 2" xfId="20868"/>
    <cellStyle name="Poznámka 2 5 6 3" xfId="19344"/>
    <cellStyle name="Poznámka 2 5 7" xfId="14513"/>
    <cellStyle name="Poznámka 2 5 7 2" xfId="16106"/>
    <cellStyle name="Poznámka 2 5 7 2 2" xfId="21931"/>
    <cellStyle name="Poznámka 2 5 7 3" xfId="20409"/>
    <cellStyle name="Poznámka 2 5 8" xfId="16231"/>
    <cellStyle name="Poznámka 2 5 8 2" xfId="22055"/>
    <cellStyle name="Poznámka 2 5 9" xfId="16367"/>
    <cellStyle name="Poznámka 2 5 9 2" xfId="22191"/>
    <cellStyle name="Poznámka 2 6" xfId="13189"/>
    <cellStyle name="Poznámka 2 6 10" xfId="18631"/>
    <cellStyle name="Poznámka 2 6 10 2" xfId="24455"/>
    <cellStyle name="Poznámka 2 6 11" xfId="19130"/>
    <cellStyle name="Poznámka 2 6 2" xfId="13838"/>
    <cellStyle name="Poznámka 2 6 2 2" xfId="15473"/>
    <cellStyle name="Poznámka 2 6 2 2 2" xfId="21298"/>
    <cellStyle name="Poznámka 2 6 2 3" xfId="19774"/>
    <cellStyle name="Poznámka 2 6 3" xfId="14132"/>
    <cellStyle name="Poznámka 2 6 3 2" xfId="15726"/>
    <cellStyle name="Poznámka 2 6 3 2 2" xfId="21551"/>
    <cellStyle name="Poznámka 2 6 3 3" xfId="20029"/>
    <cellStyle name="Poznámka 2 6 4" xfId="14385"/>
    <cellStyle name="Poznámka 2 6 4 2" xfId="15979"/>
    <cellStyle name="Poznámka 2 6 4 2 2" xfId="21804"/>
    <cellStyle name="Poznámka 2 6 4 3" xfId="20282"/>
    <cellStyle name="Poznámka 2 6 5" xfId="14833"/>
    <cellStyle name="Poznámka 2 6 5 2" xfId="20661"/>
    <cellStyle name="Poznámka 2 6 6" xfId="16704"/>
    <cellStyle name="Poznámka 2 6 6 2" xfId="22528"/>
    <cellStyle name="Poznámka 2 6 7" xfId="17217"/>
    <cellStyle name="Poznámka 2 6 7 2" xfId="23041"/>
    <cellStyle name="Poznámka 2 6 8" xfId="17717"/>
    <cellStyle name="Poznámka 2 6 8 2" xfId="23541"/>
    <cellStyle name="Poznámka 2 6 9" xfId="18174"/>
    <cellStyle name="Poznámka 2 6 9 2" xfId="23998"/>
    <cellStyle name="Poznámka 2 7" xfId="13049"/>
    <cellStyle name="Poznámka 2 7 2" xfId="13699"/>
    <cellStyle name="Poznámka 2 7 2 2" xfId="15334"/>
    <cellStyle name="Poznámka 2 7 2 2 2" xfId="21159"/>
    <cellStyle name="Poznámka 2 7 2 3" xfId="19635"/>
    <cellStyle name="Poznámka 2 7 3" xfId="13993"/>
    <cellStyle name="Poznámka 2 7 3 2" xfId="15587"/>
    <cellStyle name="Poznámka 2 7 3 2 2" xfId="21412"/>
    <cellStyle name="Poznámka 2 7 3 3" xfId="19890"/>
    <cellStyle name="Poznámka 2 7 4" xfId="14246"/>
    <cellStyle name="Poznámka 2 7 4 2" xfId="15840"/>
    <cellStyle name="Poznámka 2 7 4 2 2" xfId="21665"/>
    <cellStyle name="Poznámka 2 7 4 3" xfId="20143"/>
    <cellStyle name="Poznámka 2 7 5" xfId="14694"/>
    <cellStyle name="Poznámka 2 7 5 2" xfId="20522"/>
    <cellStyle name="Poznámka 2 7 6" xfId="18991"/>
    <cellStyle name="Poznámka 2 8" xfId="13314"/>
    <cellStyle name="Poznámka 2 8 2" xfId="14951"/>
    <cellStyle name="Poznámka 2 8 2 2" xfId="20776"/>
    <cellStyle name="Poznámka 2 8 3" xfId="19252"/>
    <cellStyle name="Poznámka 2 9" xfId="13649"/>
    <cellStyle name="Poznámka 2 9 2" xfId="15286"/>
    <cellStyle name="Poznámka 2 9 2 2" xfId="21111"/>
    <cellStyle name="Poznámka 2 9 3" xfId="19587"/>
    <cellStyle name="Poznámka 3" xfId="218"/>
    <cellStyle name="Poznámka 3 2" xfId="271"/>
    <cellStyle name="Poznámka 3 2 10" xfId="17462"/>
    <cellStyle name="Poznámka 3 2 10 2" xfId="23286"/>
    <cellStyle name="Poznámka 3 2 11" xfId="18911"/>
    <cellStyle name="Poznámka 3 2 2" xfId="13223"/>
    <cellStyle name="Poznámka 3 2 2 2" xfId="13872"/>
    <cellStyle name="Poznámka 3 2 2 2 10" xfId="19808"/>
    <cellStyle name="Poznámka 3 2 2 2 2" xfId="15507"/>
    <cellStyle name="Poznámka 3 2 2 2 2 2" xfId="16812"/>
    <cellStyle name="Poznámka 3 2 2 2 2 2 2" xfId="17325"/>
    <cellStyle name="Poznámka 3 2 2 2 2 2 2 2" xfId="23149"/>
    <cellStyle name="Poznámka 3 2 2 2 2 2 3" xfId="17825"/>
    <cellStyle name="Poznámka 3 2 2 2 2 2 3 2" xfId="23649"/>
    <cellStyle name="Poznámka 3 2 2 2 2 2 4" xfId="18282"/>
    <cellStyle name="Poznámka 3 2 2 2 2 2 4 2" xfId="24106"/>
    <cellStyle name="Poznámka 3 2 2 2 2 2 5" xfId="18739"/>
    <cellStyle name="Poznámka 3 2 2 2 2 2 5 2" xfId="24563"/>
    <cellStyle name="Poznámka 3 2 2 2 2 2 6" xfId="22636"/>
    <cellStyle name="Poznámka 3 2 2 2 2 3" xfId="16916"/>
    <cellStyle name="Poznámka 3 2 2 2 2 3 2" xfId="17429"/>
    <cellStyle name="Poznámka 3 2 2 2 2 3 2 2" xfId="23253"/>
    <cellStyle name="Poznámka 3 2 2 2 2 3 3" xfId="17929"/>
    <cellStyle name="Poznámka 3 2 2 2 2 3 3 2" xfId="23753"/>
    <cellStyle name="Poznámka 3 2 2 2 2 3 4" xfId="18386"/>
    <cellStyle name="Poznámka 3 2 2 2 2 3 4 2" xfId="24210"/>
    <cellStyle name="Poznámka 3 2 2 2 2 3 5" xfId="18843"/>
    <cellStyle name="Poznámka 3 2 2 2 2 3 5 2" xfId="24667"/>
    <cellStyle name="Poznámka 3 2 2 2 2 3 6" xfId="22740"/>
    <cellStyle name="Poznámka 3 2 2 2 2 4" xfId="16564"/>
    <cellStyle name="Poznámka 3 2 2 2 2 4 2" xfId="22388"/>
    <cellStyle name="Poznámka 3 2 2 2 2 5" xfId="17077"/>
    <cellStyle name="Poznámka 3 2 2 2 2 5 2" xfId="22901"/>
    <cellStyle name="Poznámka 3 2 2 2 2 6" xfId="17577"/>
    <cellStyle name="Poznámka 3 2 2 2 2 6 2" xfId="23401"/>
    <cellStyle name="Poznámka 3 2 2 2 2 7" xfId="18034"/>
    <cellStyle name="Poznámka 3 2 2 2 2 7 2" xfId="23858"/>
    <cellStyle name="Poznámka 3 2 2 2 2 8" xfId="18491"/>
    <cellStyle name="Poznámka 3 2 2 2 2 8 2" xfId="24315"/>
    <cellStyle name="Poznámka 3 2 2 2 2 9" xfId="21332"/>
    <cellStyle name="Poznámka 3 2 2 2 3" xfId="16764"/>
    <cellStyle name="Poznámka 3 2 2 2 3 2" xfId="17277"/>
    <cellStyle name="Poznámka 3 2 2 2 3 2 2" xfId="23101"/>
    <cellStyle name="Poznámka 3 2 2 2 3 3" xfId="17777"/>
    <cellStyle name="Poznámka 3 2 2 2 3 3 2" xfId="23601"/>
    <cellStyle name="Poznámka 3 2 2 2 3 4" xfId="18234"/>
    <cellStyle name="Poznámka 3 2 2 2 3 4 2" xfId="24058"/>
    <cellStyle name="Poznámka 3 2 2 2 3 5" xfId="18691"/>
    <cellStyle name="Poznámka 3 2 2 2 3 5 2" xfId="24515"/>
    <cellStyle name="Poznámka 3 2 2 2 3 6" xfId="22588"/>
    <cellStyle name="Poznámka 3 2 2 2 4" xfId="16868"/>
    <cellStyle name="Poznámka 3 2 2 2 4 2" xfId="17381"/>
    <cellStyle name="Poznámka 3 2 2 2 4 2 2" xfId="23205"/>
    <cellStyle name="Poznámka 3 2 2 2 4 3" xfId="17881"/>
    <cellStyle name="Poznámka 3 2 2 2 4 3 2" xfId="23705"/>
    <cellStyle name="Poznámka 3 2 2 2 4 4" xfId="18338"/>
    <cellStyle name="Poznámka 3 2 2 2 4 4 2" xfId="24162"/>
    <cellStyle name="Poznámka 3 2 2 2 4 5" xfId="18795"/>
    <cellStyle name="Poznámka 3 2 2 2 4 5 2" xfId="24619"/>
    <cellStyle name="Poznámka 3 2 2 2 4 6" xfId="22692"/>
    <cellStyle name="Poznámka 3 2 2 2 5" xfId="16516"/>
    <cellStyle name="Poznámka 3 2 2 2 5 2" xfId="22340"/>
    <cellStyle name="Poznámka 3 2 2 2 6" xfId="17029"/>
    <cellStyle name="Poznámka 3 2 2 2 6 2" xfId="22853"/>
    <cellStyle name="Poznámka 3 2 2 2 7" xfId="17529"/>
    <cellStyle name="Poznámka 3 2 2 2 7 2" xfId="23353"/>
    <cellStyle name="Poznámka 3 2 2 2 8" xfId="17986"/>
    <cellStyle name="Poznámka 3 2 2 2 8 2" xfId="23810"/>
    <cellStyle name="Poznámka 3 2 2 2 9" xfId="18443"/>
    <cellStyle name="Poznámka 3 2 2 2 9 2" xfId="24267"/>
    <cellStyle name="Poznámka 3 2 2 3" xfId="14166"/>
    <cellStyle name="Poznámka 3 2 2 3 2" xfId="15760"/>
    <cellStyle name="Poznámka 3 2 2 3 2 2" xfId="21585"/>
    <cellStyle name="Poznámka 3 2 2 3 3" xfId="16618"/>
    <cellStyle name="Poznámka 3 2 2 3 3 2" xfId="22442"/>
    <cellStyle name="Poznámka 3 2 2 3 4" xfId="17131"/>
    <cellStyle name="Poznámka 3 2 2 3 4 2" xfId="22955"/>
    <cellStyle name="Poznámka 3 2 2 3 5" xfId="17631"/>
    <cellStyle name="Poznámka 3 2 2 3 5 2" xfId="23455"/>
    <cellStyle name="Poznámka 3 2 2 3 6" xfId="18088"/>
    <cellStyle name="Poznámka 3 2 2 3 6 2" xfId="23912"/>
    <cellStyle name="Poznámka 3 2 2 3 7" xfId="18545"/>
    <cellStyle name="Poznámka 3 2 2 3 7 2" xfId="24369"/>
    <cellStyle name="Poznámka 3 2 2 3 8" xfId="20063"/>
    <cellStyle name="Poznámka 3 2 2 4" xfId="14419"/>
    <cellStyle name="Poznámka 3 2 2 4 2" xfId="16013"/>
    <cellStyle name="Poznámka 3 2 2 4 2 2" xfId="21838"/>
    <cellStyle name="Poznámka 3 2 2 4 3" xfId="20316"/>
    <cellStyle name="Poznámka 3 2 2 5" xfId="14867"/>
    <cellStyle name="Poznámka 3 2 2 5 2" xfId="20695"/>
    <cellStyle name="Poznámka 3 2 2 6" xfId="16458"/>
    <cellStyle name="Poznámka 3 2 2 6 2" xfId="22282"/>
    <cellStyle name="Poznámka 3 2 2 7" xfId="16971"/>
    <cellStyle name="Poznámka 3 2 2 7 2" xfId="22795"/>
    <cellStyle name="Poznámka 3 2 2 8" xfId="19164"/>
    <cellStyle name="Poznámka 3 2 3" xfId="13113"/>
    <cellStyle name="Poznámka 3 2 3 10" xfId="18620"/>
    <cellStyle name="Poznámka 3 2 3 10 2" xfId="24444"/>
    <cellStyle name="Poznámka 3 2 3 11" xfId="19055"/>
    <cellStyle name="Poznámka 3 2 3 2" xfId="13763"/>
    <cellStyle name="Poznámka 3 2 3 2 2" xfId="15398"/>
    <cellStyle name="Poznámka 3 2 3 2 2 2" xfId="21223"/>
    <cellStyle name="Poznámka 3 2 3 2 3" xfId="19699"/>
    <cellStyle name="Poznámka 3 2 3 3" xfId="14057"/>
    <cellStyle name="Poznámka 3 2 3 3 2" xfId="15651"/>
    <cellStyle name="Poznámka 3 2 3 3 2 2" xfId="21476"/>
    <cellStyle name="Poznámka 3 2 3 3 3" xfId="19954"/>
    <cellStyle name="Poznámka 3 2 3 4" xfId="14310"/>
    <cellStyle name="Poznámka 3 2 3 4 2" xfId="15904"/>
    <cellStyle name="Poznámka 3 2 3 4 2 2" xfId="21729"/>
    <cellStyle name="Poznámka 3 2 3 4 3" xfId="20207"/>
    <cellStyle name="Poznámka 3 2 3 5" xfId="14758"/>
    <cellStyle name="Poznámka 3 2 3 5 2" xfId="20586"/>
    <cellStyle name="Poznámka 3 2 3 6" xfId="16693"/>
    <cellStyle name="Poznámka 3 2 3 6 2" xfId="22517"/>
    <cellStyle name="Poznámka 3 2 3 7" xfId="17206"/>
    <cellStyle name="Poznámka 3 2 3 7 2" xfId="23030"/>
    <cellStyle name="Poznámka 3 2 3 8" xfId="17706"/>
    <cellStyle name="Poznámka 3 2 3 8 2" xfId="23530"/>
    <cellStyle name="Poznámka 3 2 3 9" xfId="18163"/>
    <cellStyle name="Poznámka 3 2 3 9 2" xfId="23987"/>
    <cellStyle name="Poznámka 3 2 4" xfId="13378"/>
    <cellStyle name="Poznámka 3 2 4 2" xfId="15015"/>
    <cellStyle name="Poznámka 3 2 4 2 2" xfId="20840"/>
    <cellStyle name="Poznámka 3 2 4 3" xfId="19316"/>
    <cellStyle name="Poznámka 3 2 5" xfId="13585"/>
    <cellStyle name="Poznámka 3 2 5 2" xfId="15222"/>
    <cellStyle name="Poznámka 3 2 5 2 2" xfId="21047"/>
    <cellStyle name="Poznámka 3 2 5 3" xfId="19523"/>
    <cellStyle name="Poznámka 3 2 6" xfId="13663"/>
    <cellStyle name="Poznámka 3 2 6 2" xfId="15298"/>
    <cellStyle name="Poznámka 3 2 6 2 2" xfId="21123"/>
    <cellStyle name="Poznámka 3 2 6 3" xfId="19599"/>
    <cellStyle name="Poznámka 3 2 7" xfId="14529"/>
    <cellStyle name="Poznámka 3 2 7 2" xfId="16122"/>
    <cellStyle name="Poznámka 3 2 7 2 2" xfId="21947"/>
    <cellStyle name="Poznámka 3 2 7 3" xfId="20425"/>
    <cellStyle name="Poznámka 3 2 8" xfId="16233"/>
    <cellStyle name="Poznámka 3 2 8 2" xfId="22057"/>
    <cellStyle name="Poznámka 3 2 9" xfId="16365"/>
    <cellStyle name="Poznámka 3 2 9 2" xfId="22189"/>
    <cellStyle name="Poznámka 3 3" xfId="13065"/>
    <cellStyle name="Poznámka 3 3 10" xfId="18621"/>
    <cellStyle name="Poznámka 3 3 10 2" xfId="24445"/>
    <cellStyle name="Poznámka 3 3 11" xfId="19007"/>
    <cellStyle name="Poznámka 3 3 2" xfId="13715"/>
    <cellStyle name="Poznámka 3 3 2 2" xfId="15350"/>
    <cellStyle name="Poznámka 3 3 2 2 2" xfId="21175"/>
    <cellStyle name="Poznámka 3 3 2 3" xfId="19651"/>
    <cellStyle name="Poznámka 3 3 3" xfId="14009"/>
    <cellStyle name="Poznámka 3 3 3 2" xfId="15603"/>
    <cellStyle name="Poznámka 3 3 3 2 2" xfId="21428"/>
    <cellStyle name="Poznámka 3 3 3 3" xfId="19906"/>
    <cellStyle name="Poznámka 3 3 4" xfId="14262"/>
    <cellStyle name="Poznámka 3 3 4 2" xfId="15856"/>
    <cellStyle name="Poznámka 3 3 4 2 2" xfId="21681"/>
    <cellStyle name="Poznámka 3 3 4 3" xfId="20159"/>
    <cellStyle name="Poznámka 3 3 5" xfId="14710"/>
    <cellStyle name="Poznámka 3 3 5 2" xfId="20538"/>
    <cellStyle name="Poznámka 3 3 6" xfId="16694"/>
    <cellStyle name="Poznámka 3 3 6 2" xfId="22518"/>
    <cellStyle name="Poznámka 3 3 7" xfId="17207"/>
    <cellStyle name="Poznámka 3 3 7 2" xfId="23031"/>
    <cellStyle name="Poznámka 3 3 8" xfId="17707"/>
    <cellStyle name="Poznámka 3 3 8 2" xfId="23531"/>
    <cellStyle name="Poznámka 3 3 9" xfId="18164"/>
    <cellStyle name="Poznámka 3 3 9 2" xfId="23988"/>
    <cellStyle name="Poznámka 3 4" xfId="13330"/>
    <cellStyle name="Poznámka 3 4 2" xfId="14967"/>
    <cellStyle name="Poznámka 3 4 2 2" xfId="20792"/>
    <cellStyle name="Poznámka 3 4 3" xfId="19268"/>
    <cellStyle name="Poznámka 3 5" xfId="13633"/>
    <cellStyle name="Poznámka 3 5 2" xfId="15270"/>
    <cellStyle name="Poznámka 3 5 2 2" xfId="21095"/>
    <cellStyle name="Poznámka 3 5 3" xfId="19571"/>
    <cellStyle name="Poznámka 3 6" xfId="16232"/>
    <cellStyle name="Poznámka 3 6 2" xfId="22056"/>
    <cellStyle name="Poznámka 3 7" xfId="16366"/>
    <cellStyle name="Poznámka 3 7 2" xfId="22190"/>
    <cellStyle name="Poznámka 3 8" xfId="17463"/>
    <cellStyle name="Poznámka 3 8 2" xfId="23287"/>
    <cellStyle name="Poznámka 4" xfId="223"/>
    <cellStyle name="Poznámka 4 2" xfId="276"/>
    <cellStyle name="Poznámka 4 2 10" xfId="17460"/>
    <cellStyle name="Poznámka 4 2 10 2" xfId="23284"/>
    <cellStyle name="Poznámka 4 2 11" xfId="18916"/>
    <cellStyle name="Poznámka 4 2 2" xfId="13228"/>
    <cellStyle name="Poznámka 4 2 2 2" xfId="13877"/>
    <cellStyle name="Poznámka 4 2 2 2 10" xfId="19813"/>
    <cellStyle name="Poznámka 4 2 2 2 2" xfId="15512"/>
    <cellStyle name="Poznámka 4 2 2 2 2 2" xfId="16817"/>
    <cellStyle name="Poznámka 4 2 2 2 2 2 2" xfId="17330"/>
    <cellStyle name="Poznámka 4 2 2 2 2 2 2 2" xfId="23154"/>
    <cellStyle name="Poznámka 4 2 2 2 2 2 3" xfId="17830"/>
    <cellStyle name="Poznámka 4 2 2 2 2 2 3 2" xfId="23654"/>
    <cellStyle name="Poznámka 4 2 2 2 2 2 4" xfId="18287"/>
    <cellStyle name="Poznámka 4 2 2 2 2 2 4 2" xfId="24111"/>
    <cellStyle name="Poznámka 4 2 2 2 2 2 5" xfId="18744"/>
    <cellStyle name="Poznámka 4 2 2 2 2 2 5 2" xfId="24568"/>
    <cellStyle name="Poznámka 4 2 2 2 2 2 6" xfId="22641"/>
    <cellStyle name="Poznámka 4 2 2 2 2 3" xfId="16921"/>
    <cellStyle name="Poznámka 4 2 2 2 2 3 2" xfId="17434"/>
    <cellStyle name="Poznámka 4 2 2 2 2 3 2 2" xfId="23258"/>
    <cellStyle name="Poznámka 4 2 2 2 2 3 3" xfId="17934"/>
    <cellStyle name="Poznámka 4 2 2 2 2 3 3 2" xfId="23758"/>
    <cellStyle name="Poznámka 4 2 2 2 2 3 4" xfId="18391"/>
    <cellStyle name="Poznámka 4 2 2 2 2 3 4 2" xfId="24215"/>
    <cellStyle name="Poznámka 4 2 2 2 2 3 5" xfId="18848"/>
    <cellStyle name="Poznámka 4 2 2 2 2 3 5 2" xfId="24672"/>
    <cellStyle name="Poznámka 4 2 2 2 2 3 6" xfId="22745"/>
    <cellStyle name="Poznámka 4 2 2 2 2 4" xfId="16569"/>
    <cellStyle name="Poznámka 4 2 2 2 2 4 2" xfId="22393"/>
    <cellStyle name="Poznámka 4 2 2 2 2 5" xfId="17082"/>
    <cellStyle name="Poznámka 4 2 2 2 2 5 2" xfId="22906"/>
    <cellStyle name="Poznámka 4 2 2 2 2 6" xfId="17582"/>
    <cellStyle name="Poznámka 4 2 2 2 2 6 2" xfId="23406"/>
    <cellStyle name="Poznámka 4 2 2 2 2 7" xfId="18039"/>
    <cellStyle name="Poznámka 4 2 2 2 2 7 2" xfId="23863"/>
    <cellStyle name="Poznámka 4 2 2 2 2 8" xfId="18496"/>
    <cellStyle name="Poznámka 4 2 2 2 2 8 2" xfId="24320"/>
    <cellStyle name="Poznámka 4 2 2 2 2 9" xfId="21337"/>
    <cellStyle name="Poznámka 4 2 2 2 3" xfId="16769"/>
    <cellStyle name="Poznámka 4 2 2 2 3 2" xfId="17282"/>
    <cellStyle name="Poznámka 4 2 2 2 3 2 2" xfId="23106"/>
    <cellStyle name="Poznámka 4 2 2 2 3 3" xfId="17782"/>
    <cellStyle name="Poznámka 4 2 2 2 3 3 2" xfId="23606"/>
    <cellStyle name="Poznámka 4 2 2 2 3 4" xfId="18239"/>
    <cellStyle name="Poznámka 4 2 2 2 3 4 2" xfId="24063"/>
    <cellStyle name="Poznámka 4 2 2 2 3 5" xfId="18696"/>
    <cellStyle name="Poznámka 4 2 2 2 3 5 2" xfId="24520"/>
    <cellStyle name="Poznámka 4 2 2 2 3 6" xfId="22593"/>
    <cellStyle name="Poznámka 4 2 2 2 4" xfId="16873"/>
    <cellStyle name="Poznámka 4 2 2 2 4 2" xfId="17386"/>
    <cellStyle name="Poznámka 4 2 2 2 4 2 2" xfId="23210"/>
    <cellStyle name="Poznámka 4 2 2 2 4 3" xfId="17886"/>
    <cellStyle name="Poznámka 4 2 2 2 4 3 2" xfId="23710"/>
    <cellStyle name="Poznámka 4 2 2 2 4 4" xfId="18343"/>
    <cellStyle name="Poznámka 4 2 2 2 4 4 2" xfId="24167"/>
    <cellStyle name="Poznámka 4 2 2 2 4 5" xfId="18800"/>
    <cellStyle name="Poznámka 4 2 2 2 4 5 2" xfId="24624"/>
    <cellStyle name="Poznámka 4 2 2 2 4 6" xfId="22697"/>
    <cellStyle name="Poznámka 4 2 2 2 5" xfId="16521"/>
    <cellStyle name="Poznámka 4 2 2 2 5 2" xfId="22345"/>
    <cellStyle name="Poznámka 4 2 2 2 6" xfId="17034"/>
    <cellStyle name="Poznámka 4 2 2 2 6 2" xfId="22858"/>
    <cellStyle name="Poznámka 4 2 2 2 7" xfId="17534"/>
    <cellStyle name="Poznámka 4 2 2 2 7 2" xfId="23358"/>
    <cellStyle name="Poznámka 4 2 2 2 8" xfId="17991"/>
    <cellStyle name="Poznámka 4 2 2 2 8 2" xfId="23815"/>
    <cellStyle name="Poznámka 4 2 2 2 9" xfId="18448"/>
    <cellStyle name="Poznámka 4 2 2 2 9 2" xfId="24272"/>
    <cellStyle name="Poznámka 4 2 2 3" xfId="14171"/>
    <cellStyle name="Poznámka 4 2 2 3 2" xfId="15765"/>
    <cellStyle name="Poznámka 4 2 2 3 2 2" xfId="21590"/>
    <cellStyle name="Poznámka 4 2 2 3 3" xfId="16615"/>
    <cellStyle name="Poznámka 4 2 2 3 3 2" xfId="22439"/>
    <cellStyle name="Poznámka 4 2 2 3 4" xfId="17128"/>
    <cellStyle name="Poznámka 4 2 2 3 4 2" xfId="22952"/>
    <cellStyle name="Poznámka 4 2 2 3 5" xfId="17628"/>
    <cellStyle name="Poznámka 4 2 2 3 5 2" xfId="23452"/>
    <cellStyle name="Poznámka 4 2 2 3 6" xfId="18085"/>
    <cellStyle name="Poznámka 4 2 2 3 6 2" xfId="23909"/>
    <cellStyle name="Poznámka 4 2 2 3 7" xfId="18542"/>
    <cellStyle name="Poznámka 4 2 2 3 7 2" xfId="24366"/>
    <cellStyle name="Poznámka 4 2 2 3 8" xfId="20068"/>
    <cellStyle name="Poznámka 4 2 2 4" xfId="14424"/>
    <cellStyle name="Poznámka 4 2 2 4 2" xfId="16018"/>
    <cellStyle name="Poznámka 4 2 2 4 2 2" xfId="21843"/>
    <cellStyle name="Poznámka 4 2 2 4 3" xfId="20321"/>
    <cellStyle name="Poznámka 4 2 2 5" xfId="14872"/>
    <cellStyle name="Poznámka 4 2 2 5 2" xfId="20700"/>
    <cellStyle name="Poznámka 4 2 2 6" xfId="16463"/>
    <cellStyle name="Poznámka 4 2 2 6 2" xfId="22287"/>
    <cellStyle name="Poznámka 4 2 2 7" xfId="16976"/>
    <cellStyle name="Poznámka 4 2 2 7 2" xfId="22800"/>
    <cellStyle name="Poznámka 4 2 2 8" xfId="19169"/>
    <cellStyle name="Poznámka 4 2 3" xfId="13118"/>
    <cellStyle name="Poznámka 4 2 3 10" xfId="18618"/>
    <cellStyle name="Poznámka 4 2 3 10 2" xfId="24442"/>
    <cellStyle name="Poznámka 4 2 3 11" xfId="19060"/>
    <cellStyle name="Poznámka 4 2 3 2" xfId="13768"/>
    <cellStyle name="Poznámka 4 2 3 2 2" xfId="15403"/>
    <cellStyle name="Poznámka 4 2 3 2 2 2" xfId="21228"/>
    <cellStyle name="Poznámka 4 2 3 2 3" xfId="19704"/>
    <cellStyle name="Poznámka 4 2 3 3" xfId="14062"/>
    <cellStyle name="Poznámka 4 2 3 3 2" xfId="15656"/>
    <cellStyle name="Poznámka 4 2 3 3 2 2" xfId="21481"/>
    <cellStyle name="Poznámka 4 2 3 3 3" xfId="19959"/>
    <cellStyle name="Poznámka 4 2 3 4" xfId="14315"/>
    <cellStyle name="Poznámka 4 2 3 4 2" xfId="15909"/>
    <cellStyle name="Poznámka 4 2 3 4 2 2" xfId="21734"/>
    <cellStyle name="Poznámka 4 2 3 4 3" xfId="20212"/>
    <cellStyle name="Poznámka 4 2 3 5" xfId="14763"/>
    <cellStyle name="Poznámka 4 2 3 5 2" xfId="20591"/>
    <cellStyle name="Poznámka 4 2 3 6" xfId="16691"/>
    <cellStyle name="Poznámka 4 2 3 6 2" xfId="22515"/>
    <cellStyle name="Poznámka 4 2 3 7" xfId="17204"/>
    <cellStyle name="Poznámka 4 2 3 7 2" xfId="23028"/>
    <cellStyle name="Poznámka 4 2 3 8" xfId="17704"/>
    <cellStyle name="Poznámka 4 2 3 8 2" xfId="23528"/>
    <cellStyle name="Poznámka 4 2 3 9" xfId="18161"/>
    <cellStyle name="Poznámka 4 2 3 9 2" xfId="23985"/>
    <cellStyle name="Poznámka 4 2 4" xfId="13383"/>
    <cellStyle name="Poznámka 4 2 4 2" xfId="15020"/>
    <cellStyle name="Poznámka 4 2 4 2 2" xfId="20845"/>
    <cellStyle name="Poznámka 4 2 4 3" xfId="19321"/>
    <cellStyle name="Poznámka 4 2 5" xfId="13580"/>
    <cellStyle name="Poznámka 4 2 5 2" xfId="15217"/>
    <cellStyle name="Poznámka 4 2 5 2 2" xfId="21042"/>
    <cellStyle name="Poznámka 4 2 5 3" xfId="19518"/>
    <cellStyle name="Poznámka 4 2 6" xfId="13673"/>
    <cellStyle name="Poznámka 4 2 6 2" xfId="15308"/>
    <cellStyle name="Poznámka 4 2 6 2 2" xfId="21133"/>
    <cellStyle name="Poznámka 4 2 6 3" xfId="19609"/>
    <cellStyle name="Poznámka 4 2 7" xfId="14534"/>
    <cellStyle name="Poznámka 4 2 7 2" xfId="16127"/>
    <cellStyle name="Poznámka 4 2 7 2 2" xfId="21952"/>
    <cellStyle name="Poznámka 4 2 7 3" xfId="20430"/>
    <cellStyle name="Poznámka 4 2 8" xfId="16235"/>
    <cellStyle name="Poznámka 4 2 8 2" xfId="22059"/>
    <cellStyle name="Poznámka 4 2 9" xfId="16363"/>
    <cellStyle name="Poznámka 4 2 9 2" xfId="22187"/>
    <cellStyle name="Poznámka 4 3" xfId="13070"/>
    <cellStyle name="Poznámka 4 3 10" xfId="18619"/>
    <cellStyle name="Poznámka 4 3 10 2" xfId="24443"/>
    <cellStyle name="Poznámka 4 3 11" xfId="19012"/>
    <cellStyle name="Poznámka 4 3 2" xfId="13720"/>
    <cellStyle name="Poznámka 4 3 2 2" xfId="15355"/>
    <cellStyle name="Poznámka 4 3 2 2 2" xfId="21180"/>
    <cellStyle name="Poznámka 4 3 2 3" xfId="19656"/>
    <cellStyle name="Poznámka 4 3 3" xfId="14014"/>
    <cellStyle name="Poznámka 4 3 3 2" xfId="15608"/>
    <cellStyle name="Poznámka 4 3 3 2 2" xfId="21433"/>
    <cellStyle name="Poznámka 4 3 3 3" xfId="19911"/>
    <cellStyle name="Poznámka 4 3 4" xfId="14267"/>
    <cellStyle name="Poznámka 4 3 4 2" xfId="15861"/>
    <cellStyle name="Poznámka 4 3 4 2 2" xfId="21686"/>
    <cellStyle name="Poznámka 4 3 4 3" xfId="20164"/>
    <cellStyle name="Poznámka 4 3 5" xfId="14715"/>
    <cellStyle name="Poznámka 4 3 5 2" xfId="20543"/>
    <cellStyle name="Poznámka 4 3 6" xfId="16692"/>
    <cellStyle name="Poznámka 4 3 6 2" xfId="22516"/>
    <cellStyle name="Poznámka 4 3 7" xfId="17205"/>
    <cellStyle name="Poznámka 4 3 7 2" xfId="23029"/>
    <cellStyle name="Poznámka 4 3 8" xfId="17705"/>
    <cellStyle name="Poznámka 4 3 8 2" xfId="23529"/>
    <cellStyle name="Poznámka 4 3 9" xfId="18162"/>
    <cellStyle name="Poznámka 4 3 9 2" xfId="23986"/>
    <cellStyle name="Poznámka 4 4" xfId="13335"/>
    <cellStyle name="Poznámka 4 4 2" xfId="14972"/>
    <cellStyle name="Poznámka 4 4 2 2" xfId="20797"/>
    <cellStyle name="Poznámka 4 4 3" xfId="19273"/>
    <cellStyle name="Poznámka 4 5" xfId="13628"/>
    <cellStyle name="Poznámka 4 5 2" xfId="15265"/>
    <cellStyle name="Poznámka 4 5 2 2" xfId="21090"/>
    <cellStyle name="Poznámka 4 5 3" xfId="19566"/>
    <cellStyle name="Poznámka 4 6" xfId="16234"/>
    <cellStyle name="Poznámka 4 6 2" xfId="22058"/>
    <cellStyle name="Poznámka 4 7" xfId="16364"/>
    <cellStyle name="Poznámka 4 7 2" xfId="22188"/>
    <cellStyle name="Poznámka 4 8" xfId="17461"/>
    <cellStyle name="Poznámka 4 8 2" xfId="23285"/>
    <cellStyle name="Poznámka 5" xfId="247"/>
    <cellStyle name="Poznámka 5 10" xfId="17459"/>
    <cellStyle name="Poznámka 5 10 2" xfId="23283"/>
    <cellStyle name="Poznámka 5 11" xfId="18889"/>
    <cellStyle name="Poznámka 5 2" xfId="13201"/>
    <cellStyle name="Poznámka 5 2 2" xfId="13850"/>
    <cellStyle name="Poznámka 5 2 2 10" xfId="19786"/>
    <cellStyle name="Poznámka 5 2 2 2" xfId="15485"/>
    <cellStyle name="Poznámka 5 2 2 2 2" xfId="16790"/>
    <cellStyle name="Poznámka 5 2 2 2 2 2" xfId="17303"/>
    <cellStyle name="Poznámka 5 2 2 2 2 2 2" xfId="23127"/>
    <cellStyle name="Poznámka 5 2 2 2 2 3" xfId="17803"/>
    <cellStyle name="Poznámka 5 2 2 2 2 3 2" xfId="23627"/>
    <cellStyle name="Poznámka 5 2 2 2 2 4" xfId="18260"/>
    <cellStyle name="Poznámka 5 2 2 2 2 4 2" xfId="24084"/>
    <cellStyle name="Poznámka 5 2 2 2 2 5" xfId="18717"/>
    <cellStyle name="Poznámka 5 2 2 2 2 5 2" xfId="24541"/>
    <cellStyle name="Poznámka 5 2 2 2 2 6" xfId="22614"/>
    <cellStyle name="Poznámka 5 2 2 2 3" xfId="16894"/>
    <cellStyle name="Poznámka 5 2 2 2 3 2" xfId="17407"/>
    <cellStyle name="Poznámka 5 2 2 2 3 2 2" xfId="23231"/>
    <cellStyle name="Poznámka 5 2 2 2 3 3" xfId="17907"/>
    <cellStyle name="Poznámka 5 2 2 2 3 3 2" xfId="23731"/>
    <cellStyle name="Poznámka 5 2 2 2 3 4" xfId="18364"/>
    <cellStyle name="Poznámka 5 2 2 2 3 4 2" xfId="24188"/>
    <cellStyle name="Poznámka 5 2 2 2 3 5" xfId="18821"/>
    <cellStyle name="Poznámka 5 2 2 2 3 5 2" xfId="24645"/>
    <cellStyle name="Poznámka 5 2 2 2 3 6" xfId="22718"/>
    <cellStyle name="Poznámka 5 2 2 2 4" xfId="16542"/>
    <cellStyle name="Poznámka 5 2 2 2 4 2" xfId="22366"/>
    <cellStyle name="Poznámka 5 2 2 2 5" xfId="17055"/>
    <cellStyle name="Poznámka 5 2 2 2 5 2" xfId="22879"/>
    <cellStyle name="Poznámka 5 2 2 2 6" xfId="17555"/>
    <cellStyle name="Poznámka 5 2 2 2 6 2" xfId="23379"/>
    <cellStyle name="Poznámka 5 2 2 2 7" xfId="18012"/>
    <cellStyle name="Poznámka 5 2 2 2 7 2" xfId="23836"/>
    <cellStyle name="Poznámka 5 2 2 2 8" xfId="18469"/>
    <cellStyle name="Poznámka 5 2 2 2 8 2" xfId="24293"/>
    <cellStyle name="Poznámka 5 2 2 2 9" xfId="21310"/>
    <cellStyle name="Poznámka 5 2 2 3" xfId="16742"/>
    <cellStyle name="Poznámka 5 2 2 3 2" xfId="17255"/>
    <cellStyle name="Poznámka 5 2 2 3 2 2" xfId="23079"/>
    <cellStyle name="Poznámka 5 2 2 3 3" xfId="17755"/>
    <cellStyle name="Poznámka 5 2 2 3 3 2" xfId="23579"/>
    <cellStyle name="Poznámka 5 2 2 3 4" xfId="18212"/>
    <cellStyle name="Poznámka 5 2 2 3 4 2" xfId="24036"/>
    <cellStyle name="Poznámka 5 2 2 3 5" xfId="18669"/>
    <cellStyle name="Poznámka 5 2 2 3 5 2" xfId="24493"/>
    <cellStyle name="Poznámka 5 2 2 3 6" xfId="22566"/>
    <cellStyle name="Poznámka 5 2 2 4" xfId="16846"/>
    <cellStyle name="Poznámka 5 2 2 4 2" xfId="17359"/>
    <cellStyle name="Poznámka 5 2 2 4 2 2" xfId="23183"/>
    <cellStyle name="Poznámka 5 2 2 4 3" xfId="17859"/>
    <cellStyle name="Poznámka 5 2 2 4 3 2" xfId="23683"/>
    <cellStyle name="Poznámka 5 2 2 4 4" xfId="18316"/>
    <cellStyle name="Poznámka 5 2 2 4 4 2" xfId="24140"/>
    <cellStyle name="Poznámka 5 2 2 4 5" xfId="18773"/>
    <cellStyle name="Poznámka 5 2 2 4 5 2" xfId="24597"/>
    <cellStyle name="Poznámka 5 2 2 4 6" xfId="22670"/>
    <cellStyle name="Poznámka 5 2 2 5" xfId="16494"/>
    <cellStyle name="Poznámka 5 2 2 5 2" xfId="22318"/>
    <cellStyle name="Poznámka 5 2 2 6" xfId="17007"/>
    <cellStyle name="Poznámka 5 2 2 6 2" xfId="22831"/>
    <cellStyle name="Poznámka 5 2 2 7" xfId="17507"/>
    <cellStyle name="Poznámka 5 2 2 7 2" xfId="23331"/>
    <cellStyle name="Poznámka 5 2 2 8" xfId="17964"/>
    <cellStyle name="Poznámka 5 2 2 8 2" xfId="23788"/>
    <cellStyle name="Poznámka 5 2 2 9" xfId="18421"/>
    <cellStyle name="Poznámka 5 2 2 9 2" xfId="24245"/>
    <cellStyle name="Poznámka 5 2 3" xfId="14144"/>
    <cellStyle name="Poznámka 5 2 3 2" xfId="15738"/>
    <cellStyle name="Poznámka 5 2 3 2 2" xfId="21563"/>
    <cellStyle name="Poznámka 5 2 3 3" xfId="16634"/>
    <cellStyle name="Poznámka 5 2 3 3 2" xfId="22458"/>
    <cellStyle name="Poznámka 5 2 3 4" xfId="17147"/>
    <cellStyle name="Poznámka 5 2 3 4 2" xfId="22971"/>
    <cellStyle name="Poznámka 5 2 3 5" xfId="17647"/>
    <cellStyle name="Poznámka 5 2 3 5 2" xfId="23471"/>
    <cellStyle name="Poznámka 5 2 3 6" xfId="18104"/>
    <cellStyle name="Poznámka 5 2 3 6 2" xfId="23928"/>
    <cellStyle name="Poznámka 5 2 3 7" xfId="18561"/>
    <cellStyle name="Poznámka 5 2 3 7 2" xfId="24385"/>
    <cellStyle name="Poznámka 5 2 3 8" xfId="20041"/>
    <cellStyle name="Poznámka 5 2 4" xfId="14397"/>
    <cellStyle name="Poznámka 5 2 4 2" xfId="15991"/>
    <cellStyle name="Poznámka 5 2 4 2 2" xfId="21816"/>
    <cellStyle name="Poznámka 5 2 4 3" xfId="20294"/>
    <cellStyle name="Poznámka 5 2 5" xfId="14845"/>
    <cellStyle name="Poznámka 5 2 5 2" xfId="20673"/>
    <cellStyle name="Poznámka 5 2 6" xfId="16436"/>
    <cellStyle name="Poznámka 5 2 6 2" xfId="22260"/>
    <cellStyle name="Poznámka 5 2 7" xfId="16949"/>
    <cellStyle name="Poznámka 5 2 7 2" xfId="22773"/>
    <cellStyle name="Poznámka 5 2 8" xfId="19142"/>
    <cellStyle name="Poznámka 5 3" xfId="13091"/>
    <cellStyle name="Poznámka 5 3 10" xfId="18617"/>
    <cellStyle name="Poznámka 5 3 10 2" xfId="24441"/>
    <cellStyle name="Poznámka 5 3 11" xfId="19033"/>
    <cellStyle name="Poznámka 5 3 2" xfId="13741"/>
    <cellStyle name="Poznámka 5 3 2 2" xfId="15376"/>
    <cellStyle name="Poznámka 5 3 2 2 2" xfId="21201"/>
    <cellStyle name="Poznámka 5 3 2 3" xfId="19677"/>
    <cellStyle name="Poznámka 5 3 3" xfId="14035"/>
    <cellStyle name="Poznámka 5 3 3 2" xfId="15629"/>
    <cellStyle name="Poznámka 5 3 3 2 2" xfId="21454"/>
    <cellStyle name="Poznámka 5 3 3 3" xfId="19932"/>
    <cellStyle name="Poznámka 5 3 4" xfId="14288"/>
    <cellStyle name="Poznámka 5 3 4 2" xfId="15882"/>
    <cellStyle name="Poznámka 5 3 4 2 2" xfId="21707"/>
    <cellStyle name="Poznámka 5 3 4 3" xfId="20185"/>
    <cellStyle name="Poznámka 5 3 5" xfId="14736"/>
    <cellStyle name="Poznámka 5 3 5 2" xfId="20564"/>
    <cellStyle name="Poznámka 5 3 6" xfId="16690"/>
    <cellStyle name="Poznámka 5 3 6 2" xfId="22514"/>
    <cellStyle name="Poznámka 5 3 7" xfId="17203"/>
    <cellStyle name="Poznámka 5 3 7 2" xfId="23027"/>
    <cellStyle name="Poznámka 5 3 8" xfId="17703"/>
    <cellStyle name="Poznámka 5 3 8 2" xfId="23527"/>
    <cellStyle name="Poznámka 5 3 9" xfId="18160"/>
    <cellStyle name="Poznámka 5 3 9 2" xfId="23984"/>
    <cellStyle name="Poznámka 5 4" xfId="13356"/>
    <cellStyle name="Poznámka 5 4 2" xfId="14993"/>
    <cellStyle name="Poznámka 5 4 2 2" xfId="20818"/>
    <cellStyle name="Poznámka 5 4 3" xfId="19294"/>
    <cellStyle name="Poznámka 5 5" xfId="13607"/>
    <cellStyle name="Poznámka 5 5 2" xfId="15244"/>
    <cellStyle name="Poznámka 5 5 2 2" xfId="21069"/>
    <cellStyle name="Poznámka 5 5 3" xfId="19545"/>
    <cellStyle name="Poznámka 5 6" xfId="13658"/>
    <cellStyle name="Poznámka 5 6 2" xfId="15293"/>
    <cellStyle name="Poznámka 5 6 2 2" xfId="21118"/>
    <cellStyle name="Poznámka 5 6 3" xfId="19594"/>
    <cellStyle name="Poznámka 5 7" xfId="14507"/>
    <cellStyle name="Poznámka 5 7 2" xfId="16100"/>
    <cellStyle name="Poznámka 5 7 2 2" xfId="21925"/>
    <cellStyle name="Poznámka 5 7 3" xfId="20403"/>
    <cellStyle name="Poznámka 5 8" xfId="16236"/>
    <cellStyle name="Poznámka 5 8 2" xfId="22060"/>
    <cellStyle name="Poznámka 5 9" xfId="16362"/>
    <cellStyle name="Poznámka 5 9 2" xfId="22186"/>
    <cellStyle name="Poznámka 6" xfId="13041"/>
    <cellStyle name="Poznámka 6 10" xfId="18632"/>
    <cellStyle name="Poznámka 6 10 2" xfId="24456"/>
    <cellStyle name="Poznámka 6 11" xfId="18985"/>
    <cellStyle name="Poznámka 6 2" xfId="13693"/>
    <cellStyle name="Poznámka 6 2 2" xfId="15328"/>
    <cellStyle name="Poznámka 6 2 2 2" xfId="21153"/>
    <cellStyle name="Poznámka 6 2 3" xfId="19629"/>
    <cellStyle name="Poznámka 6 3" xfId="13987"/>
    <cellStyle name="Poznámka 6 3 2" xfId="15581"/>
    <cellStyle name="Poznámka 6 3 2 2" xfId="21406"/>
    <cellStyle name="Poznámka 6 3 3" xfId="19884"/>
    <cellStyle name="Poznámka 6 4" xfId="14240"/>
    <cellStyle name="Poznámka 6 4 2" xfId="15834"/>
    <cellStyle name="Poznámka 6 4 2 2" xfId="21659"/>
    <cellStyle name="Poznámka 6 4 3" xfId="20137"/>
    <cellStyle name="Poznámka 6 5" xfId="14688"/>
    <cellStyle name="Poznámka 6 5 2" xfId="20516"/>
    <cellStyle name="Poznámka 6 6" xfId="16705"/>
    <cellStyle name="Poznámka 6 6 2" xfId="22529"/>
    <cellStyle name="Poznámka 6 7" xfId="17218"/>
    <cellStyle name="Poznámka 6 7 2" xfId="23042"/>
    <cellStyle name="Poznámka 6 8" xfId="17718"/>
    <cellStyle name="Poznámka 6 8 2" xfId="23542"/>
    <cellStyle name="Poznámka 6 9" xfId="18175"/>
    <cellStyle name="Poznámka 6 9 2" xfId="23999"/>
    <cellStyle name="Poznámka 7" xfId="13306"/>
    <cellStyle name="Poznámka 7 2" xfId="14944"/>
    <cellStyle name="Poznámka 7 2 2" xfId="20769"/>
    <cellStyle name="Poznámka 7 3" xfId="19245"/>
    <cellStyle name="Poznámka 8" xfId="13655"/>
    <cellStyle name="Poznámka 8 2" xfId="15291"/>
    <cellStyle name="Poznámka 8 2 2" xfId="21116"/>
    <cellStyle name="Poznámka 8 3" xfId="19592"/>
    <cellStyle name="Poznámka 9" xfId="16221"/>
    <cellStyle name="Poznámka 9 2" xfId="22045"/>
    <cellStyle name="Propojená buňka" xfId="34"/>
    <cellStyle name="S0" xfId="13959"/>
    <cellStyle name="S10" xfId="13969"/>
    <cellStyle name="S11" xfId="13970"/>
    <cellStyle name="S12" xfId="13971"/>
    <cellStyle name="S13" xfId="13961"/>
    <cellStyle name="S2" xfId="13962"/>
    <cellStyle name="S3" xfId="13960"/>
    <cellStyle name="S4" xfId="13963"/>
    <cellStyle name="S5" xfId="13964"/>
    <cellStyle name="S6" xfId="13965"/>
    <cellStyle name="S7" xfId="13966"/>
    <cellStyle name="S8" xfId="13967"/>
    <cellStyle name="S9" xfId="13968"/>
    <cellStyle name="SAPBEXstdItem" xfId="158"/>
    <cellStyle name="SAPBEXstdItem 10" xfId="14493"/>
    <cellStyle name="SAPBEXstdItem 10 2" xfId="16086"/>
    <cellStyle name="SAPBEXstdItem 10 2 2" xfId="21911"/>
    <cellStyle name="SAPBEXstdItem 10 3" xfId="20389"/>
    <cellStyle name="SAPBEXstdItem 11" xfId="16237"/>
    <cellStyle name="SAPBEXstdItem 11 2" xfId="22061"/>
    <cellStyle name="SAPBEXstdItem 12" xfId="16360"/>
    <cellStyle name="SAPBEXstdItem 12 2" xfId="22184"/>
    <cellStyle name="SAPBEXstdItem 13" xfId="17458"/>
    <cellStyle name="SAPBEXstdItem 13 2" xfId="23282"/>
    <cellStyle name="SAPBEXstdItem 14" xfId="18873"/>
    <cellStyle name="SAPBEXstdItem 2" xfId="198"/>
    <cellStyle name="SAPBEXstdItem 2 10" xfId="14499"/>
    <cellStyle name="SAPBEXstdItem 2 10 2" xfId="16092"/>
    <cellStyle name="SAPBEXstdItem 2 10 2 2" xfId="21917"/>
    <cellStyle name="SAPBEXstdItem 2 10 3" xfId="20395"/>
    <cellStyle name="SAPBEXstdItem 2 11" xfId="16238"/>
    <cellStyle name="SAPBEXstdItem 2 11 2" xfId="22062"/>
    <cellStyle name="SAPBEXstdItem 2 12" xfId="16359"/>
    <cellStyle name="SAPBEXstdItem 2 12 2" xfId="22183"/>
    <cellStyle name="SAPBEXstdItem 2 13" xfId="17457"/>
    <cellStyle name="SAPBEXstdItem 2 13 2" xfId="23281"/>
    <cellStyle name="SAPBEXstdItem 2 14" xfId="18880"/>
    <cellStyle name="SAPBEXstdItem 2 2" xfId="209"/>
    <cellStyle name="SAPBEXstdItem 2 2 10" xfId="16358"/>
    <cellStyle name="SAPBEXstdItem 2 2 10 2" xfId="22182"/>
    <cellStyle name="SAPBEXstdItem 2 2 11" xfId="17456"/>
    <cellStyle name="SAPBEXstdItem 2 2 11 2" xfId="23280"/>
    <cellStyle name="SAPBEXstdItem 2 2 12" xfId="18882"/>
    <cellStyle name="SAPBEXstdItem 2 2 2" xfId="244"/>
    <cellStyle name="SAPBEXstdItem 2 2 2 10" xfId="17455"/>
    <cellStyle name="SAPBEXstdItem 2 2 2 10 2" xfId="23279"/>
    <cellStyle name="SAPBEXstdItem 2 2 2 11" xfId="18887"/>
    <cellStyle name="SAPBEXstdItem 2 2 2 2" xfId="295"/>
    <cellStyle name="SAPBEXstdItem 2 2 2 2 10" xfId="16947"/>
    <cellStyle name="SAPBEXstdItem 2 2 2 2 10 2" xfId="22771"/>
    <cellStyle name="SAPBEXstdItem 2 2 2 2 11" xfId="18935"/>
    <cellStyle name="SAPBEXstdItem 2 2 2 2 2" xfId="13247"/>
    <cellStyle name="SAPBEXstdItem 2 2 2 2 2 2" xfId="13896"/>
    <cellStyle name="SAPBEXstdItem 2 2 2 2 2 2 10" xfId="19832"/>
    <cellStyle name="SAPBEXstdItem 2 2 2 2 2 2 2" xfId="15531"/>
    <cellStyle name="SAPBEXstdItem 2 2 2 2 2 2 2 2" xfId="16836"/>
    <cellStyle name="SAPBEXstdItem 2 2 2 2 2 2 2 2 2" xfId="17349"/>
    <cellStyle name="SAPBEXstdItem 2 2 2 2 2 2 2 2 2 2" xfId="23173"/>
    <cellStyle name="SAPBEXstdItem 2 2 2 2 2 2 2 2 3" xfId="17849"/>
    <cellStyle name="SAPBEXstdItem 2 2 2 2 2 2 2 2 3 2" xfId="23673"/>
    <cellStyle name="SAPBEXstdItem 2 2 2 2 2 2 2 2 4" xfId="18306"/>
    <cellStyle name="SAPBEXstdItem 2 2 2 2 2 2 2 2 4 2" xfId="24130"/>
    <cellStyle name="SAPBEXstdItem 2 2 2 2 2 2 2 2 5" xfId="18763"/>
    <cellStyle name="SAPBEXstdItem 2 2 2 2 2 2 2 2 5 2" xfId="24587"/>
    <cellStyle name="SAPBEXstdItem 2 2 2 2 2 2 2 2 6" xfId="22660"/>
    <cellStyle name="SAPBEXstdItem 2 2 2 2 2 2 2 3" xfId="16940"/>
    <cellStyle name="SAPBEXstdItem 2 2 2 2 2 2 2 3 2" xfId="17453"/>
    <cellStyle name="SAPBEXstdItem 2 2 2 2 2 2 2 3 2 2" xfId="23277"/>
    <cellStyle name="SAPBEXstdItem 2 2 2 2 2 2 2 3 3" xfId="17953"/>
    <cellStyle name="SAPBEXstdItem 2 2 2 2 2 2 2 3 3 2" xfId="23777"/>
    <cellStyle name="SAPBEXstdItem 2 2 2 2 2 2 2 3 4" xfId="18410"/>
    <cellStyle name="SAPBEXstdItem 2 2 2 2 2 2 2 3 4 2" xfId="24234"/>
    <cellStyle name="SAPBEXstdItem 2 2 2 2 2 2 2 3 5" xfId="18867"/>
    <cellStyle name="SAPBEXstdItem 2 2 2 2 2 2 2 3 5 2" xfId="24691"/>
    <cellStyle name="SAPBEXstdItem 2 2 2 2 2 2 2 3 6" xfId="22764"/>
    <cellStyle name="SAPBEXstdItem 2 2 2 2 2 2 2 4" xfId="16588"/>
    <cellStyle name="SAPBEXstdItem 2 2 2 2 2 2 2 4 2" xfId="22412"/>
    <cellStyle name="SAPBEXstdItem 2 2 2 2 2 2 2 5" xfId="17101"/>
    <cellStyle name="SAPBEXstdItem 2 2 2 2 2 2 2 5 2" xfId="22925"/>
    <cellStyle name="SAPBEXstdItem 2 2 2 2 2 2 2 6" xfId="17601"/>
    <cellStyle name="SAPBEXstdItem 2 2 2 2 2 2 2 6 2" xfId="23425"/>
    <cellStyle name="SAPBEXstdItem 2 2 2 2 2 2 2 7" xfId="18058"/>
    <cellStyle name="SAPBEXstdItem 2 2 2 2 2 2 2 7 2" xfId="23882"/>
    <cellStyle name="SAPBEXstdItem 2 2 2 2 2 2 2 8" xfId="18515"/>
    <cellStyle name="SAPBEXstdItem 2 2 2 2 2 2 2 8 2" xfId="24339"/>
    <cellStyle name="SAPBEXstdItem 2 2 2 2 2 2 2 9" xfId="21356"/>
    <cellStyle name="SAPBEXstdItem 2 2 2 2 2 2 3" xfId="16788"/>
    <cellStyle name="SAPBEXstdItem 2 2 2 2 2 2 3 2" xfId="17301"/>
    <cellStyle name="SAPBEXstdItem 2 2 2 2 2 2 3 2 2" xfId="23125"/>
    <cellStyle name="SAPBEXstdItem 2 2 2 2 2 2 3 3" xfId="17801"/>
    <cellStyle name="SAPBEXstdItem 2 2 2 2 2 2 3 3 2" xfId="23625"/>
    <cellStyle name="SAPBEXstdItem 2 2 2 2 2 2 3 4" xfId="18258"/>
    <cellStyle name="SAPBEXstdItem 2 2 2 2 2 2 3 4 2" xfId="24082"/>
    <cellStyle name="SAPBEXstdItem 2 2 2 2 2 2 3 5" xfId="18715"/>
    <cellStyle name="SAPBEXstdItem 2 2 2 2 2 2 3 5 2" xfId="24539"/>
    <cellStyle name="SAPBEXstdItem 2 2 2 2 2 2 3 6" xfId="22612"/>
    <cellStyle name="SAPBEXstdItem 2 2 2 2 2 2 4" xfId="16892"/>
    <cellStyle name="SAPBEXstdItem 2 2 2 2 2 2 4 2" xfId="17405"/>
    <cellStyle name="SAPBEXstdItem 2 2 2 2 2 2 4 2 2" xfId="23229"/>
    <cellStyle name="SAPBEXstdItem 2 2 2 2 2 2 4 3" xfId="17905"/>
    <cellStyle name="SAPBEXstdItem 2 2 2 2 2 2 4 3 2" xfId="23729"/>
    <cellStyle name="SAPBEXstdItem 2 2 2 2 2 2 4 4" xfId="18362"/>
    <cellStyle name="SAPBEXstdItem 2 2 2 2 2 2 4 4 2" xfId="24186"/>
    <cellStyle name="SAPBEXstdItem 2 2 2 2 2 2 4 5" xfId="18819"/>
    <cellStyle name="SAPBEXstdItem 2 2 2 2 2 2 4 5 2" xfId="24643"/>
    <cellStyle name="SAPBEXstdItem 2 2 2 2 2 2 4 6" xfId="22716"/>
    <cellStyle name="SAPBEXstdItem 2 2 2 2 2 2 5" xfId="16540"/>
    <cellStyle name="SAPBEXstdItem 2 2 2 2 2 2 5 2" xfId="22364"/>
    <cellStyle name="SAPBEXstdItem 2 2 2 2 2 2 6" xfId="17053"/>
    <cellStyle name="SAPBEXstdItem 2 2 2 2 2 2 6 2" xfId="22877"/>
    <cellStyle name="SAPBEXstdItem 2 2 2 2 2 2 7" xfId="17553"/>
    <cellStyle name="SAPBEXstdItem 2 2 2 2 2 2 7 2" xfId="23377"/>
    <cellStyle name="SAPBEXstdItem 2 2 2 2 2 2 8" xfId="18010"/>
    <cellStyle name="SAPBEXstdItem 2 2 2 2 2 2 8 2" xfId="23834"/>
    <cellStyle name="SAPBEXstdItem 2 2 2 2 2 2 9" xfId="18467"/>
    <cellStyle name="SAPBEXstdItem 2 2 2 2 2 2 9 2" xfId="24291"/>
    <cellStyle name="SAPBEXstdItem 2 2 2 2 2 3" xfId="14190"/>
    <cellStyle name="SAPBEXstdItem 2 2 2 2 2 3 2" xfId="15784"/>
    <cellStyle name="SAPBEXstdItem 2 2 2 2 2 3 2 2" xfId="16740"/>
    <cellStyle name="SAPBEXstdItem 2 2 2 2 2 3 2 2 2" xfId="22564"/>
    <cellStyle name="SAPBEXstdItem 2 2 2 2 2 3 2 3" xfId="17253"/>
    <cellStyle name="SAPBEXstdItem 2 2 2 2 2 3 2 3 2" xfId="23077"/>
    <cellStyle name="SAPBEXstdItem 2 2 2 2 2 3 2 4" xfId="17753"/>
    <cellStyle name="SAPBEXstdItem 2 2 2 2 2 3 2 4 2" xfId="23577"/>
    <cellStyle name="SAPBEXstdItem 2 2 2 2 2 3 2 5" xfId="18210"/>
    <cellStyle name="SAPBEXstdItem 2 2 2 2 2 3 2 5 2" xfId="24034"/>
    <cellStyle name="SAPBEXstdItem 2 2 2 2 2 3 2 6" xfId="18667"/>
    <cellStyle name="SAPBEXstdItem 2 2 2 2 2 3 2 6 2" xfId="24491"/>
    <cellStyle name="SAPBEXstdItem 2 2 2 2 2 3 2 7" xfId="21609"/>
    <cellStyle name="SAPBEXstdItem 2 2 2 2 2 3 3" xfId="16844"/>
    <cellStyle name="SAPBEXstdItem 2 2 2 2 2 3 3 2" xfId="17357"/>
    <cellStyle name="SAPBEXstdItem 2 2 2 2 2 3 3 2 2" xfId="23181"/>
    <cellStyle name="SAPBEXstdItem 2 2 2 2 2 3 3 3" xfId="17857"/>
    <cellStyle name="SAPBEXstdItem 2 2 2 2 2 3 3 3 2" xfId="23681"/>
    <cellStyle name="SAPBEXstdItem 2 2 2 2 2 3 3 4" xfId="18314"/>
    <cellStyle name="SAPBEXstdItem 2 2 2 2 2 3 3 4 2" xfId="24138"/>
    <cellStyle name="SAPBEXstdItem 2 2 2 2 2 3 3 5" xfId="18771"/>
    <cellStyle name="SAPBEXstdItem 2 2 2 2 2 3 3 5 2" xfId="24595"/>
    <cellStyle name="SAPBEXstdItem 2 2 2 2 2 3 3 6" xfId="22668"/>
    <cellStyle name="SAPBEXstdItem 2 2 2 2 2 3 4" xfId="16492"/>
    <cellStyle name="SAPBEXstdItem 2 2 2 2 2 3 4 2" xfId="22316"/>
    <cellStyle name="SAPBEXstdItem 2 2 2 2 2 3 5" xfId="17005"/>
    <cellStyle name="SAPBEXstdItem 2 2 2 2 2 3 5 2" xfId="22829"/>
    <cellStyle name="SAPBEXstdItem 2 2 2 2 2 3 6" xfId="17505"/>
    <cellStyle name="SAPBEXstdItem 2 2 2 2 2 3 6 2" xfId="23329"/>
    <cellStyle name="SAPBEXstdItem 2 2 2 2 2 3 7" xfId="17962"/>
    <cellStyle name="SAPBEXstdItem 2 2 2 2 2 3 7 2" xfId="23786"/>
    <cellStyle name="SAPBEXstdItem 2 2 2 2 2 3 8" xfId="18419"/>
    <cellStyle name="SAPBEXstdItem 2 2 2 2 2 3 8 2" xfId="24243"/>
    <cellStyle name="SAPBEXstdItem 2 2 2 2 2 3 9" xfId="20087"/>
    <cellStyle name="SAPBEXstdItem 2 2 2 2 2 4" xfId="14443"/>
    <cellStyle name="SAPBEXstdItem 2 2 2 2 2 4 2" xfId="16037"/>
    <cellStyle name="SAPBEXstdItem 2 2 2 2 2 4 2 2" xfId="21862"/>
    <cellStyle name="SAPBEXstdItem 2 2 2 2 2 4 3" xfId="16596"/>
    <cellStyle name="SAPBEXstdItem 2 2 2 2 2 4 3 2" xfId="22420"/>
    <cellStyle name="SAPBEXstdItem 2 2 2 2 2 4 4" xfId="17109"/>
    <cellStyle name="SAPBEXstdItem 2 2 2 2 2 4 4 2" xfId="22933"/>
    <cellStyle name="SAPBEXstdItem 2 2 2 2 2 4 5" xfId="17609"/>
    <cellStyle name="SAPBEXstdItem 2 2 2 2 2 4 5 2" xfId="23433"/>
    <cellStyle name="SAPBEXstdItem 2 2 2 2 2 4 6" xfId="18066"/>
    <cellStyle name="SAPBEXstdItem 2 2 2 2 2 4 6 2" xfId="23890"/>
    <cellStyle name="SAPBEXstdItem 2 2 2 2 2 4 7" xfId="18523"/>
    <cellStyle name="SAPBEXstdItem 2 2 2 2 2 4 7 2" xfId="24347"/>
    <cellStyle name="SAPBEXstdItem 2 2 2 2 2 4 8" xfId="20340"/>
    <cellStyle name="SAPBEXstdItem 2 2 2 2 2 5" xfId="14891"/>
    <cellStyle name="SAPBEXstdItem 2 2 2 2 2 5 2" xfId="20719"/>
    <cellStyle name="SAPBEXstdItem 2 2 2 2 2 6" xfId="16482"/>
    <cellStyle name="SAPBEXstdItem 2 2 2 2 2 6 2" xfId="22306"/>
    <cellStyle name="SAPBEXstdItem 2 2 2 2 2 7" xfId="16995"/>
    <cellStyle name="SAPBEXstdItem 2 2 2 2 2 7 2" xfId="22819"/>
    <cellStyle name="SAPBEXstdItem 2 2 2 2 2 8" xfId="19188"/>
    <cellStyle name="SAPBEXstdItem 2 2 2 2 3" xfId="13137"/>
    <cellStyle name="SAPBEXstdItem 2 2 2 2 3 10" xfId="18612"/>
    <cellStyle name="SAPBEXstdItem 2 2 2 2 3 10 2" xfId="24436"/>
    <cellStyle name="SAPBEXstdItem 2 2 2 2 3 11" xfId="19079"/>
    <cellStyle name="SAPBEXstdItem 2 2 2 2 3 2" xfId="13787"/>
    <cellStyle name="SAPBEXstdItem 2 2 2 2 3 2 2" xfId="15422"/>
    <cellStyle name="SAPBEXstdItem 2 2 2 2 3 2 2 2" xfId="21247"/>
    <cellStyle name="SAPBEXstdItem 2 2 2 2 3 2 3" xfId="19723"/>
    <cellStyle name="SAPBEXstdItem 2 2 2 2 3 3" xfId="14081"/>
    <cellStyle name="SAPBEXstdItem 2 2 2 2 3 3 2" xfId="15675"/>
    <cellStyle name="SAPBEXstdItem 2 2 2 2 3 3 2 2" xfId="21500"/>
    <cellStyle name="SAPBEXstdItem 2 2 2 2 3 3 3" xfId="19978"/>
    <cellStyle name="SAPBEXstdItem 2 2 2 2 3 4" xfId="14334"/>
    <cellStyle name="SAPBEXstdItem 2 2 2 2 3 4 2" xfId="15928"/>
    <cellStyle name="SAPBEXstdItem 2 2 2 2 3 4 2 2" xfId="21753"/>
    <cellStyle name="SAPBEXstdItem 2 2 2 2 3 4 3" xfId="20231"/>
    <cellStyle name="SAPBEXstdItem 2 2 2 2 3 5" xfId="14782"/>
    <cellStyle name="SAPBEXstdItem 2 2 2 2 3 5 2" xfId="20610"/>
    <cellStyle name="SAPBEXstdItem 2 2 2 2 3 6" xfId="16685"/>
    <cellStyle name="SAPBEXstdItem 2 2 2 2 3 6 2" xfId="22509"/>
    <cellStyle name="SAPBEXstdItem 2 2 2 2 3 7" xfId="17198"/>
    <cellStyle name="SAPBEXstdItem 2 2 2 2 3 7 2" xfId="23022"/>
    <cellStyle name="SAPBEXstdItem 2 2 2 2 3 8" xfId="17698"/>
    <cellStyle name="SAPBEXstdItem 2 2 2 2 3 8 2" xfId="23522"/>
    <cellStyle name="SAPBEXstdItem 2 2 2 2 3 9" xfId="18155"/>
    <cellStyle name="SAPBEXstdItem 2 2 2 2 3 9 2" xfId="23979"/>
    <cellStyle name="SAPBEXstdItem 2 2 2 2 4" xfId="13402"/>
    <cellStyle name="SAPBEXstdItem 2 2 2 2 4 2" xfId="15039"/>
    <cellStyle name="SAPBEXstdItem 2 2 2 2 4 2 2" xfId="20864"/>
    <cellStyle name="SAPBEXstdItem 2 2 2 2 4 3" xfId="19340"/>
    <cellStyle name="SAPBEXstdItem 2 2 2 2 5" xfId="13561"/>
    <cellStyle name="SAPBEXstdItem 2 2 2 2 5 2" xfId="15198"/>
    <cellStyle name="SAPBEXstdItem 2 2 2 2 5 2 2" xfId="21023"/>
    <cellStyle name="SAPBEXstdItem 2 2 2 2 5 3" xfId="19499"/>
    <cellStyle name="SAPBEXstdItem 2 2 2 2 6" xfId="13416"/>
    <cellStyle name="SAPBEXstdItem 2 2 2 2 6 2" xfId="15053"/>
    <cellStyle name="SAPBEXstdItem 2 2 2 2 6 2 2" xfId="20878"/>
    <cellStyle name="SAPBEXstdItem 2 2 2 2 6 3" xfId="19354"/>
    <cellStyle name="SAPBEXstdItem 2 2 2 2 7" xfId="14553"/>
    <cellStyle name="SAPBEXstdItem 2 2 2 2 7 2" xfId="16146"/>
    <cellStyle name="SAPBEXstdItem 2 2 2 2 7 2 2" xfId="21971"/>
    <cellStyle name="SAPBEXstdItem 2 2 2 2 7 3" xfId="20449"/>
    <cellStyle name="SAPBEXstdItem 2 2 2 2 8" xfId="16241"/>
    <cellStyle name="SAPBEXstdItem 2 2 2 2 8 2" xfId="22065"/>
    <cellStyle name="SAPBEXstdItem 2 2 2 2 9" xfId="16356"/>
    <cellStyle name="SAPBEXstdItem 2 2 2 2 9 2" xfId="22180"/>
    <cellStyle name="SAPBEXstdItem 2 2 2 3" xfId="13199"/>
    <cellStyle name="SAPBEXstdItem 2 2 2 3 10" xfId="18613"/>
    <cellStyle name="SAPBEXstdItem 2 2 2 3 10 2" xfId="24437"/>
    <cellStyle name="SAPBEXstdItem 2 2 2 3 11" xfId="19140"/>
    <cellStyle name="SAPBEXstdItem 2 2 2 3 2" xfId="13848"/>
    <cellStyle name="SAPBEXstdItem 2 2 2 3 2 2" xfId="15483"/>
    <cellStyle name="SAPBEXstdItem 2 2 2 3 2 2 2" xfId="21308"/>
    <cellStyle name="SAPBEXstdItem 2 2 2 3 2 3" xfId="19784"/>
    <cellStyle name="SAPBEXstdItem 2 2 2 3 3" xfId="14142"/>
    <cellStyle name="SAPBEXstdItem 2 2 2 3 3 2" xfId="15736"/>
    <cellStyle name="SAPBEXstdItem 2 2 2 3 3 2 2" xfId="21561"/>
    <cellStyle name="SAPBEXstdItem 2 2 2 3 3 3" xfId="20039"/>
    <cellStyle name="SAPBEXstdItem 2 2 2 3 4" xfId="14395"/>
    <cellStyle name="SAPBEXstdItem 2 2 2 3 4 2" xfId="15989"/>
    <cellStyle name="SAPBEXstdItem 2 2 2 3 4 2 2" xfId="21814"/>
    <cellStyle name="SAPBEXstdItem 2 2 2 3 4 3" xfId="20292"/>
    <cellStyle name="SAPBEXstdItem 2 2 2 3 5" xfId="14843"/>
    <cellStyle name="SAPBEXstdItem 2 2 2 3 5 2" xfId="20671"/>
    <cellStyle name="SAPBEXstdItem 2 2 2 3 6" xfId="16686"/>
    <cellStyle name="SAPBEXstdItem 2 2 2 3 6 2" xfId="22510"/>
    <cellStyle name="SAPBEXstdItem 2 2 2 3 7" xfId="17199"/>
    <cellStyle name="SAPBEXstdItem 2 2 2 3 7 2" xfId="23023"/>
    <cellStyle name="SAPBEXstdItem 2 2 2 3 8" xfId="17699"/>
    <cellStyle name="SAPBEXstdItem 2 2 2 3 8 2" xfId="23523"/>
    <cellStyle name="SAPBEXstdItem 2 2 2 3 9" xfId="18156"/>
    <cellStyle name="SAPBEXstdItem 2 2 2 3 9 2" xfId="23980"/>
    <cellStyle name="SAPBEXstdItem 2 2 2 4" xfId="13089"/>
    <cellStyle name="SAPBEXstdItem 2 2 2 4 2" xfId="13739"/>
    <cellStyle name="SAPBEXstdItem 2 2 2 4 2 2" xfId="15374"/>
    <cellStyle name="SAPBEXstdItem 2 2 2 4 2 2 2" xfId="21199"/>
    <cellStyle name="SAPBEXstdItem 2 2 2 4 2 3" xfId="19675"/>
    <cellStyle name="SAPBEXstdItem 2 2 2 4 3" xfId="14033"/>
    <cellStyle name="SAPBEXstdItem 2 2 2 4 3 2" xfId="15627"/>
    <cellStyle name="SAPBEXstdItem 2 2 2 4 3 2 2" xfId="21452"/>
    <cellStyle name="SAPBEXstdItem 2 2 2 4 3 3" xfId="19930"/>
    <cellStyle name="SAPBEXstdItem 2 2 2 4 4" xfId="14286"/>
    <cellStyle name="SAPBEXstdItem 2 2 2 4 4 2" xfId="15880"/>
    <cellStyle name="SAPBEXstdItem 2 2 2 4 4 2 2" xfId="21705"/>
    <cellStyle name="SAPBEXstdItem 2 2 2 4 4 3" xfId="20183"/>
    <cellStyle name="SAPBEXstdItem 2 2 2 4 5" xfId="14734"/>
    <cellStyle name="SAPBEXstdItem 2 2 2 4 5 2" xfId="20562"/>
    <cellStyle name="SAPBEXstdItem 2 2 2 4 6" xfId="19031"/>
    <cellStyle name="SAPBEXstdItem 2 2 2 5" xfId="13354"/>
    <cellStyle name="SAPBEXstdItem 2 2 2 5 2" xfId="14991"/>
    <cellStyle name="SAPBEXstdItem 2 2 2 5 2 2" xfId="20816"/>
    <cellStyle name="SAPBEXstdItem 2 2 2 5 3" xfId="19292"/>
    <cellStyle name="SAPBEXstdItem 2 2 2 6" xfId="13609"/>
    <cellStyle name="SAPBEXstdItem 2 2 2 6 2" xfId="15246"/>
    <cellStyle name="SAPBEXstdItem 2 2 2 6 2 2" xfId="21071"/>
    <cellStyle name="SAPBEXstdItem 2 2 2 6 3" xfId="19547"/>
    <cellStyle name="SAPBEXstdItem 2 2 2 7" xfId="14505"/>
    <cellStyle name="SAPBEXstdItem 2 2 2 7 2" xfId="16098"/>
    <cellStyle name="SAPBEXstdItem 2 2 2 7 2 2" xfId="21923"/>
    <cellStyle name="SAPBEXstdItem 2 2 2 7 3" xfId="20401"/>
    <cellStyle name="SAPBEXstdItem 2 2 2 8" xfId="16240"/>
    <cellStyle name="SAPBEXstdItem 2 2 2 8 2" xfId="22064"/>
    <cellStyle name="SAPBEXstdItem 2 2 2 9" xfId="16357"/>
    <cellStyle name="SAPBEXstdItem 2 2 2 9 2" xfId="22181"/>
    <cellStyle name="SAPBEXstdItem 2 2 3" xfId="265"/>
    <cellStyle name="SAPBEXstdItem 2 2 3 10" xfId="17454"/>
    <cellStyle name="SAPBEXstdItem 2 2 3 10 2" xfId="23278"/>
    <cellStyle name="SAPBEXstdItem 2 2 3 11" xfId="18905"/>
    <cellStyle name="SAPBEXstdItem 2 2 3 2" xfId="13217"/>
    <cellStyle name="SAPBEXstdItem 2 2 3 2 2" xfId="13866"/>
    <cellStyle name="SAPBEXstdItem 2 2 3 2 2 10" xfId="19802"/>
    <cellStyle name="SAPBEXstdItem 2 2 3 2 2 2" xfId="15501"/>
    <cellStyle name="SAPBEXstdItem 2 2 3 2 2 2 2" xfId="16806"/>
    <cellStyle name="SAPBEXstdItem 2 2 3 2 2 2 2 2" xfId="17319"/>
    <cellStyle name="SAPBEXstdItem 2 2 3 2 2 2 2 2 2" xfId="23143"/>
    <cellStyle name="SAPBEXstdItem 2 2 3 2 2 2 2 3" xfId="17819"/>
    <cellStyle name="SAPBEXstdItem 2 2 3 2 2 2 2 3 2" xfId="23643"/>
    <cellStyle name="SAPBEXstdItem 2 2 3 2 2 2 2 4" xfId="18276"/>
    <cellStyle name="SAPBEXstdItem 2 2 3 2 2 2 2 4 2" xfId="24100"/>
    <cellStyle name="SAPBEXstdItem 2 2 3 2 2 2 2 5" xfId="18733"/>
    <cellStyle name="SAPBEXstdItem 2 2 3 2 2 2 2 5 2" xfId="24557"/>
    <cellStyle name="SAPBEXstdItem 2 2 3 2 2 2 2 6" xfId="22630"/>
    <cellStyle name="SAPBEXstdItem 2 2 3 2 2 2 3" xfId="16910"/>
    <cellStyle name="SAPBEXstdItem 2 2 3 2 2 2 3 2" xfId="17423"/>
    <cellStyle name="SAPBEXstdItem 2 2 3 2 2 2 3 2 2" xfId="23247"/>
    <cellStyle name="SAPBEXstdItem 2 2 3 2 2 2 3 3" xfId="17923"/>
    <cellStyle name="SAPBEXstdItem 2 2 3 2 2 2 3 3 2" xfId="23747"/>
    <cellStyle name="SAPBEXstdItem 2 2 3 2 2 2 3 4" xfId="18380"/>
    <cellStyle name="SAPBEXstdItem 2 2 3 2 2 2 3 4 2" xfId="24204"/>
    <cellStyle name="SAPBEXstdItem 2 2 3 2 2 2 3 5" xfId="18837"/>
    <cellStyle name="SAPBEXstdItem 2 2 3 2 2 2 3 5 2" xfId="24661"/>
    <cellStyle name="SAPBEXstdItem 2 2 3 2 2 2 3 6" xfId="22734"/>
    <cellStyle name="SAPBEXstdItem 2 2 3 2 2 2 4" xfId="16558"/>
    <cellStyle name="SAPBEXstdItem 2 2 3 2 2 2 4 2" xfId="22382"/>
    <cellStyle name="SAPBEXstdItem 2 2 3 2 2 2 5" xfId="17071"/>
    <cellStyle name="SAPBEXstdItem 2 2 3 2 2 2 5 2" xfId="22895"/>
    <cellStyle name="SAPBEXstdItem 2 2 3 2 2 2 6" xfId="17571"/>
    <cellStyle name="SAPBEXstdItem 2 2 3 2 2 2 6 2" xfId="23395"/>
    <cellStyle name="SAPBEXstdItem 2 2 3 2 2 2 7" xfId="18028"/>
    <cellStyle name="SAPBEXstdItem 2 2 3 2 2 2 7 2" xfId="23852"/>
    <cellStyle name="SAPBEXstdItem 2 2 3 2 2 2 8" xfId="18485"/>
    <cellStyle name="SAPBEXstdItem 2 2 3 2 2 2 8 2" xfId="24309"/>
    <cellStyle name="SAPBEXstdItem 2 2 3 2 2 2 9" xfId="21326"/>
    <cellStyle name="SAPBEXstdItem 2 2 3 2 2 3" xfId="16758"/>
    <cellStyle name="SAPBEXstdItem 2 2 3 2 2 3 2" xfId="17271"/>
    <cellStyle name="SAPBEXstdItem 2 2 3 2 2 3 2 2" xfId="23095"/>
    <cellStyle name="SAPBEXstdItem 2 2 3 2 2 3 3" xfId="17771"/>
    <cellStyle name="SAPBEXstdItem 2 2 3 2 2 3 3 2" xfId="23595"/>
    <cellStyle name="SAPBEXstdItem 2 2 3 2 2 3 4" xfId="18228"/>
    <cellStyle name="SAPBEXstdItem 2 2 3 2 2 3 4 2" xfId="24052"/>
    <cellStyle name="SAPBEXstdItem 2 2 3 2 2 3 5" xfId="18685"/>
    <cellStyle name="SAPBEXstdItem 2 2 3 2 2 3 5 2" xfId="24509"/>
    <cellStyle name="SAPBEXstdItem 2 2 3 2 2 3 6" xfId="22582"/>
    <cellStyle name="SAPBEXstdItem 2 2 3 2 2 4" xfId="16862"/>
    <cellStyle name="SAPBEXstdItem 2 2 3 2 2 4 2" xfId="17375"/>
    <cellStyle name="SAPBEXstdItem 2 2 3 2 2 4 2 2" xfId="23199"/>
    <cellStyle name="SAPBEXstdItem 2 2 3 2 2 4 3" xfId="17875"/>
    <cellStyle name="SAPBEXstdItem 2 2 3 2 2 4 3 2" xfId="23699"/>
    <cellStyle name="SAPBEXstdItem 2 2 3 2 2 4 4" xfId="18332"/>
    <cellStyle name="SAPBEXstdItem 2 2 3 2 2 4 4 2" xfId="24156"/>
    <cellStyle name="SAPBEXstdItem 2 2 3 2 2 4 5" xfId="18789"/>
    <cellStyle name="SAPBEXstdItem 2 2 3 2 2 4 5 2" xfId="24613"/>
    <cellStyle name="SAPBEXstdItem 2 2 3 2 2 4 6" xfId="22686"/>
    <cellStyle name="SAPBEXstdItem 2 2 3 2 2 5" xfId="16510"/>
    <cellStyle name="SAPBEXstdItem 2 2 3 2 2 5 2" xfId="22334"/>
    <cellStyle name="SAPBEXstdItem 2 2 3 2 2 6" xfId="17023"/>
    <cellStyle name="SAPBEXstdItem 2 2 3 2 2 6 2" xfId="22847"/>
    <cellStyle name="SAPBEXstdItem 2 2 3 2 2 7" xfId="17523"/>
    <cellStyle name="SAPBEXstdItem 2 2 3 2 2 7 2" xfId="23347"/>
    <cellStyle name="SAPBEXstdItem 2 2 3 2 2 8" xfId="17980"/>
    <cellStyle name="SAPBEXstdItem 2 2 3 2 2 8 2" xfId="23804"/>
    <cellStyle name="SAPBEXstdItem 2 2 3 2 2 9" xfId="18437"/>
    <cellStyle name="SAPBEXstdItem 2 2 3 2 2 9 2" xfId="24261"/>
    <cellStyle name="SAPBEXstdItem 2 2 3 2 3" xfId="14160"/>
    <cellStyle name="SAPBEXstdItem 2 2 3 2 3 2" xfId="15754"/>
    <cellStyle name="SAPBEXstdItem 2 2 3 2 3 2 2" xfId="16735"/>
    <cellStyle name="SAPBEXstdItem 2 2 3 2 3 2 2 2" xfId="22559"/>
    <cellStyle name="SAPBEXstdItem 2 2 3 2 3 2 3" xfId="17248"/>
    <cellStyle name="SAPBEXstdItem 2 2 3 2 3 2 3 2" xfId="23072"/>
    <cellStyle name="SAPBEXstdItem 2 2 3 2 3 2 4" xfId="17748"/>
    <cellStyle name="SAPBEXstdItem 2 2 3 2 3 2 4 2" xfId="23572"/>
    <cellStyle name="SAPBEXstdItem 2 2 3 2 3 2 5" xfId="18205"/>
    <cellStyle name="SAPBEXstdItem 2 2 3 2 3 2 5 2" xfId="24029"/>
    <cellStyle name="SAPBEXstdItem 2 2 3 2 3 2 6" xfId="18662"/>
    <cellStyle name="SAPBEXstdItem 2 2 3 2 3 2 6 2" xfId="24486"/>
    <cellStyle name="SAPBEXstdItem 2 2 3 2 3 2 7" xfId="21579"/>
    <cellStyle name="SAPBEXstdItem 2 2 3 2 3 3" xfId="16839"/>
    <cellStyle name="SAPBEXstdItem 2 2 3 2 3 3 2" xfId="17352"/>
    <cellStyle name="SAPBEXstdItem 2 2 3 2 3 3 2 2" xfId="23176"/>
    <cellStyle name="SAPBEXstdItem 2 2 3 2 3 3 3" xfId="17852"/>
    <cellStyle name="SAPBEXstdItem 2 2 3 2 3 3 3 2" xfId="23676"/>
    <cellStyle name="SAPBEXstdItem 2 2 3 2 3 3 4" xfId="18309"/>
    <cellStyle name="SAPBEXstdItem 2 2 3 2 3 3 4 2" xfId="24133"/>
    <cellStyle name="SAPBEXstdItem 2 2 3 2 3 3 5" xfId="18766"/>
    <cellStyle name="SAPBEXstdItem 2 2 3 2 3 3 5 2" xfId="24590"/>
    <cellStyle name="SAPBEXstdItem 2 2 3 2 3 3 6" xfId="22663"/>
    <cellStyle name="SAPBEXstdItem 2 2 3 2 3 4" xfId="16487"/>
    <cellStyle name="SAPBEXstdItem 2 2 3 2 3 4 2" xfId="22311"/>
    <cellStyle name="SAPBEXstdItem 2 2 3 2 3 5" xfId="17000"/>
    <cellStyle name="SAPBEXstdItem 2 2 3 2 3 5 2" xfId="22824"/>
    <cellStyle name="SAPBEXstdItem 2 2 3 2 3 6" xfId="17500"/>
    <cellStyle name="SAPBEXstdItem 2 2 3 2 3 6 2" xfId="23324"/>
    <cellStyle name="SAPBEXstdItem 2 2 3 2 3 7" xfId="17957"/>
    <cellStyle name="SAPBEXstdItem 2 2 3 2 3 7 2" xfId="23781"/>
    <cellStyle name="SAPBEXstdItem 2 2 3 2 3 8" xfId="18414"/>
    <cellStyle name="SAPBEXstdItem 2 2 3 2 3 8 2" xfId="24238"/>
    <cellStyle name="SAPBEXstdItem 2 2 3 2 3 9" xfId="20057"/>
    <cellStyle name="SAPBEXstdItem 2 2 3 2 4" xfId="14413"/>
    <cellStyle name="SAPBEXstdItem 2 2 3 2 4 2" xfId="16007"/>
    <cellStyle name="SAPBEXstdItem 2 2 3 2 4 2 2" xfId="21832"/>
    <cellStyle name="SAPBEXstdItem 2 2 3 2 4 3" xfId="16725"/>
    <cellStyle name="SAPBEXstdItem 2 2 3 2 4 3 2" xfId="22549"/>
    <cellStyle name="SAPBEXstdItem 2 2 3 2 4 4" xfId="17238"/>
    <cellStyle name="SAPBEXstdItem 2 2 3 2 4 4 2" xfId="23062"/>
    <cellStyle name="SAPBEXstdItem 2 2 3 2 4 5" xfId="17738"/>
    <cellStyle name="SAPBEXstdItem 2 2 3 2 4 5 2" xfId="23562"/>
    <cellStyle name="SAPBEXstdItem 2 2 3 2 4 6" xfId="18195"/>
    <cellStyle name="SAPBEXstdItem 2 2 3 2 4 6 2" xfId="24019"/>
    <cellStyle name="SAPBEXstdItem 2 2 3 2 4 7" xfId="18652"/>
    <cellStyle name="SAPBEXstdItem 2 2 3 2 4 7 2" xfId="24476"/>
    <cellStyle name="SAPBEXstdItem 2 2 3 2 4 8" xfId="20310"/>
    <cellStyle name="SAPBEXstdItem 2 2 3 2 5" xfId="14861"/>
    <cellStyle name="SAPBEXstdItem 2 2 3 2 5 2" xfId="20689"/>
    <cellStyle name="SAPBEXstdItem 2 2 3 2 6" xfId="16452"/>
    <cellStyle name="SAPBEXstdItem 2 2 3 2 6 2" xfId="22276"/>
    <cellStyle name="SAPBEXstdItem 2 2 3 2 7" xfId="16965"/>
    <cellStyle name="SAPBEXstdItem 2 2 3 2 7 2" xfId="22789"/>
    <cellStyle name="SAPBEXstdItem 2 2 3 2 8" xfId="19158"/>
    <cellStyle name="SAPBEXstdItem 2 2 3 3" xfId="13107"/>
    <cellStyle name="SAPBEXstdItem 2 2 3 3 10" xfId="18611"/>
    <cellStyle name="SAPBEXstdItem 2 2 3 3 10 2" xfId="24435"/>
    <cellStyle name="SAPBEXstdItem 2 2 3 3 11" xfId="19049"/>
    <cellStyle name="SAPBEXstdItem 2 2 3 3 2" xfId="13757"/>
    <cellStyle name="SAPBEXstdItem 2 2 3 3 2 2" xfId="15392"/>
    <cellStyle name="SAPBEXstdItem 2 2 3 3 2 2 2" xfId="21217"/>
    <cellStyle name="SAPBEXstdItem 2 2 3 3 2 3" xfId="19693"/>
    <cellStyle name="SAPBEXstdItem 2 2 3 3 3" xfId="14051"/>
    <cellStyle name="SAPBEXstdItem 2 2 3 3 3 2" xfId="15645"/>
    <cellStyle name="SAPBEXstdItem 2 2 3 3 3 2 2" xfId="21470"/>
    <cellStyle name="SAPBEXstdItem 2 2 3 3 3 3" xfId="19948"/>
    <cellStyle name="SAPBEXstdItem 2 2 3 3 4" xfId="14304"/>
    <cellStyle name="SAPBEXstdItem 2 2 3 3 4 2" xfId="15898"/>
    <cellStyle name="SAPBEXstdItem 2 2 3 3 4 2 2" xfId="21723"/>
    <cellStyle name="SAPBEXstdItem 2 2 3 3 4 3" xfId="20201"/>
    <cellStyle name="SAPBEXstdItem 2 2 3 3 5" xfId="14752"/>
    <cellStyle name="SAPBEXstdItem 2 2 3 3 5 2" xfId="20580"/>
    <cellStyle name="SAPBEXstdItem 2 2 3 3 6" xfId="16684"/>
    <cellStyle name="SAPBEXstdItem 2 2 3 3 6 2" xfId="22508"/>
    <cellStyle name="SAPBEXstdItem 2 2 3 3 7" xfId="17197"/>
    <cellStyle name="SAPBEXstdItem 2 2 3 3 7 2" xfId="23021"/>
    <cellStyle name="SAPBEXstdItem 2 2 3 3 8" xfId="17697"/>
    <cellStyle name="SAPBEXstdItem 2 2 3 3 8 2" xfId="23521"/>
    <cellStyle name="SAPBEXstdItem 2 2 3 3 9" xfId="18154"/>
    <cellStyle name="SAPBEXstdItem 2 2 3 3 9 2" xfId="23978"/>
    <cellStyle name="SAPBEXstdItem 2 2 3 4" xfId="13372"/>
    <cellStyle name="SAPBEXstdItem 2 2 3 4 2" xfId="15009"/>
    <cellStyle name="SAPBEXstdItem 2 2 3 4 2 2" xfId="20834"/>
    <cellStyle name="SAPBEXstdItem 2 2 3 4 3" xfId="19310"/>
    <cellStyle name="SAPBEXstdItem 2 2 3 5" xfId="13591"/>
    <cellStyle name="SAPBEXstdItem 2 2 3 5 2" xfId="15228"/>
    <cellStyle name="SAPBEXstdItem 2 2 3 5 2 2" xfId="21053"/>
    <cellStyle name="SAPBEXstdItem 2 2 3 5 3" xfId="19529"/>
    <cellStyle name="SAPBEXstdItem 2 2 3 6" xfId="13687"/>
    <cellStyle name="SAPBEXstdItem 2 2 3 6 2" xfId="15322"/>
    <cellStyle name="SAPBEXstdItem 2 2 3 6 2 2" xfId="21147"/>
    <cellStyle name="SAPBEXstdItem 2 2 3 6 3" xfId="19623"/>
    <cellStyle name="SAPBEXstdItem 2 2 3 7" xfId="14523"/>
    <cellStyle name="SAPBEXstdItem 2 2 3 7 2" xfId="16116"/>
    <cellStyle name="SAPBEXstdItem 2 2 3 7 2 2" xfId="21941"/>
    <cellStyle name="SAPBEXstdItem 2 2 3 7 3" xfId="20419"/>
    <cellStyle name="SAPBEXstdItem 2 2 3 8" xfId="16242"/>
    <cellStyle name="SAPBEXstdItem 2 2 3 8 2" xfId="22066"/>
    <cellStyle name="SAPBEXstdItem 2 2 3 9" xfId="16355"/>
    <cellStyle name="SAPBEXstdItem 2 2 3 9 2" xfId="22179"/>
    <cellStyle name="SAPBEXstdItem 2 2 4" xfId="13194"/>
    <cellStyle name="SAPBEXstdItem 2 2 4 10" xfId="18614"/>
    <cellStyle name="SAPBEXstdItem 2 2 4 10 2" xfId="24438"/>
    <cellStyle name="SAPBEXstdItem 2 2 4 11" xfId="19135"/>
    <cellStyle name="SAPBEXstdItem 2 2 4 2" xfId="13843"/>
    <cellStyle name="SAPBEXstdItem 2 2 4 2 2" xfId="15478"/>
    <cellStyle name="SAPBEXstdItem 2 2 4 2 2 2" xfId="21303"/>
    <cellStyle name="SAPBEXstdItem 2 2 4 2 3" xfId="19779"/>
    <cellStyle name="SAPBEXstdItem 2 2 4 3" xfId="14137"/>
    <cellStyle name="SAPBEXstdItem 2 2 4 3 2" xfId="15731"/>
    <cellStyle name="SAPBEXstdItem 2 2 4 3 2 2" xfId="21556"/>
    <cellStyle name="SAPBEXstdItem 2 2 4 3 3" xfId="20034"/>
    <cellStyle name="SAPBEXstdItem 2 2 4 4" xfId="14390"/>
    <cellStyle name="SAPBEXstdItem 2 2 4 4 2" xfId="15984"/>
    <cellStyle name="SAPBEXstdItem 2 2 4 4 2 2" xfId="21809"/>
    <cellStyle name="SAPBEXstdItem 2 2 4 4 3" xfId="20287"/>
    <cellStyle name="SAPBEXstdItem 2 2 4 5" xfId="14838"/>
    <cellStyle name="SAPBEXstdItem 2 2 4 5 2" xfId="20666"/>
    <cellStyle name="SAPBEXstdItem 2 2 4 6" xfId="16687"/>
    <cellStyle name="SAPBEXstdItem 2 2 4 6 2" xfId="22511"/>
    <cellStyle name="SAPBEXstdItem 2 2 4 7" xfId="17200"/>
    <cellStyle name="SAPBEXstdItem 2 2 4 7 2" xfId="23024"/>
    <cellStyle name="SAPBEXstdItem 2 2 4 8" xfId="17700"/>
    <cellStyle name="SAPBEXstdItem 2 2 4 8 2" xfId="23524"/>
    <cellStyle name="SAPBEXstdItem 2 2 4 9" xfId="18157"/>
    <cellStyle name="SAPBEXstdItem 2 2 4 9 2" xfId="23981"/>
    <cellStyle name="SAPBEXstdItem 2 2 5" xfId="13059"/>
    <cellStyle name="SAPBEXstdItem 2 2 5 2" xfId="13709"/>
    <cellStyle name="SAPBEXstdItem 2 2 5 2 2" xfId="15344"/>
    <cellStyle name="SAPBEXstdItem 2 2 5 2 2 2" xfId="21169"/>
    <cellStyle name="SAPBEXstdItem 2 2 5 2 3" xfId="19645"/>
    <cellStyle name="SAPBEXstdItem 2 2 5 3" xfId="14003"/>
    <cellStyle name="SAPBEXstdItem 2 2 5 3 2" xfId="15597"/>
    <cellStyle name="SAPBEXstdItem 2 2 5 3 2 2" xfId="21422"/>
    <cellStyle name="SAPBEXstdItem 2 2 5 3 3" xfId="19900"/>
    <cellStyle name="SAPBEXstdItem 2 2 5 4" xfId="14256"/>
    <cellStyle name="SAPBEXstdItem 2 2 5 4 2" xfId="15850"/>
    <cellStyle name="SAPBEXstdItem 2 2 5 4 2 2" xfId="21675"/>
    <cellStyle name="SAPBEXstdItem 2 2 5 4 3" xfId="20153"/>
    <cellStyle name="SAPBEXstdItem 2 2 5 5" xfId="14704"/>
    <cellStyle name="SAPBEXstdItem 2 2 5 5 2" xfId="20532"/>
    <cellStyle name="SAPBEXstdItem 2 2 5 6" xfId="19001"/>
    <cellStyle name="SAPBEXstdItem 2 2 6" xfId="13324"/>
    <cellStyle name="SAPBEXstdItem 2 2 6 2" xfId="14961"/>
    <cellStyle name="SAPBEXstdItem 2 2 6 2 2" xfId="20786"/>
    <cellStyle name="SAPBEXstdItem 2 2 6 3" xfId="19262"/>
    <cellStyle name="SAPBEXstdItem 2 2 7" xfId="13639"/>
    <cellStyle name="SAPBEXstdItem 2 2 7 2" xfId="15276"/>
    <cellStyle name="SAPBEXstdItem 2 2 7 2 2" xfId="21101"/>
    <cellStyle name="SAPBEXstdItem 2 2 7 3" xfId="19577"/>
    <cellStyle name="SAPBEXstdItem 2 2 8" xfId="14500"/>
    <cellStyle name="SAPBEXstdItem 2 2 8 2" xfId="16093"/>
    <cellStyle name="SAPBEXstdItem 2 2 8 2 2" xfId="21918"/>
    <cellStyle name="SAPBEXstdItem 2 2 8 3" xfId="20396"/>
    <cellStyle name="SAPBEXstdItem 2 2 9" xfId="16239"/>
    <cellStyle name="SAPBEXstdItem 2 2 9 2" xfId="22063"/>
    <cellStyle name="SAPBEXstdItem 2 3" xfId="235"/>
    <cellStyle name="SAPBEXstdItem 2 3 10" xfId="16430"/>
    <cellStyle name="SAPBEXstdItem 2 3 10 2" xfId="22254"/>
    <cellStyle name="SAPBEXstdItem 2 3 11" xfId="18885"/>
    <cellStyle name="SAPBEXstdItem 2 3 2" xfId="286"/>
    <cellStyle name="SAPBEXstdItem 2 3 2 10" xfId="16429"/>
    <cellStyle name="SAPBEXstdItem 2 3 2 10 2" xfId="22253"/>
    <cellStyle name="SAPBEXstdItem 2 3 2 11" xfId="18926"/>
    <cellStyle name="SAPBEXstdItem 2 3 2 2" xfId="13238"/>
    <cellStyle name="SAPBEXstdItem 2 3 2 2 2" xfId="13887"/>
    <cellStyle name="SAPBEXstdItem 2 3 2 2 2 10" xfId="19823"/>
    <cellStyle name="SAPBEXstdItem 2 3 2 2 2 2" xfId="15522"/>
    <cellStyle name="SAPBEXstdItem 2 3 2 2 2 2 2" xfId="16827"/>
    <cellStyle name="SAPBEXstdItem 2 3 2 2 2 2 2 2" xfId="17340"/>
    <cellStyle name="SAPBEXstdItem 2 3 2 2 2 2 2 2 2" xfId="23164"/>
    <cellStyle name="SAPBEXstdItem 2 3 2 2 2 2 2 3" xfId="17840"/>
    <cellStyle name="SAPBEXstdItem 2 3 2 2 2 2 2 3 2" xfId="23664"/>
    <cellStyle name="SAPBEXstdItem 2 3 2 2 2 2 2 4" xfId="18297"/>
    <cellStyle name="SAPBEXstdItem 2 3 2 2 2 2 2 4 2" xfId="24121"/>
    <cellStyle name="SAPBEXstdItem 2 3 2 2 2 2 2 5" xfId="18754"/>
    <cellStyle name="SAPBEXstdItem 2 3 2 2 2 2 2 5 2" xfId="24578"/>
    <cellStyle name="SAPBEXstdItem 2 3 2 2 2 2 2 6" xfId="22651"/>
    <cellStyle name="SAPBEXstdItem 2 3 2 2 2 2 3" xfId="16931"/>
    <cellStyle name="SAPBEXstdItem 2 3 2 2 2 2 3 2" xfId="17444"/>
    <cellStyle name="SAPBEXstdItem 2 3 2 2 2 2 3 2 2" xfId="23268"/>
    <cellStyle name="SAPBEXstdItem 2 3 2 2 2 2 3 3" xfId="17944"/>
    <cellStyle name="SAPBEXstdItem 2 3 2 2 2 2 3 3 2" xfId="23768"/>
    <cellStyle name="SAPBEXstdItem 2 3 2 2 2 2 3 4" xfId="18401"/>
    <cellStyle name="SAPBEXstdItem 2 3 2 2 2 2 3 4 2" xfId="24225"/>
    <cellStyle name="SAPBEXstdItem 2 3 2 2 2 2 3 5" xfId="18858"/>
    <cellStyle name="SAPBEXstdItem 2 3 2 2 2 2 3 5 2" xfId="24682"/>
    <cellStyle name="SAPBEXstdItem 2 3 2 2 2 2 3 6" xfId="22755"/>
    <cellStyle name="SAPBEXstdItem 2 3 2 2 2 2 4" xfId="16579"/>
    <cellStyle name="SAPBEXstdItem 2 3 2 2 2 2 4 2" xfId="22403"/>
    <cellStyle name="SAPBEXstdItem 2 3 2 2 2 2 5" xfId="17092"/>
    <cellStyle name="SAPBEXstdItem 2 3 2 2 2 2 5 2" xfId="22916"/>
    <cellStyle name="SAPBEXstdItem 2 3 2 2 2 2 6" xfId="17592"/>
    <cellStyle name="SAPBEXstdItem 2 3 2 2 2 2 6 2" xfId="23416"/>
    <cellStyle name="SAPBEXstdItem 2 3 2 2 2 2 7" xfId="18049"/>
    <cellStyle name="SAPBEXstdItem 2 3 2 2 2 2 7 2" xfId="23873"/>
    <cellStyle name="SAPBEXstdItem 2 3 2 2 2 2 8" xfId="18506"/>
    <cellStyle name="SAPBEXstdItem 2 3 2 2 2 2 8 2" xfId="24330"/>
    <cellStyle name="SAPBEXstdItem 2 3 2 2 2 2 9" xfId="21347"/>
    <cellStyle name="SAPBEXstdItem 2 3 2 2 2 3" xfId="16779"/>
    <cellStyle name="SAPBEXstdItem 2 3 2 2 2 3 2" xfId="17292"/>
    <cellStyle name="SAPBEXstdItem 2 3 2 2 2 3 2 2" xfId="23116"/>
    <cellStyle name="SAPBEXstdItem 2 3 2 2 2 3 3" xfId="17792"/>
    <cellStyle name="SAPBEXstdItem 2 3 2 2 2 3 3 2" xfId="23616"/>
    <cellStyle name="SAPBEXstdItem 2 3 2 2 2 3 4" xfId="18249"/>
    <cellStyle name="SAPBEXstdItem 2 3 2 2 2 3 4 2" xfId="24073"/>
    <cellStyle name="SAPBEXstdItem 2 3 2 2 2 3 5" xfId="18706"/>
    <cellStyle name="SAPBEXstdItem 2 3 2 2 2 3 5 2" xfId="24530"/>
    <cellStyle name="SAPBEXstdItem 2 3 2 2 2 3 6" xfId="22603"/>
    <cellStyle name="SAPBEXstdItem 2 3 2 2 2 4" xfId="16883"/>
    <cellStyle name="SAPBEXstdItem 2 3 2 2 2 4 2" xfId="17396"/>
    <cellStyle name="SAPBEXstdItem 2 3 2 2 2 4 2 2" xfId="23220"/>
    <cellStyle name="SAPBEXstdItem 2 3 2 2 2 4 3" xfId="17896"/>
    <cellStyle name="SAPBEXstdItem 2 3 2 2 2 4 3 2" xfId="23720"/>
    <cellStyle name="SAPBEXstdItem 2 3 2 2 2 4 4" xfId="18353"/>
    <cellStyle name="SAPBEXstdItem 2 3 2 2 2 4 4 2" xfId="24177"/>
    <cellStyle name="SAPBEXstdItem 2 3 2 2 2 4 5" xfId="18810"/>
    <cellStyle name="SAPBEXstdItem 2 3 2 2 2 4 5 2" xfId="24634"/>
    <cellStyle name="SAPBEXstdItem 2 3 2 2 2 4 6" xfId="22707"/>
    <cellStyle name="SAPBEXstdItem 2 3 2 2 2 5" xfId="16531"/>
    <cellStyle name="SAPBEXstdItem 2 3 2 2 2 5 2" xfId="22355"/>
    <cellStyle name="SAPBEXstdItem 2 3 2 2 2 6" xfId="17044"/>
    <cellStyle name="SAPBEXstdItem 2 3 2 2 2 6 2" xfId="22868"/>
    <cellStyle name="SAPBEXstdItem 2 3 2 2 2 7" xfId="17544"/>
    <cellStyle name="SAPBEXstdItem 2 3 2 2 2 7 2" xfId="23368"/>
    <cellStyle name="SAPBEXstdItem 2 3 2 2 2 8" xfId="18001"/>
    <cellStyle name="SAPBEXstdItem 2 3 2 2 2 8 2" xfId="23825"/>
    <cellStyle name="SAPBEXstdItem 2 3 2 2 2 9" xfId="18458"/>
    <cellStyle name="SAPBEXstdItem 2 3 2 2 2 9 2" xfId="24282"/>
    <cellStyle name="SAPBEXstdItem 2 3 2 2 3" xfId="14181"/>
    <cellStyle name="SAPBEXstdItem 2 3 2 2 3 2" xfId="15775"/>
    <cellStyle name="SAPBEXstdItem 2 3 2 2 3 2 2" xfId="16738"/>
    <cellStyle name="SAPBEXstdItem 2 3 2 2 3 2 2 2" xfId="22562"/>
    <cellStyle name="SAPBEXstdItem 2 3 2 2 3 2 3" xfId="17251"/>
    <cellStyle name="SAPBEXstdItem 2 3 2 2 3 2 3 2" xfId="23075"/>
    <cellStyle name="SAPBEXstdItem 2 3 2 2 3 2 4" xfId="17751"/>
    <cellStyle name="SAPBEXstdItem 2 3 2 2 3 2 4 2" xfId="23575"/>
    <cellStyle name="SAPBEXstdItem 2 3 2 2 3 2 5" xfId="18208"/>
    <cellStyle name="SAPBEXstdItem 2 3 2 2 3 2 5 2" xfId="24032"/>
    <cellStyle name="SAPBEXstdItem 2 3 2 2 3 2 6" xfId="18665"/>
    <cellStyle name="SAPBEXstdItem 2 3 2 2 3 2 6 2" xfId="24489"/>
    <cellStyle name="SAPBEXstdItem 2 3 2 2 3 2 7" xfId="21600"/>
    <cellStyle name="SAPBEXstdItem 2 3 2 2 3 3" xfId="16842"/>
    <cellStyle name="SAPBEXstdItem 2 3 2 2 3 3 2" xfId="17355"/>
    <cellStyle name="SAPBEXstdItem 2 3 2 2 3 3 2 2" xfId="23179"/>
    <cellStyle name="SAPBEXstdItem 2 3 2 2 3 3 3" xfId="17855"/>
    <cellStyle name="SAPBEXstdItem 2 3 2 2 3 3 3 2" xfId="23679"/>
    <cellStyle name="SAPBEXstdItem 2 3 2 2 3 3 4" xfId="18312"/>
    <cellStyle name="SAPBEXstdItem 2 3 2 2 3 3 4 2" xfId="24136"/>
    <cellStyle name="SAPBEXstdItem 2 3 2 2 3 3 5" xfId="18769"/>
    <cellStyle name="SAPBEXstdItem 2 3 2 2 3 3 5 2" xfId="24593"/>
    <cellStyle name="SAPBEXstdItem 2 3 2 2 3 3 6" xfId="22666"/>
    <cellStyle name="SAPBEXstdItem 2 3 2 2 3 4" xfId="16490"/>
    <cellStyle name="SAPBEXstdItem 2 3 2 2 3 4 2" xfId="22314"/>
    <cellStyle name="SAPBEXstdItem 2 3 2 2 3 5" xfId="17003"/>
    <cellStyle name="SAPBEXstdItem 2 3 2 2 3 5 2" xfId="22827"/>
    <cellStyle name="SAPBEXstdItem 2 3 2 2 3 6" xfId="17503"/>
    <cellStyle name="SAPBEXstdItem 2 3 2 2 3 6 2" xfId="23327"/>
    <cellStyle name="SAPBEXstdItem 2 3 2 2 3 7" xfId="17960"/>
    <cellStyle name="SAPBEXstdItem 2 3 2 2 3 7 2" xfId="23784"/>
    <cellStyle name="SAPBEXstdItem 2 3 2 2 3 8" xfId="18417"/>
    <cellStyle name="SAPBEXstdItem 2 3 2 2 3 8 2" xfId="24241"/>
    <cellStyle name="SAPBEXstdItem 2 3 2 2 3 9" xfId="20078"/>
    <cellStyle name="SAPBEXstdItem 2 3 2 2 4" xfId="14434"/>
    <cellStyle name="SAPBEXstdItem 2 3 2 2 4 2" xfId="16028"/>
    <cellStyle name="SAPBEXstdItem 2 3 2 2 4 2 2" xfId="21853"/>
    <cellStyle name="SAPBEXstdItem 2 3 2 2 4 3" xfId="16605"/>
    <cellStyle name="SAPBEXstdItem 2 3 2 2 4 3 2" xfId="22429"/>
    <cellStyle name="SAPBEXstdItem 2 3 2 2 4 4" xfId="17118"/>
    <cellStyle name="SAPBEXstdItem 2 3 2 2 4 4 2" xfId="22942"/>
    <cellStyle name="SAPBEXstdItem 2 3 2 2 4 5" xfId="17618"/>
    <cellStyle name="SAPBEXstdItem 2 3 2 2 4 5 2" xfId="23442"/>
    <cellStyle name="SAPBEXstdItem 2 3 2 2 4 6" xfId="18075"/>
    <cellStyle name="SAPBEXstdItem 2 3 2 2 4 6 2" xfId="23899"/>
    <cellStyle name="SAPBEXstdItem 2 3 2 2 4 7" xfId="18532"/>
    <cellStyle name="SAPBEXstdItem 2 3 2 2 4 7 2" xfId="24356"/>
    <cellStyle name="SAPBEXstdItem 2 3 2 2 4 8" xfId="20331"/>
    <cellStyle name="SAPBEXstdItem 2 3 2 2 5" xfId="14882"/>
    <cellStyle name="SAPBEXstdItem 2 3 2 2 5 2" xfId="20710"/>
    <cellStyle name="SAPBEXstdItem 2 3 2 2 6" xfId="16473"/>
    <cellStyle name="SAPBEXstdItem 2 3 2 2 6 2" xfId="22297"/>
    <cellStyle name="SAPBEXstdItem 2 3 2 2 7" xfId="16986"/>
    <cellStyle name="SAPBEXstdItem 2 3 2 2 7 2" xfId="22810"/>
    <cellStyle name="SAPBEXstdItem 2 3 2 2 8" xfId="19179"/>
    <cellStyle name="SAPBEXstdItem 2 3 2 3" xfId="13128"/>
    <cellStyle name="SAPBEXstdItem 2 3 2 3 10" xfId="18609"/>
    <cellStyle name="SAPBEXstdItem 2 3 2 3 10 2" xfId="24433"/>
    <cellStyle name="SAPBEXstdItem 2 3 2 3 11" xfId="19070"/>
    <cellStyle name="SAPBEXstdItem 2 3 2 3 2" xfId="13778"/>
    <cellStyle name="SAPBEXstdItem 2 3 2 3 2 2" xfId="15413"/>
    <cellStyle name="SAPBEXstdItem 2 3 2 3 2 2 2" xfId="21238"/>
    <cellStyle name="SAPBEXstdItem 2 3 2 3 2 3" xfId="19714"/>
    <cellStyle name="SAPBEXstdItem 2 3 2 3 3" xfId="14072"/>
    <cellStyle name="SAPBEXstdItem 2 3 2 3 3 2" xfId="15666"/>
    <cellStyle name="SAPBEXstdItem 2 3 2 3 3 2 2" xfId="21491"/>
    <cellStyle name="SAPBEXstdItem 2 3 2 3 3 3" xfId="19969"/>
    <cellStyle name="SAPBEXstdItem 2 3 2 3 4" xfId="14325"/>
    <cellStyle name="SAPBEXstdItem 2 3 2 3 4 2" xfId="15919"/>
    <cellStyle name="SAPBEXstdItem 2 3 2 3 4 2 2" xfId="21744"/>
    <cellStyle name="SAPBEXstdItem 2 3 2 3 4 3" xfId="20222"/>
    <cellStyle name="SAPBEXstdItem 2 3 2 3 5" xfId="14773"/>
    <cellStyle name="SAPBEXstdItem 2 3 2 3 5 2" xfId="20601"/>
    <cellStyle name="SAPBEXstdItem 2 3 2 3 6" xfId="16682"/>
    <cellStyle name="SAPBEXstdItem 2 3 2 3 6 2" xfId="22506"/>
    <cellStyle name="SAPBEXstdItem 2 3 2 3 7" xfId="17195"/>
    <cellStyle name="SAPBEXstdItem 2 3 2 3 7 2" xfId="23019"/>
    <cellStyle name="SAPBEXstdItem 2 3 2 3 8" xfId="17695"/>
    <cellStyle name="SAPBEXstdItem 2 3 2 3 8 2" xfId="23519"/>
    <cellStyle name="SAPBEXstdItem 2 3 2 3 9" xfId="18152"/>
    <cellStyle name="SAPBEXstdItem 2 3 2 3 9 2" xfId="23976"/>
    <cellStyle name="SAPBEXstdItem 2 3 2 4" xfId="13393"/>
    <cellStyle name="SAPBEXstdItem 2 3 2 4 2" xfId="15030"/>
    <cellStyle name="SAPBEXstdItem 2 3 2 4 2 2" xfId="20855"/>
    <cellStyle name="SAPBEXstdItem 2 3 2 4 3" xfId="19331"/>
    <cellStyle name="SAPBEXstdItem 2 3 2 5" xfId="13570"/>
    <cellStyle name="SAPBEXstdItem 2 3 2 5 2" xfId="15207"/>
    <cellStyle name="SAPBEXstdItem 2 3 2 5 2 2" xfId="21032"/>
    <cellStyle name="SAPBEXstdItem 2 3 2 5 3" xfId="19508"/>
    <cellStyle name="SAPBEXstdItem 2 3 2 6" xfId="13413"/>
    <cellStyle name="SAPBEXstdItem 2 3 2 6 2" xfId="15050"/>
    <cellStyle name="SAPBEXstdItem 2 3 2 6 2 2" xfId="20875"/>
    <cellStyle name="SAPBEXstdItem 2 3 2 6 3" xfId="19351"/>
    <cellStyle name="SAPBEXstdItem 2 3 2 7" xfId="14544"/>
    <cellStyle name="SAPBEXstdItem 2 3 2 7 2" xfId="16137"/>
    <cellStyle name="SAPBEXstdItem 2 3 2 7 2 2" xfId="21962"/>
    <cellStyle name="SAPBEXstdItem 2 3 2 7 3" xfId="20440"/>
    <cellStyle name="SAPBEXstdItem 2 3 2 8" xfId="16244"/>
    <cellStyle name="SAPBEXstdItem 2 3 2 8 2" xfId="22068"/>
    <cellStyle name="SAPBEXstdItem 2 3 2 9" xfId="16353"/>
    <cellStyle name="SAPBEXstdItem 2 3 2 9 2" xfId="22177"/>
    <cellStyle name="SAPBEXstdItem 2 3 3" xfId="13197"/>
    <cellStyle name="SAPBEXstdItem 2 3 3 10" xfId="18610"/>
    <cellStyle name="SAPBEXstdItem 2 3 3 10 2" xfId="24434"/>
    <cellStyle name="SAPBEXstdItem 2 3 3 11" xfId="19138"/>
    <cellStyle name="SAPBEXstdItem 2 3 3 2" xfId="13846"/>
    <cellStyle name="SAPBEXstdItem 2 3 3 2 2" xfId="15481"/>
    <cellStyle name="SAPBEXstdItem 2 3 3 2 2 2" xfId="21306"/>
    <cellStyle name="SAPBEXstdItem 2 3 3 2 3" xfId="19782"/>
    <cellStyle name="SAPBEXstdItem 2 3 3 3" xfId="14140"/>
    <cellStyle name="SAPBEXstdItem 2 3 3 3 2" xfId="15734"/>
    <cellStyle name="SAPBEXstdItem 2 3 3 3 2 2" xfId="21559"/>
    <cellStyle name="SAPBEXstdItem 2 3 3 3 3" xfId="20037"/>
    <cellStyle name="SAPBEXstdItem 2 3 3 4" xfId="14393"/>
    <cellStyle name="SAPBEXstdItem 2 3 3 4 2" xfId="15987"/>
    <cellStyle name="SAPBEXstdItem 2 3 3 4 2 2" xfId="21812"/>
    <cellStyle name="SAPBEXstdItem 2 3 3 4 3" xfId="20290"/>
    <cellStyle name="SAPBEXstdItem 2 3 3 5" xfId="14841"/>
    <cellStyle name="SAPBEXstdItem 2 3 3 5 2" xfId="20669"/>
    <cellStyle name="SAPBEXstdItem 2 3 3 6" xfId="16683"/>
    <cellStyle name="SAPBEXstdItem 2 3 3 6 2" xfId="22507"/>
    <cellStyle name="SAPBEXstdItem 2 3 3 7" xfId="17196"/>
    <cellStyle name="SAPBEXstdItem 2 3 3 7 2" xfId="23020"/>
    <cellStyle name="SAPBEXstdItem 2 3 3 8" xfId="17696"/>
    <cellStyle name="SAPBEXstdItem 2 3 3 8 2" xfId="23520"/>
    <cellStyle name="SAPBEXstdItem 2 3 3 9" xfId="18153"/>
    <cellStyle name="SAPBEXstdItem 2 3 3 9 2" xfId="23977"/>
    <cellStyle name="SAPBEXstdItem 2 3 4" xfId="13080"/>
    <cellStyle name="SAPBEXstdItem 2 3 4 2" xfId="13730"/>
    <cellStyle name="SAPBEXstdItem 2 3 4 2 2" xfId="15365"/>
    <cellStyle name="SAPBEXstdItem 2 3 4 2 2 2" xfId="21190"/>
    <cellStyle name="SAPBEXstdItem 2 3 4 2 3" xfId="19666"/>
    <cellStyle name="SAPBEXstdItem 2 3 4 3" xfId="14024"/>
    <cellStyle name="SAPBEXstdItem 2 3 4 3 2" xfId="15618"/>
    <cellStyle name="SAPBEXstdItem 2 3 4 3 2 2" xfId="21443"/>
    <cellStyle name="SAPBEXstdItem 2 3 4 3 3" xfId="19921"/>
    <cellStyle name="SAPBEXstdItem 2 3 4 4" xfId="14277"/>
    <cellStyle name="SAPBEXstdItem 2 3 4 4 2" xfId="15871"/>
    <cellStyle name="SAPBEXstdItem 2 3 4 4 2 2" xfId="21696"/>
    <cellStyle name="SAPBEXstdItem 2 3 4 4 3" xfId="20174"/>
    <cellStyle name="SAPBEXstdItem 2 3 4 5" xfId="14725"/>
    <cellStyle name="SAPBEXstdItem 2 3 4 5 2" xfId="20553"/>
    <cellStyle name="SAPBEXstdItem 2 3 4 6" xfId="19022"/>
    <cellStyle name="SAPBEXstdItem 2 3 5" xfId="13345"/>
    <cellStyle name="SAPBEXstdItem 2 3 5 2" xfId="14982"/>
    <cellStyle name="SAPBEXstdItem 2 3 5 2 2" xfId="20807"/>
    <cellStyle name="SAPBEXstdItem 2 3 5 3" xfId="19283"/>
    <cellStyle name="SAPBEXstdItem 2 3 6" xfId="13618"/>
    <cellStyle name="SAPBEXstdItem 2 3 6 2" xfId="15255"/>
    <cellStyle name="SAPBEXstdItem 2 3 6 2 2" xfId="21080"/>
    <cellStyle name="SAPBEXstdItem 2 3 6 3" xfId="19556"/>
    <cellStyle name="SAPBEXstdItem 2 3 7" xfId="14503"/>
    <cellStyle name="SAPBEXstdItem 2 3 7 2" xfId="16096"/>
    <cellStyle name="SAPBEXstdItem 2 3 7 2 2" xfId="21921"/>
    <cellStyle name="SAPBEXstdItem 2 3 7 3" xfId="20399"/>
    <cellStyle name="SAPBEXstdItem 2 3 8" xfId="16243"/>
    <cellStyle name="SAPBEXstdItem 2 3 8 2" xfId="22067"/>
    <cellStyle name="SAPBEXstdItem 2 3 9" xfId="16354"/>
    <cellStyle name="SAPBEXstdItem 2 3 9 2" xfId="22178"/>
    <cellStyle name="SAPBEXstdItem 2 4" xfId="238"/>
    <cellStyle name="SAPBEXstdItem 2 4 10" xfId="16943"/>
    <cellStyle name="SAPBEXstdItem 2 4 10 2" xfId="22767"/>
    <cellStyle name="SAPBEXstdItem 2 4 11" xfId="18886"/>
    <cellStyle name="SAPBEXstdItem 2 4 2" xfId="289"/>
    <cellStyle name="SAPBEXstdItem 2 4 2 10" xfId="16427"/>
    <cellStyle name="SAPBEXstdItem 2 4 2 10 2" xfId="22251"/>
    <cellStyle name="SAPBEXstdItem 2 4 2 11" xfId="18929"/>
    <cellStyle name="SAPBEXstdItem 2 4 2 2" xfId="13241"/>
    <cellStyle name="SAPBEXstdItem 2 4 2 2 2" xfId="13890"/>
    <cellStyle name="SAPBEXstdItem 2 4 2 2 2 10" xfId="19826"/>
    <cellStyle name="SAPBEXstdItem 2 4 2 2 2 2" xfId="15525"/>
    <cellStyle name="SAPBEXstdItem 2 4 2 2 2 2 2" xfId="16830"/>
    <cellStyle name="SAPBEXstdItem 2 4 2 2 2 2 2 2" xfId="17343"/>
    <cellStyle name="SAPBEXstdItem 2 4 2 2 2 2 2 2 2" xfId="23167"/>
    <cellStyle name="SAPBEXstdItem 2 4 2 2 2 2 2 3" xfId="17843"/>
    <cellStyle name="SAPBEXstdItem 2 4 2 2 2 2 2 3 2" xfId="23667"/>
    <cellStyle name="SAPBEXstdItem 2 4 2 2 2 2 2 4" xfId="18300"/>
    <cellStyle name="SAPBEXstdItem 2 4 2 2 2 2 2 4 2" xfId="24124"/>
    <cellStyle name="SAPBEXstdItem 2 4 2 2 2 2 2 5" xfId="18757"/>
    <cellStyle name="SAPBEXstdItem 2 4 2 2 2 2 2 5 2" xfId="24581"/>
    <cellStyle name="SAPBEXstdItem 2 4 2 2 2 2 2 6" xfId="22654"/>
    <cellStyle name="SAPBEXstdItem 2 4 2 2 2 2 3" xfId="16934"/>
    <cellStyle name="SAPBEXstdItem 2 4 2 2 2 2 3 2" xfId="17447"/>
    <cellStyle name="SAPBEXstdItem 2 4 2 2 2 2 3 2 2" xfId="23271"/>
    <cellStyle name="SAPBEXstdItem 2 4 2 2 2 2 3 3" xfId="17947"/>
    <cellStyle name="SAPBEXstdItem 2 4 2 2 2 2 3 3 2" xfId="23771"/>
    <cellStyle name="SAPBEXstdItem 2 4 2 2 2 2 3 4" xfId="18404"/>
    <cellStyle name="SAPBEXstdItem 2 4 2 2 2 2 3 4 2" xfId="24228"/>
    <cellStyle name="SAPBEXstdItem 2 4 2 2 2 2 3 5" xfId="18861"/>
    <cellStyle name="SAPBEXstdItem 2 4 2 2 2 2 3 5 2" xfId="24685"/>
    <cellStyle name="SAPBEXstdItem 2 4 2 2 2 2 3 6" xfId="22758"/>
    <cellStyle name="SAPBEXstdItem 2 4 2 2 2 2 4" xfId="16582"/>
    <cellStyle name="SAPBEXstdItem 2 4 2 2 2 2 4 2" xfId="22406"/>
    <cellStyle name="SAPBEXstdItem 2 4 2 2 2 2 5" xfId="17095"/>
    <cellStyle name="SAPBEXstdItem 2 4 2 2 2 2 5 2" xfId="22919"/>
    <cellStyle name="SAPBEXstdItem 2 4 2 2 2 2 6" xfId="17595"/>
    <cellStyle name="SAPBEXstdItem 2 4 2 2 2 2 6 2" xfId="23419"/>
    <cellStyle name="SAPBEXstdItem 2 4 2 2 2 2 7" xfId="18052"/>
    <cellStyle name="SAPBEXstdItem 2 4 2 2 2 2 7 2" xfId="23876"/>
    <cellStyle name="SAPBEXstdItem 2 4 2 2 2 2 8" xfId="18509"/>
    <cellStyle name="SAPBEXstdItem 2 4 2 2 2 2 8 2" xfId="24333"/>
    <cellStyle name="SAPBEXstdItem 2 4 2 2 2 2 9" xfId="21350"/>
    <cellStyle name="SAPBEXstdItem 2 4 2 2 2 3" xfId="16782"/>
    <cellStyle name="SAPBEXstdItem 2 4 2 2 2 3 2" xfId="17295"/>
    <cellStyle name="SAPBEXstdItem 2 4 2 2 2 3 2 2" xfId="23119"/>
    <cellStyle name="SAPBEXstdItem 2 4 2 2 2 3 3" xfId="17795"/>
    <cellStyle name="SAPBEXstdItem 2 4 2 2 2 3 3 2" xfId="23619"/>
    <cellStyle name="SAPBEXstdItem 2 4 2 2 2 3 4" xfId="18252"/>
    <cellStyle name="SAPBEXstdItem 2 4 2 2 2 3 4 2" xfId="24076"/>
    <cellStyle name="SAPBEXstdItem 2 4 2 2 2 3 5" xfId="18709"/>
    <cellStyle name="SAPBEXstdItem 2 4 2 2 2 3 5 2" xfId="24533"/>
    <cellStyle name="SAPBEXstdItem 2 4 2 2 2 3 6" xfId="22606"/>
    <cellStyle name="SAPBEXstdItem 2 4 2 2 2 4" xfId="16886"/>
    <cellStyle name="SAPBEXstdItem 2 4 2 2 2 4 2" xfId="17399"/>
    <cellStyle name="SAPBEXstdItem 2 4 2 2 2 4 2 2" xfId="23223"/>
    <cellStyle name="SAPBEXstdItem 2 4 2 2 2 4 3" xfId="17899"/>
    <cellStyle name="SAPBEXstdItem 2 4 2 2 2 4 3 2" xfId="23723"/>
    <cellStyle name="SAPBEXstdItem 2 4 2 2 2 4 4" xfId="18356"/>
    <cellStyle name="SAPBEXstdItem 2 4 2 2 2 4 4 2" xfId="24180"/>
    <cellStyle name="SAPBEXstdItem 2 4 2 2 2 4 5" xfId="18813"/>
    <cellStyle name="SAPBEXstdItem 2 4 2 2 2 4 5 2" xfId="24637"/>
    <cellStyle name="SAPBEXstdItem 2 4 2 2 2 4 6" xfId="22710"/>
    <cellStyle name="SAPBEXstdItem 2 4 2 2 2 5" xfId="16534"/>
    <cellStyle name="SAPBEXstdItem 2 4 2 2 2 5 2" xfId="22358"/>
    <cellStyle name="SAPBEXstdItem 2 4 2 2 2 6" xfId="17047"/>
    <cellStyle name="SAPBEXstdItem 2 4 2 2 2 6 2" xfId="22871"/>
    <cellStyle name="SAPBEXstdItem 2 4 2 2 2 7" xfId="17547"/>
    <cellStyle name="SAPBEXstdItem 2 4 2 2 2 7 2" xfId="23371"/>
    <cellStyle name="SAPBEXstdItem 2 4 2 2 2 8" xfId="18004"/>
    <cellStyle name="SAPBEXstdItem 2 4 2 2 2 8 2" xfId="23828"/>
    <cellStyle name="SAPBEXstdItem 2 4 2 2 2 9" xfId="18461"/>
    <cellStyle name="SAPBEXstdItem 2 4 2 2 2 9 2" xfId="24285"/>
    <cellStyle name="SAPBEXstdItem 2 4 2 2 3" xfId="14184"/>
    <cellStyle name="SAPBEXstdItem 2 4 2 2 3 2" xfId="15778"/>
    <cellStyle name="SAPBEXstdItem 2 4 2 2 3 2 2" xfId="16739"/>
    <cellStyle name="SAPBEXstdItem 2 4 2 2 3 2 2 2" xfId="22563"/>
    <cellStyle name="SAPBEXstdItem 2 4 2 2 3 2 3" xfId="17252"/>
    <cellStyle name="SAPBEXstdItem 2 4 2 2 3 2 3 2" xfId="23076"/>
    <cellStyle name="SAPBEXstdItem 2 4 2 2 3 2 4" xfId="17752"/>
    <cellStyle name="SAPBEXstdItem 2 4 2 2 3 2 4 2" xfId="23576"/>
    <cellStyle name="SAPBEXstdItem 2 4 2 2 3 2 5" xfId="18209"/>
    <cellStyle name="SAPBEXstdItem 2 4 2 2 3 2 5 2" xfId="24033"/>
    <cellStyle name="SAPBEXstdItem 2 4 2 2 3 2 6" xfId="18666"/>
    <cellStyle name="SAPBEXstdItem 2 4 2 2 3 2 6 2" xfId="24490"/>
    <cellStyle name="SAPBEXstdItem 2 4 2 2 3 2 7" xfId="21603"/>
    <cellStyle name="SAPBEXstdItem 2 4 2 2 3 3" xfId="16843"/>
    <cellStyle name="SAPBEXstdItem 2 4 2 2 3 3 2" xfId="17356"/>
    <cellStyle name="SAPBEXstdItem 2 4 2 2 3 3 2 2" xfId="23180"/>
    <cellStyle name="SAPBEXstdItem 2 4 2 2 3 3 3" xfId="17856"/>
    <cellStyle name="SAPBEXstdItem 2 4 2 2 3 3 3 2" xfId="23680"/>
    <cellStyle name="SAPBEXstdItem 2 4 2 2 3 3 4" xfId="18313"/>
    <cellStyle name="SAPBEXstdItem 2 4 2 2 3 3 4 2" xfId="24137"/>
    <cellStyle name="SAPBEXstdItem 2 4 2 2 3 3 5" xfId="18770"/>
    <cellStyle name="SAPBEXstdItem 2 4 2 2 3 3 5 2" xfId="24594"/>
    <cellStyle name="SAPBEXstdItem 2 4 2 2 3 3 6" xfId="22667"/>
    <cellStyle name="SAPBEXstdItem 2 4 2 2 3 4" xfId="16491"/>
    <cellStyle name="SAPBEXstdItem 2 4 2 2 3 4 2" xfId="22315"/>
    <cellStyle name="SAPBEXstdItem 2 4 2 2 3 5" xfId="17004"/>
    <cellStyle name="SAPBEXstdItem 2 4 2 2 3 5 2" xfId="22828"/>
    <cellStyle name="SAPBEXstdItem 2 4 2 2 3 6" xfId="17504"/>
    <cellStyle name="SAPBEXstdItem 2 4 2 2 3 6 2" xfId="23328"/>
    <cellStyle name="SAPBEXstdItem 2 4 2 2 3 7" xfId="17961"/>
    <cellStyle name="SAPBEXstdItem 2 4 2 2 3 7 2" xfId="23785"/>
    <cellStyle name="SAPBEXstdItem 2 4 2 2 3 8" xfId="18418"/>
    <cellStyle name="SAPBEXstdItem 2 4 2 2 3 8 2" xfId="24242"/>
    <cellStyle name="SAPBEXstdItem 2 4 2 2 3 9" xfId="20081"/>
    <cellStyle name="SAPBEXstdItem 2 4 2 2 4" xfId="14437"/>
    <cellStyle name="SAPBEXstdItem 2 4 2 2 4 2" xfId="16031"/>
    <cellStyle name="SAPBEXstdItem 2 4 2 2 4 2 2" xfId="21856"/>
    <cellStyle name="SAPBEXstdItem 2 4 2 2 4 3" xfId="16602"/>
    <cellStyle name="SAPBEXstdItem 2 4 2 2 4 3 2" xfId="22426"/>
    <cellStyle name="SAPBEXstdItem 2 4 2 2 4 4" xfId="17115"/>
    <cellStyle name="SAPBEXstdItem 2 4 2 2 4 4 2" xfId="22939"/>
    <cellStyle name="SAPBEXstdItem 2 4 2 2 4 5" xfId="17615"/>
    <cellStyle name="SAPBEXstdItem 2 4 2 2 4 5 2" xfId="23439"/>
    <cellStyle name="SAPBEXstdItem 2 4 2 2 4 6" xfId="18072"/>
    <cellStyle name="SAPBEXstdItem 2 4 2 2 4 6 2" xfId="23896"/>
    <cellStyle name="SAPBEXstdItem 2 4 2 2 4 7" xfId="18529"/>
    <cellStyle name="SAPBEXstdItem 2 4 2 2 4 7 2" xfId="24353"/>
    <cellStyle name="SAPBEXstdItem 2 4 2 2 4 8" xfId="20334"/>
    <cellStyle name="SAPBEXstdItem 2 4 2 2 5" xfId="14885"/>
    <cellStyle name="SAPBEXstdItem 2 4 2 2 5 2" xfId="20713"/>
    <cellStyle name="SAPBEXstdItem 2 4 2 2 6" xfId="16476"/>
    <cellStyle name="SAPBEXstdItem 2 4 2 2 6 2" xfId="22300"/>
    <cellStyle name="SAPBEXstdItem 2 4 2 2 7" xfId="16989"/>
    <cellStyle name="SAPBEXstdItem 2 4 2 2 7 2" xfId="22813"/>
    <cellStyle name="SAPBEXstdItem 2 4 2 2 8" xfId="19182"/>
    <cellStyle name="SAPBEXstdItem 2 4 2 3" xfId="13131"/>
    <cellStyle name="SAPBEXstdItem 2 4 2 3 10" xfId="18607"/>
    <cellStyle name="SAPBEXstdItem 2 4 2 3 10 2" xfId="24431"/>
    <cellStyle name="SAPBEXstdItem 2 4 2 3 11" xfId="19073"/>
    <cellStyle name="SAPBEXstdItem 2 4 2 3 2" xfId="13781"/>
    <cellStyle name="SAPBEXstdItem 2 4 2 3 2 2" xfId="15416"/>
    <cellStyle name="SAPBEXstdItem 2 4 2 3 2 2 2" xfId="21241"/>
    <cellStyle name="SAPBEXstdItem 2 4 2 3 2 3" xfId="19717"/>
    <cellStyle name="SAPBEXstdItem 2 4 2 3 3" xfId="14075"/>
    <cellStyle name="SAPBEXstdItem 2 4 2 3 3 2" xfId="15669"/>
    <cellStyle name="SAPBEXstdItem 2 4 2 3 3 2 2" xfId="21494"/>
    <cellStyle name="SAPBEXstdItem 2 4 2 3 3 3" xfId="19972"/>
    <cellStyle name="SAPBEXstdItem 2 4 2 3 4" xfId="14328"/>
    <cellStyle name="SAPBEXstdItem 2 4 2 3 4 2" xfId="15922"/>
    <cellStyle name="SAPBEXstdItem 2 4 2 3 4 2 2" xfId="21747"/>
    <cellStyle name="SAPBEXstdItem 2 4 2 3 4 3" xfId="20225"/>
    <cellStyle name="SAPBEXstdItem 2 4 2 3 5" xfId="14776"/>
    <cellStyle name="SAPBEXstdItem 2 4 2 3 5 2" xfId="20604"/>
    <cellStyle name="SAPBEXstdItem 2 4 2 3 6" xfId="16680"/>
    <cellStyle name="SAPBEXstdItem 2 4 2 3 6 2" xfId="22504"/>
    <cellStyle name="SAPBEXstdItem 2 4 2 3 7" xfId="17193"/>
    <cellStyle name="SAPBEXstdItem 2 4 2 3 7 2" xfId="23017"/>
    <cellStyle name="SAPBEXstdItem 2 4 2 3 8" xfId="17693"/>
    <cellStyle name="SAPBEXstdItem 2 4 2 3 8 2" xfId="23517"/>
    <cellStyle name="SAPBEXstdItem 2 4 2 3 9" xfId="18150"/>
    <cellStyle name="SAPBEXstdItem 2 4 2 3 9 2" xfId="23974"/>
    <cellStyle name="SAPBEXstdItem 2 4 2 4" xfId="13396"/>
    <cellStyle name="SAPBEXstdItem 2 4 2 4 2" xfId="15033"/>
    <cellStyle name="SAPBEXstdItem 2 4 2 4 2 2" xfId="20858"/>
    <cellStyle name="SAPBEXstdItem 2 4 2 4 3" xfId="19334"/>
    <cellStyle name="SAPBEXstdItem 2 4 2 5" xfId="13567"/>
    <cellStyle name="SAPBEXstdItem 2 4 2 5 2" xfId="15204"/>
    <cellStyle name="SAPBEXstdItem 2 4 2 5 2 2" xfId="21029"/>
    <cellStyle name="SAPBEXstdItem 2 4 2 5 3" xfId="19505"/>
    <cellStyle name="SAPBEXstdItem 2 4 2 6" xfId="13681"/>
    <cellStyle name="SAPBEXstdItem 2 4 2 6 2" xfId="15316"/>
    <cellStyle name="SAPBEXstdItem 2 4 2 6 2 2" xfId="21141"/>
    <cellStyle name="SAPBEXstdItem 2 4 2 6 3" xfId="19617"/>
    <cellStyle name="SAPBEXstdItem 2 4 2 7" xfId="14547"/>
    <cellStyle name="SAPBEXstdItem 2 4 2 7 2" xfId="16140"/>
    <cellStyle name="SAPBEXstdItem 2 4 2 7 2 2" xfId="21965"/>
    <cellStyle name="SAPBEXstdItem 2 4 2 7 3" xfId="20443"/>
    <cellStyle name="SAPBEXstdItem 2 4 2 8" xfId="16246"/>
    <cellStyle name="SAPBEXstdItem 2 4 2 8 2" xfId="22070"/>
    <cellStyle name="SAPBEXstdItem 2 4 2 9" xfId="16351"/>
    <cellStyle name="SAPBEXstdItem 2 4 2 9 2" xfId="22175"/>
    <cellStyle name="SAPBEXstdItem 2 4 3" xfId="13198"/>
    <cellStyle name="SAPBEXstdItem 2 4 3 10" xfId="18608"/>
    <cellStyle name="SAPBEXstdItem 2 4 3 10 2" xfId="24432"/>
    <cellStyle name="SAPBEXstdItem 2 4 3 11" xfId="19139"/>
    <cellStyle name="SAPBEXstdItem 2 4 3 2" xfId="13847"/>
    <cellStyle name="SAPBEXstdItem 2 4 3 2 2" xfId="15482"/>
    <cellStyle name="SAPBEXstdItem 2 4 3 2 2 2" xfId="21307"/>
    <cellStyle name="SAPBEXstdItem 2 4 3 2 3" xfId="19783"/>
    <cellStyle name="SAPBEXstdItem 2 4 3 3" xfId="14141"/>
    <cellStyle name="SAPBEXstdItem 2 4 3 3 2" xfId="15735"/>
    <cellStyle name="SAPBEXstdItem 2 4 3 3 2 2" xfId="21560"/>
    <cellStyle name="SAPBEXstdItem 2 4 3 3 3" xfId="20038"/>
    <cellStyle name="SAPBEXstdItem 2 4 3 4" xfId="14394"/>
    <cellStyle name="SAPBEXstdItem 2 4 3 4 2" xfId="15988"/>
    <cellStyle name="SAPBEXstdItem 2 4 3 4 2 2" xfId="21813"/>
    <cellStyle name="SAPBEXstdItem 2 4 3 4 3" xfId="20291"/>
    <cellStyle name="SAPBEXstdItem 2 4 3 5" xfId="14842"/>
    <cellStyle name="SAPBEXstdItem 2 4 3 5 2" xfId="20670"/>
    <cellStyle name="SAPBEXstdItem 2 4 3 6" xfId="16681"/>
    <cellStyle name="SAPBEXstdItem 2 4 3 6 2" xfId="22505"/>
    <cellStyle name="SAPBEXstdItem 2 4 3 7" xfId="17194"/>
    <cellStyle name="SAPBEXstdItem 2 4 3 7 2" xfId="23018"/>
    <cellStyle name="SAPBEXstdItem 2 4 3 8" xfId="17694"/>
    <cellStyle name="SAPBEXstdItem 2 4 3 8 2" xfId="23518"/>
    <cellStyle name="SAPBEXstdItem 2 4 3 9" xfId="18151"/>
    <cellStyle name="SAPBEXstdItem 2 4 3 9 2" xfId="23975"/>
    <cellStyle name="SAPBEXstdItem 2 4 4" xfId="13083"/>
    <cellStyle name="SAPBEXstdItem 2 4 4 2" xfId="13733"/>
    <cellStyle name="SAPBEXstdItem 2 4 4 2 2" xfId="15368"/>
    <cellStyle name="SAPBEXstdItem 2 4 4 2 2 2" xfId="21193"/>
    <cellStyle name="SAPBEXstdItem 2 4 4 2 3" xfId="19669"/>
    <cellStyle name="SAPBEXstdItem 2 4 4 3" xfId="14027"/>
    <cellStyle name="SAPBEXstdItem 2 4 4 3 2" xfId="15621"/>
    <cellStyle name="SAPBEXstdItem 2 4 4 3 2 2" xfId="21446"/>
    <cellStyle name="SAPBEXstdItem 2 4 4 3 3" xfId="19924"/>
    <cellStyle name="SAPBEXstdItem 2 4 4 4" xfId="14280"/>
    <cellStyle name="SAPBEXstdItem 2 4 4 4 2" xfId="15874"/>
    <cellStyle name="SAPBEXstdItem 2 4 4 4 2 2" xfId="21699"/>
    <cellStyle name="SAPBEXstdItem 2 4 4 4 3" xfId="20177"/>
    <cellStyle name="SAPBEXstdItem 2 4 4 5" xfId="14728"/>
    <cellStyle name="SAPBEXstdItem 2 4 4 5 2" xfId="20556"/>
    <cellStyle name="SAPBEXstdItem 2 4 4 6" xfId="19025"/>
    <cellStyle name="SAPBEXstdItem 2 4 5" xfId="13348"/>
    <cellStyle name="SAPBEXstdItem 2 4 5 2" xfId="14985"/>
    <cellStyle name="SAPBEXstdItem 2 4 5 2 2" xfId="20810"/>
    <cellStyle name="SAPBEXstdItem 2 4 5 3" xfId="19286"/>
    <cellStyle name="SAPBEXstdItem 2 4 6" xfId="13615"/>
    <cellStyle name="SAPBEXstdItem 2 4 6 2" xfId="15252"/>
    <cellStyle name="SAPBEXstdItem 2 4 6 2 2" xfId="21077"/>
    <cellStyle name="SAPBEXstdItem 2 4 6 3" xfId="19553"/>
    <cellStyle name="SAPBEXstdItem 2 4 7" xfId="14504"/>
    <cellStyle name="SAPBEXstdItem 2 4 7 2" xfId="16097"/>
    <cellStyle name="SAPBEXstdItem 2 4 7 2 2" xfId="21922"/>
    <cellStyle name="SAPBEXstdItem 2 4 7 3" xfId="20400"/>
    <cellStyle name="SAPBEXstdItem 2 4 8" xfId="16245"/>
    <cellStyle name="SAPBEXstdItem 2 4 8 2" xfId="22069"/>
    <cellStyle name="SAPBEXstdItem 2 4 9" xfId="16352"/>
    <cellStyle name="SAPBEXstdItem 2 4 9 2" xfId="22176"/>
    <cellStyle name="SAPBEXstdItem 2 5" xfId="259"/>
    <cellStyle name="SAPBEXstdItem 2 5 10" xfId="17491"/>
    <cellStyle name="SAPBEXstdItem 2 5 10 2" xfId="23315"/>
    <cellStyle name="SAPBEXstdItem 2 5 11" xfId="18899"/>
    <cellStyle name="SAPBEXstdItem 2 5 2" xfId="13211"/>
    <cellStyle name="SAPBEXstdItem 2 5 2 2" xfId="13860"/>
    <cellStyle name="SAPBEXstdItem 2 5 2 2 10" xfId="19796"/>
    <cellStyle name="SAPBEXstdItem 2 5 2 2 2" xfId="15495"/>
    <cellStyle name="SAPBEXstdItem 2 5 2 2 2 2" xfId="16800"/>
    <cellStyle name="SAPBEXstdItem 2 5 2 2 2 2 2" xfId="17313"/>
    <cellStyle name="SAPBEXstdItem 2 5 2 2 2 2 2 2" xfId="23137"/>
    <cellStyle name="SAPBEXstdItem 2 5 2 2 2 2 3" xfId="17813"/>
    <cellStyle name="SAPBEXstdItem 2 5 2 2 2 2 3 2" xfId="23637"/>
    <cellStyle name="SAPBEXstdItem 2 5 2 2 2 2 4" xfId="18270"/>
    <cellStyle name="SAPBEXstdItem 2 5 2 2 2 2 4 2" xfId="24094"/>
    <cellStyle name="SAPBEXstdItem 2 5 2 2 2 2 5" xfId="18727"/>
    <cellStyle name="SAPBEXstdItem 2 5 2 2 2 2 5 2" xfId="24551"/>
    <cellStyle name="SAPBEXstdItem 2 5 2 2 2 2 6" xfId="22624"/>
    <cellStyle name="SAPBEXstdItem 2 5 2 2 2 3" xfId="16904"/>
    <cellStyle name="SAPBEXstdItem 2 5 2 2 2 3 2" xfId="17417"/>
    <cellStyle name="SAPBEXstdItem 2 5 2 2 2 3 2 2" xfId="23241"/>
    <cellStyle name="SAPBEXstdItem 2 5 2 2 2 3 3" xfId="17917"/>
    <cellStyle name="SAPBEXstdItem 2 5 2 2 2 3 3 2" xfId="23741"/>
    <cellStyle name="SAPBEXstdItem 2 5 2 2 2 3 4" xfId="18374"/>
    <cellStyle name="SAPBEXstdItem 2 5 2 2 2 3 4 2" xfId="24198"/>
    <cellStyle name="SAPBEXstdItem 2 5 2 2 2 3 5" xfId="18831"/>
    <cellStyle name="SAPBEXstdItem 2 5 2 2 2 3 5 2" xfId="24655"/>
    <cellStyle name="SAPBEXstdItem 2 5 2 2 2 3 6" xfId="22728"/>
    <cellStyle name="SAPBEXstdItem 2 5 2 2 2 4" xfId="16552"/>
    <cellStyle name="SAPBEXstdItem 2 5 2 2 2 4 2" xfId="22376"/>
    <cellStyle name="SAPBEXstdItem 2 5 2 2 2 5" xfId="17065"/>
    <cellStyle name="SAPBEXstdItem 2 5 2 2 2 5 2" xfId="22889"/>
    <cellStyle name="SAPBEXstdItem 2 5 2 2 2 6" xfId="17565"/>
    <cellStyle name="SAPBEXstdItem 2 5 2 2 2 6 2" xfId="23389"/>
    <cellStyle name="SAPBEXstdItem 2 5 2 2 2 7" xfId="18022"/>
    <cellStyle name="SAPBEXstdItem 2 5 2 2 2 7 2" xfId="23846"/>
    <cellStyle name="SAPBEXstdItem 2 5 2 2 2 8" xfId="18479"/>
    <cellStyle name="SAPBEXstdItem 2 5 2 2 2 8 2" xfId="24303"/>
    <cellStyle name="SAPBEXstdItem 2 5 2 2 2 9" xfId="21320"/>
    <cellStyle name="SAPBEXstdItem 2 5 2 2 3" xfId="16752"/>
    <cellStyle name="SAPBEXstdItem 2 5 2 2 3 2" xfId="17265"/>
    <cellStyle name="SAPBEXstdItem 2 5 2 2 3 2 2" xfId="23089"/>
    <cellStyle name="SAPBEXstdItem 2 5 2 2 3 3" xfId="17765"/>
    <cellStyle name="SAPBEXstdItem 2 5 2 2 3 3 2" xfId="23589"/>
    <cellStyle name="SAPBEXstdItem 2 5 2 2 3 4" xfId="18222"/>
    <cellStyle name="SAPBEXstdItem 2 5 2 2 3 4 2" xfId="24046"/>
    <cellStyle name="SAPBEXstdItem 2 5 2 2 3 5" xfId="18679"/>
    <cellStyle name="SAPBEXstdItem 2 5 2 2 3 5 2" xfId="24503"/>
    <cellStyle name="SAPBEXstdItem 2 5 2 2 3 6" xfId="22576"/>
    <cellStyle name="SAPBEXstdItem 2 5 2 2 4" xfId="16856"/>
    <cellStyle name="SAPBEXstdItem 2 5 2 2 4 2" xfId="17369"/>
    <cellStyle name="SAPBEXstdItem 2 5 2 2 4 2 2" xfId="23193"/>
    <cellStyle name="SAPBEXstdItem 2 5 2 2 4 3" xfId="17869"/>
    <cellStyle name="SAPBEXstdItem 2 5 2 2 4 3 2" xfId="23693"/>
    <cellStyle name="SAPBEXstdItem 2 5 2 2 4 4" xfId="18326"/>
    <cellStyle name="SAPBEXstdItem 2 5 2 2 4 4 2" xfId="24150"/>
    <cellStyle name="SAPBEXstdItem 2 5 2 2 4 5" xfId="18783"/>
    <cellStyle name="SAPBEXstdItem 2 5 2 2 4 5 2" xfId="24607"/>
    <cellStyle name="SAPBEXstdItem 2 5 2 2 4 6" xfId="22680"/>
    <cellStyle name="SAPBEXstdItem 2 5 2 2 5" xfId="16504"/>
    <cellStyle name="SAPBEXstdItem 2 5 2 2 5 2" xfId="22328"/>
    <cellStyle name="SAPBEXstdItem 2 5 2 2 6" xfId="17017"/>
    <cellStyle name="SAPBEXstdItem 2 5 2 2 6 2" xfId="22841"/>
    <cellStyle name="SAPBEXstdItem 2 5 2 2 7" xfId="17517"/>
    <cellStyle name="SAPBEXstdItem 2 5 2 2 7 2" xfId="23341"/>
    <cellStyle name="SAPBEXstdItem 2 5 2 2 8" xfId="17974"/>
    <cellStyle name="SAPBEXstdItem 2 5 2 2 8 2" xfId="23798"/>
    <cellStyle name="SAPBEXstdItem 2 5 2 2 9" xfId="18431"/>
    <cellStyle name="SAPBEXstdItem 2 5 2 2 9 2" xfId="24255"/>
    <cellStyle name="SAPBEXstdItem 2 5 2 3" xfId="14154"/>
    <cellStyle name="SAPBEXstdItem 2 5 2 3 2" xfId="15748"/>
    <cellStyle name="SAPBEXstdItem 2 5 2 3 2 2" xfId="16734"/>
    <cellStyle name="SAPBEXstdItem 2 5 2 3 2 2 2" xfId="22558"/>
    <cellStyle name="SAPBEXstdItem 2 5 2 3 2 3" xfId="17247"/>
    <cellStyle name="SAPBEXstdItem 2 5 2 3 2 3 2" xfId="23071"/>
    <cellStyle name="SAPBEXstdItem 2 5 2 3 2 4" xfId="17747"/>
    <cellStyle name="SAPBEXstdItem 2 5 2 3 2 4 2" xfId="23571"/>
    <cellStyle name="SAPBEXstdItem 2 5 2 3 2 5" xfId="18204"/>
    <cellStyle name="SAPBEXstdItem 2 5 2 3 2 5 2" xfId="24028"/>
    <cellStyle name="SAPBEXstdItem 2 5 2 3 2 6" xfId="18661"/>
    <cellStyle name="SAPBEXstdItem 2 5 2 3 2 6 2" xfId="24485"/>
    <cellStyle name="SAPBEXstdItem 2 5 2 3 2 7" xfId="21573"/>
    <cellStyle name="SAPBEXstdItem 2 5 2 3 3" xfId="16838"/>
    <cellStyle name="SAPBEXstdItem 2 5 2 3 3 2" xfId="17351"/>
    <cellStyle name="SAPBEXstdItem 2 5 2 3 3 2 2" xfId="23175"/>
    <cellStyle name="SAPBEXstdItem 2 5 2 3 3 3" xfId="17851"/>
    <cellStyle name="SAPBEXstdItem 2 5 2 3 3 3 2" xfId="23675"/>
    <cellStyle name="SAPBEXstdItem 2 5 2 3 3 4" xfId="18308"/>
    <cellStyle name="SAPBEXstdItem 2 5 2 3 3 4 2" xfId="24132"/>
    <cellStyle name="SAPBEXstdItem 2 5 2 3 3 5" xfId="18765"/>
    <cellStyle name="SAPBEXstdItem 2 5 2 3 3 5 2" xfId="24589"/>
    <cellStyle name="SAPBEXstdItem 2 5 2 3 3 6" xfId="22662"/>
    <cellStyle name="SAPBEXstdItem 2 5 2 3 4" xfId="16486"/>
    <cellStyle name="SAPBEXstdItem 2 5 2 3 4 2" xfId="22310"/>
    <cellStyle name="SAPBEXstdItem 2 5 2 3 5" xfId="16999"/>
    <cellStyle name="SAPBEXstdItem 2 5 2 3 5 2" xfId="22823"/>
    <cellStyle name="SAPBEXstdItem 2 5 2 3 6" xfId="17499"/>
    <cellStyle name="SAPBEXstdItem 2 5 2 3 6 2" xfId="23323"/>
    <cellStyle name="SAPBEXstdItem 2 5 2 3 7" xfId="17956"/>
    <cellStyle name="SAPBEXstdItem 2 5 2 3 7 2" xfId="23780"/>
    <cellStyle name="SAPBEXstdItem 2 5 2 3 8" xfId="18413"/>
    <cellStyle name="SAPBEXstdItem 2 5 2 3 8 2" xfId="24237"/>
    <cellStyle name="SAPBEXstdItem 2 5 2 3 9" xfId="20051"/>
    <cellStyle name="SAPBEXstdItem 2 5 2 4" xfId="14407"/>
    <cellStyle name="SAPBEXstdItem 2 5 2 4 2" xfId="16001"/>
    <cellStyle name="SAPBEXstdItem 2 5 2 4 2 2" xfId="21826"/>
    <cellStyle name="SAPBEXstdItem 2 5 2 4 3" xfId="16729"/>
    <cellStyle name="SAPBEXstdItem 2 5 2 4 3 2" xfId="22553"/>
    <cellStyle name="SAPBEXstdItem 2 5 2 4 4" xfId="17242"/>
    <cellStyle name="SAPBEXstdItem 2 5 2 4 4 2" xfId="23066"/>
    <cellStyle name="SAPBEXstdItem 2 5 2 4 5" xfId="17742"/>
    <cellStyle name="SAPBEXstdItem 2 5 2 4 5 2" xfId="23566"/>
    <cellStyle name="SAPBEXstdItem 2 5 2 4 6" xfId="18199"/>
    <cellStyle name="SAPBEXstdItem 2 5 2 4 6 2" xfId="24023"/>
    <cellStyle name="SAPBEXstdItem 2 5 2 4 7" xfId="18656"/>
    <cellStyle name="SAPBEXstdItem 2 5 2 4 7 2" xfId="24480"/>
    <cellStyle name="SAPBEXstdItem 2 5 2 4 8" xfId="20304"/>
    <cellStyle name="SAPBEXstdItem 2 5 2 5" xfId="14855"/>
    <cellStyle name="SAPBEXstdItem 2 5 2 5 2" xfId="20683"/>
    <cellStyle name="SAPBEXstdItem 2 5 2 6" xfId="16446"/>
    <cellStyle name="SAPBEXstdItem 2 5 2 6 2" xfId="22270"/>
    <cellStyle name="SAPBEXstdItem 2 5 2 7" xfId="16959"/>
    <cellStyle name="SAPBEXstdItem 2 5 2 7 2" xfId="22783"/>
    <cellStyle name="SAPBEXstdItem 2 5 2 8" xfId="19152"/>
    <cellStyle name="SAPBEXstdItem 2 5 3" xfId="13101"/>
    <cellStyle name="SAPBEXstdItem 2 5 3 10" xfId="18606"/>
    <cellStyle name="SAPBEXstdItem 2 5 3 10 2" xfId="24430"/>
    <cellStyle name="SAPBEXstdItem 2 5 3 11" xfId="19043"/>
    <cellStyle name="SAPBEXstdItem 2 5 3 2" xfId="13751"/>
    <cellStyle name="SAPBEXstdItem 2 5 3 2 2" xfId="15386"/>
    <cellStyle name="SAPBEXstdItem 2 5 3 2 2 2" xfId="21211"/>
    <cellStyle name="SAPBEXstdItem 2 5 3 2 3" xfId="19687"/>
    <cellStyle name="SAPBEXstdItem 2 5 3 3" xfId="14045"/>
    <cellStyle name="SAPBEXstdItem 2 5 3 3 2" xfId="15639"/>
    <cellStyle name="SAPBEXstdItem 2 5 3 3 2 2" xfId="21464"/>
    <cellStyle name="SAPBEXstdItem 2 5 3 3 3" xfId="19942"/>
    <cellStyle name="SAPBEXstdItem 2 5 3 4" xfId="14298"/>
    <cellStyle name="SAPBEXstdItem 2 5 3 4 2" xfId="15892"/>
    <cellStyle name="SAPBEXstdItem 2 5 3 4 2 2" xfId="21717"/>
    <cellStyle name="SAPBEXstdItem 2 5 3 4 3" xfId="20195"/>
    <cellStyle name="SAPBEXstdItem 2 5 3 5" xfId="14746"/>
    <cellStyle name="SAPBEXstdItem 2 5 3 5 2" xfId="20574"/>
    <cellStyle name="SAPBEXstdItem 2 5 3 6" xfId="16679"/>
    <cellStyle name="SAPBEXstdItem 2 5 3 6 2" xfId="22503"/>
    <cellStyle name="SAPBEXstdItem 2 5 3 7" xfId="17192"/>
    <cellStyle name="SAPBEXstdItem 2 5 3 7 2" xfId="23016"/>
    <cellStyle name="SAPBEXstdItem 2 5 3 8" xfId="17692"/>
    <cellStyle name="SAPBEXstdItem 2 5 3 8 2" xfId="23516"/>
    <cellStyle name="SAPBEXstdItem 2 5 3 9" xfId="18149"/>
    <cellStyle name="SAPBEXstdItem 2 5 3 9 2" xfId="23973"/>
    <cellStyle name="SAPBEXstdItem 2 5 4" xfId="13366"/>
    <cellStyle name="SAPBEXstdItem 2 5 4 2" xfId="15003"/>
    <cellStyle name="SAPBEXstdItem 2 5 4 2 2" xfId="20828"/>
    <cellStyle name="SAPBEXstdItem 2 5 4 3" xfId="19304"/>
    <cellStyle name="SAPBEXstdItem 2 5 5" xfId="13597"/>
    <cellStyle name="SAPBEXstdItem 2 5 5 2" xfId="15234"/>
    <cellStyle name="SAPBEXstdItem 2 5 5 2 2" xfId="21059"/>
    <cellStyle name="SAPBEXstdItem 2 5 5 3" xfId="19535"/>
    <cellStyle name="SAPBEXstdItem 2 5 6" xfId="13659"/>
    <cellStyle name="SAPBEXstdItem 2 5 6 2" xfId="15294"/>
    <cellStyle name="SAPBEXstdItem 2 5 6 2 2" xfId="21119"/>
    <cellStyle name="SAPBEXstdItem 2 5 6 3" xfId="19595"/>
    <cellStyle name="SAPBEXstdItem 2 5 7" xfId="14517"/>
    <cellStyle name="SAPBEXstdItem 2 5 7 2" xfId="16110"/>
    <cellStyle name="SAPBEXstdItem 2 5 7 2 2" xfId="21935"/>
    <cellStyle name="SAPBEXstdItem 2 5 7 3" xfId="20413"/>
    <cellStyle name="SAPBEXstdItem 2 5 8" xfId="16247"/>
    <cellStyle name="SAPBEXstdItem 2 5 8 2" xfId="22071"/>
    <cellStyle name="SAPBEXstdItem 2 5 9" xfId="16350"/>
    <cellStyle name="SAPBEXstdItem 2 5 9 2" xfId="22174"/>
    <cellStyle name="SAPBEXstdItem 2 6" xfId="13193"/>
    <cellStyle name="SAPBEXstdItem 2 6 10" xfId="18615"/>
    <cellStyle name="SAPBEXstdItem 2 6 10 2" xfId="24439"/>
    <cellStyle name="SAPBEXstdItem 2 6 11" xfId="19134"/>
    <cellStyle name="SAPBEXstdItem 2 6 2" xfId="13842"/>
    <cellStyle name="SAPBEXstdItem 2 6 2 2" xfId="15477"/>
    <cellStyle name="SAPBEXstdItem 2 6 2 2 2" xfId="21302"/>
    <cellStyle name="SAPBEXstdItem 2 6 2 3" xfId="19778"/>
    <cellStyle name="SAPBEXstdItem 2 6 3" xfId="14136"/>
    <cellStyle name="SAPBEXstdItem 2 6 3 2" xfId="15730"/>
    <cellStyle name="SAPBEXstdItem 2 6 3 2 2" xfId="21555"/>
    <cellStyle name="SAPBEXstdItem 2 6 3 3" xfId="20033"/>
    <cellStyle name="SAPBEXstdItem 2 6 4" xfId="14389"/>
    <cellStyle name="SAPBEXstdItem 2 6 4 2" xfId="15983"/>
    <cellStyle name="SAPBEXstdItem 2 6 4 2 2" xfId="21808"/>
    <cellStyle name="SAPBEXstdItem 2 6 4 3" xfId="20286"/>
    <cellStyle name="SAPBEXstdItem 2 6 5" xfId="14837"/>
    <cellStyle name="SAPBEXstdItem 2 6 5 2" xfId="20665"/>
    <cellStyle name="SAPBEXstdItem 2 6 6" xfId="16688"/>
    <cellStyle name="SAPBEXstdItem 2 6 6 2" xfId="22512"/>
    <cellStyle name="SAPBEXstdItem 2 6 7" xfId="17201"/>
    <cellStyle name="SAPBEXstdItem 2 6 7 2" xfId="23025"/>
    <cellStyle name="SAPBEXstdItem 2 6 8" xfId="17701"/>
    <cellStyle name="SAPBEXstdItem 2 6 8 2" xfId="23525"/>
    <cellStyle name="SAPBEXstdItem 2 6 9" xfId="18158"/>
    <cellStyle name="SAPBEXstdItem 2 6 9 2" xfId="23982"/>
    <cellStyle name="SAPBEXstdItem 2 7" xfId="13053"/>
    <cellStyle name="SAPBEXstdItem 2 7 2" xfId="13703"/>
    <cellStyle name="SAPBEXstdItem 2 7 2 2" xfId="15338"/>
    <cellStyle name="SAPBEXstdItem 2 7 2 2 2" xfId="21163"/>
    <cellStyle name="SAPBEXstdItem 2 7 2 3" xfId="19639"/>
    <cellStyle name="SAPBEXstdItem 2 7 3" xfId="13997"/>
    <cellStyle name="SAPBEXstdItem 2 7 3 2" xfId="15591"/>
    <cellStyle name="SAPBEXstdItem 2 7 3 2 2" xfId="21416"/>
    <cellStyle name="SAPBEXstdItem 2 7 3 3" xfId="19894"/>
    <cellStyle name="SAPBEXstdItem 2 7 4" xfId="14250"/>
    <cellStyle name="SAPBEXstdItem 2 7 4 2" xfId="15844"/>
    <cellStyle name="SAPBEXstdItem 2 7 4 2 2" xfId="21669"/>
    <cellStyle name="SAPBEXstdItem 2 7 4 3" xfId="20147"/>
    <cellStyle name="SAPBEXstdItem 2 7 5" xfId="14698"/>
    <cellStyle name="SAPBEXstdItem 2 7 5 2" xfId="20526"/>
    <cellStyle name="SAPBEXstdItem 2 7 6" xfId="18995"/>
    <cellStyle name="SAPBEXstdItem 2 8" xfId="13318"/>
    <cellStyle name="SAPBEXstdItem 2 8 2" xfId="14955"/>
    <cellStyle name="SAPBEXstdItem 2 8 2 2" xfId="20780"/>
    <cellStyle name="SAPBEXstdItem 2 8 3" xfId="19256"/>
    <cellStyle name="SAPBEXstdItem 2 9" xfId="13645"/>
    <cellStyle name="SAPBEXstdItem 2 9 2" xfId="15282"/>
    <cellStyle name="SAPBEXstdItem 2 9 2 2" xfId="21107"/>
    <cellStyle name="SAPBEXstdItem 2 9 3" xfId="19583"/>
    <cellStyle name="SAPBEXstdItem 3" xfId="229"/>
    <cellStyle name="SAPBEXstdItem 3 10" xfId="16942"/>
    <cellStyle name="SAPBEXstdItem 3 10 2" xfId="22766"/>
    <cellStyle name="SAPBEXstdItem 3 11" xfId="18884"/>
    <cellStyle name="SAPBEXstdItem 3 2" xfId="280"/>
    <cellStyle name="SAPBEXstdItem 3 2 10" xfId="16944"/>
    <cellStyle name="SAPBEXstdItem 3 2 10 2" xfId="22768"/>
    <cellStyle name="SAPBEXstdItem 3 2 11" xfId="18920"/>
    <cellStyle name="SAPBEXstdItem 3 2 2" xfId="13232"/>
    <cellStyle name="SAPBEXstdItem 3 2 2 2" xfId="13881"/>
    <cellStyle name="SAPBEXstdItem 3 2 2 2 10" xfId="19817"/>
    <cellStyle name="SAPBEXstdItem 3 2 2 2 2" xfId="15516"/>
    <cellStyle name="SAPBEXstdItem 3 2 2 2 2 2" xfId="16821"/>
    <cellStyle name="SAPBEXstdItem 3 2 2 2 2 2 2" xfId="17334"/>
    <cellStyle name="SAPBEXstdItem 3 2 2 2 2 2 2 2" xfId="23158"/>
    <cellStyle name="SAPBEXstdItem 3 2 2 2 2 2 3" xfId="17834"/>
    <cellStyle name="SAPBEXstdItem 3 2 2 2 2 2 3 2" xfId="23658"/>
    <cellStyle name="SAPBEXstdItem 3 2 2 2 2 2 4" xfId="18291"/>
    <cellStyle name="SAPBEXstdItem 3 2 2 2 2 2 4 2" xfId="24115"/>
    <cellStyle name="SAPBEXstdItem 3 2 2 2 2 2 5" xfId="18748"/>
    <cellStyle name="SAPBEXstdItem 3 2 2 2 2 2 5 2" xfId="24572"/>
    <cellStyle name="SAPBEXstdItem 3 2 2 2 2 2 6" xfId="22645"/>
    <cellStyle name="SAPBEXstdItem 3 2 2 2 2 3" xfId="16925"/>
    <cellStyle name="SAPBEXstdItem 3 2 2 2 2 3 2" xfId="17438"/>
    <cellStyle name="SAPBEXstdItem 3 2 2 2 2 3 2 2" xfId="23262"/>
    <cellStyle name="SAPBEXstdItem 3 2 2 2 2 3 3" xfId="17938"/>
    <cellStyle name="SAPBEXstdItem 3 2 2 2 2 3 3 2" xfId="23762"/>
    <cellStyle name="SAPBEXstdItem 3 2 2 2 2 3 4" xfId="18395"/>
    <cellStyle name="SAPBEXstdItem 3 2 2 2 2 3 4 2" xfId="24219"/>
    <cellStyle name="SAPBEXstdItem 3 2 2 2 2 3 5" xfId="18852"/>
    <cellStyle name="SAPBEXstdItem 3 2 2 2 2 3 5 2" xfId="24676"/>
    <cellStyle name="SAPBEXstdItem 3 2 2 2 2 3 6" xfId="22749"/>
    <cellStyle name="SAPBEXstdItem 3 2 2 2 2 4" xfId="16573"/>
    <cellStyle name="SAPBEXstdItem 3 2 2 2 2 4 2" xfId="22397"/>
    <cellStyle name="SAPBEXstdItem 3 2 2 2 2 5" xfId="17086"/>
    <cellStyle name="SAPBEXstdItem 3 2 2 2 2 5 2" xfId="22910"/>
    <cellStyle name="SAPBEXstdItem 3 2 2 2 2 6" xfId="17586"/>
    <cellStyle name="SAPBEXstdItem 3 2 2 2 2 6 2" xfId="23410"/>
    <cellStyle name="SAPBEXstdItem 3 2 2 2 2 7" xfId="18043"/>
    <cellStyle name="SAPBEXstdItem 3 2 2 2 2 7 2" xfId="23867"/>
    <cellStyle name="SAPBEXstdItem 3 2 2 2 2 8" xfId="18500"/>
    <cellStyle name="SAPBEXstdItem 3 2 2 2 2 8 2" xfId="24324"/>
    <cellStyle name="SAPBEXstdItem 3 2 2 2 2 9" xfId="21341"/>
    <cellStyle name="SAPBEXstdItem 3 2 2 2 3" xfId="16773"/>
    <cellStyle name="SAPBEXstdItem 3 2 2 2 3 2" xfId="17286"/>
    <cellStyle name="SAPBEXstdItem 3 2 2 2 3 2 2" xfId="23110"/>
    <cellStyle name="SAPBEXstdItem 3 2 2 2 3 3" xfId="17786"/>
    <cellStyle name="SAPBEXstdItem 3 2 2 2 3 3 2" xfId="23610"/>
    <cellStyle name="SAPBEXstdItem 3 2 2 2 3 4" xfId="18243"/>
    <cellStyle name="SAPBEXstdItem 3 2 2 2 3 4 2" xfId="24067"/>
    <cellStyle name="SAPBEXstdItem 3 2 2 2 3 5" xfId="18700"/>
    <cellStyle name="SAPBEXstdItem 3 2 2 2 3 5 2" xfId="24524"/>
    <cellStyle name="SAPBEXstdItem 3 2 2 2 3 6" xfId="22597"/>
    <cellStyle name="SAPBEXstdItem 3 2 2 2 4" xfId="16877"/>
    <cellStyle name="SAPBEXstdItem 3 2 2 2 4 2" xfId="17390"/>
    <cellStyle name="SAPBEXstdItem 3 2 2 2 4 2 2" xfId="23214"/>
    <cellStyle name="SAPBEXstdItem 3 2 2 2 4 3" xfId="17890"/>
    <cellStyle name="SAPBEXstdItem 3 2 2 2 4 3 2" xfId="23714"/>
    <cellStyle name="SAPBEXstdItem 3 2 2 2 4 4" xfId="18347"/>
    <cellStyle name="SAPBEXstdItem 3 2 2 2 4 4 2" xfId="24171"/>
    <cellStyle name="SAPBEXstdItem 3 2 2 2 4 5" xfId="18804"/>
    <cellStyle name="SAPBEXstdItem 3 2 2 2 4 5 2" xfId="24628"/>
    <cellStyle name="SAPBEXstdItem 3 2 2 2 4 6" xfId="22701"/>
    <cellStyle name="SAPBEXstdItem 3 2 2 2 5" xfId="16525"/>
    <cellStyle name="SAPBEXstdItem 3 2 2 2 5 2" xfId="22349"/>
    <cellStyle name="SAPBEXstdItem 3 2 2 2 6" xfId="17038"/>
    <cellStyle name="SAPBEXstdItem 3 2 2 2 6 2" xfId="22862"/>
    <cellStyle name="SAPBEXstdItem 3 2 2 2 7" xfId="17538"/>
    <cellStyle name="SAPBEXstdItem 3 2 2 2 7 2" xfId="23362"/>
    <cellStyle name="SAPBEXstdItem 3 2 2 2 8" xfId="17995"/>
    <cellStyle name="SAPBEXstdItem 3 2 2 2 8 2" xfId="23819"/>
    <cellStyle name="SAPBEXstdItem 3 2 2 2 9" xfId="18452"/>
    <cellStyle name="SAPBEXstdItem 3 2 2 2 9 2" xfId="24276"/>
    <cellStyle name="SAPBEXstdItem 3 2 2 3" xfId="14175"/>
    <cellStyle name="SAPBEXstdItem 3 2 2 3 2" xfId="15769"/>
    <cellStyle name="SAPBEXstdItem 3 2 2 3 2 2" xfId="16737"/>
    <cellStyle name="SAPBEXstdItem 3 2 2 3 2 2 2" xfId="22561"/>
    <cellStyle name="SAPBEXstdItem 3 2 2 3 2 3" xfId="17250"/>
    <cellStyle name="SAPBEXstdItem 3 2 2 3 2 3 2" xfId="23074"/>
    <cellStyle name="SAPBEXstdItem 3 2 2 3 2 4" xfId="17750"/>
    <cellStyle name="SAPBEXstdItem 3 2 2 3 2 4 2" xfId="23574"/>
    <cellStyle name="SAPBEXstdItem 3 2 2 3 2 5" xfId="18207"/>
    <cellStyle name="SAPBEXstdItem 3 2 2 3 2 5 2" xfId="24031"/>
    <cellStyle name="SAPBEXstdItem 3 2 2 3 2 6" xfId="18664"/>
    <cellStyle name="SAPBEXstdItem 3 2 2 3 2 6 2" xfId="24488"/>
    <cellStyle name="SAPBEXstdItem 3 2 2 3 2 7" xfId="21594"/>
    <cellStyle name="SAPBEXstdItem 3 2 2 3 3" xfId="16841"/>
    <cellStyle name="SAPBEXstdItem 3 2 2 3 3 2" xfId="17354"/>
    <cellStyle name="SAPBEXstdItem 3 2 2 3 3 2 2" xfId="23178"/>
    <cellStyle name="SAPBEXstdItem 3 2 2 3 3 3" xfId="17854"/>
    <cellStyle name="SAPBEXstdItem 3 2 2 3 3 3 2" xfId="23678"/>
    <cellStyle name="SAPBEXstdItem 3 2 2 3 3 4" xfId="18311"/>
    <cellStyle name="SAPBEXstdItem 3 2 2 3 3 4 2" xfId="24135"/>
    <cellStyle name="SAPBEXstdItem 3 2 2 3 3 5" xfId="18768"/>
    <cellStyle name="SAPBEXstdItem 3 2 2 3 3 5 2" xfId="24592"/>
    <cellStyle name="SAPBEXstdItem 3 2 2 3 3 6" xfId="22665"/>
    <cellStyle name="SAPBEXstdItem 3 2 2 3 4" xfId="16489"/>
    <cellStyle name="SAPBEXstdItem 3 2 2 3 4 2" xfId="22313"/>
    <cellStyle name="SAPBEXstdItem 3 2 2 3 5" xfId="17002"/>
    <cellStyle name="SAPBEXstdItem 3 2 2 3 5 2" xfId="22826"/>
    <cellStyle name="SAPBEXstdItem 3 2 2 3 6" xfId="17502"/>
    <cellStyle name="SAPBEXstdItem 3 2 2 3 6 2" xfId="23326"/>
    <cellStyle name="SAPBEXstdItem 3 2 2 3 7" xfId="17959"/>
    <cellStyle name="SAPBEXstdItem 3 2 2 3 7 2" xfId="23783"/>
    <cellStyle name="SAPBEXstdItem 3 2 2 3 8" xfId="18416"/>
    <cellStyle name="SAPBEXstdItem 3 2 2 3 8 2" xfId="24240"/>
    <cellStyle name="SAPBEXstdItem 3 2 2 3 9" xfId="20072"/>
    <cellStyle name="SAPBEXstdItem 3 2 2 4" xfId="14428"/>
    <cellStyle name="SAPBEXstdItem 3 2 2 4 2" xfId="16022"/>
    <cellStyle name="SAPBEXstdItem 3 2 2 4 2 2" xfId="21847"/>
    <cellStyle name="SAPBEXstdItem 3 2 2 4 3" xfId="16611"/>
    <cellStyle name="SAPBEXstdItem 3 2 2 4 3 2" xfId="22435"/>
    <cellStyle name="SAPBEXstdItem 3 2 2 4 4" xfId="17124"/>
    <cellStyle name="SAPBEXstdItem 3 2 2 4 4 2" xfId="22948"/>
    <cellStyle name="SAPBEXstdItem 3 2 2 4 5" xfId="17624"/>
    <cellStyle name="SAPBEXstdItem 3 2 2 4 5 2" xfId="23448"/>
    <cellStyle name="SAPBEXstdItem 3 2 2 4 6" xfId="18081"/>
    <cellStyle name="SAPBEXstdItem 3 2 2 4 6 2" xfId="23905"/>
    <cellStyle name="SAPBEXstdItem 3 2 2 4 7" xfId="18538"/>
    <cellStyle name="SAPBEXstdItem 3 2 2 4 7 2" xfId="24362"/>
    <cellStyle name="SAPBEXstdItem 3 2 2 4 8" xfId="20325"/>
    <cellStyle name="SAPBEXstdItem 3 2 2 5" xfId="14876"/>
    <cellStyle name="SAPBEXstdItem 3 2 2 5 2" xfId="20704"/>
    <cellStyle name="SAPBEXstdItem 3 2 2 6" xfId="16467"/>
    <cellStyle name="SAPBEXstdItem 3 2 2 6 2" xfId="22291"/>
    <cellStyle name="SAPBEXstdItem 3 2 2 7" xfId="16980"/>
    <cellStyle name="SAPBEXstdItem 3 2 2 7 2" xfId="22804"/>
    <cellStyle name="SAPBEXstdItem 3 2 2 8" xfId="19173"/>
    <cellStyle name="SAPBEXstdItem 3 2 3" xfId="13122"/>
    <cellStyle name="SAPBEXstdItem 3 2 3 10" xfId="18604"/>
    <cellStyle name="SAPBEXstdItem 3 2 3 10 2" xfId="24428"/>
    <cellStyle name="SAPBEXstdItem 3 2 3 11" xfId="19064"/>
    <cellStyle name="SAPBEXstdItem 3 2 3 2" xfId="13772"/>
    <cellStyle name="SAPBEXstdItem 3 2 3 2 2" xfId="15407"/>
    <cellStyle name="SAPBEXstdItem 3 2 3 2 2 2" xfId="21232"/>
    <cellStyle name="SAPBEXstdItem 3 2 3 2 3" xfId="19708"/>
    <cellStyle name="SAPBEXstdItem 3 2 3 3" xfId="14066"/>
    <cellStyle name="SAPBEXstdItem 3 2 3 3 2" xfId="15660"/>
    <cellStyle name="SAPBEXstdItem 3 2 3 3 2 2" xfId="21485"/>
    <cellStyle name="SAPBEXstdItem 3 2 3 3 3" xfId="19963"/>
    <cellStyle name="SAPBEXstdItem 3 2 3 4" xfId="14319"/>
    <cellStyle name="SAPBEXstdItem 3 2 3 4 2" xfId="15913"/>
    <cellStyle name="SAPBEXstdItem 3 2 3 4 2 2" xfId="21738"/>
    <cellStyle name="SAPBEXstdItem 3 2 3 4 3" xfId="20216"/>
    <cellStyle name="SAPBEXstdItem 3 2 3 5" xfId="14767"/>
    <cellStyle name="SAPBEXstdItem 3 2 3 5 2" xfId="20595"/>
    <cellStyle name="SAPBEXstdItem 3 2 3 6" xfId="16677"/>
    <cellStyle name="SAPBEXstdItem 3 2 3 6 2" xfId="22501"/>
    <cellStyle name="SAPBEXstdItem 3 2 3 7" xfId="17190"/>
    <cellStyle name="SAPBEXstdItem 3 2 3 7 2" xfId="23014"/>
    <cellStyle name="SAPBEXstdItem 3 2 3 8" xfId="17690"/>
    <cellStyle name="SAPBEXstdItem 3 2 3 8 2" xfId="23514"/>
    <cellStyle name="SAPBEXstdItem 3 2 3 9" xfId="18147"/>
    <cellStyle name="SAPBEXstdItem 3 2 3 9 2" xfId="23971"/>
    <cellStyle name="SAPBEXstdItem 3 2 4" xfId="13387"/>
    <cellStyle name="SAPBEXstdItem 3 2 4 2" xfId="15024"/>
    <cellStyle name="SAPBEXstdItem 3 2 4 2 2" xfId="20849"/>
    <cellStyle name="SAPBEXstdItem 3 2 4 3" xfId="19325"/>
    <cellStyle name="SAPBEXstdItem 3 2 5" xfId="13576"/>
    <cellStyle name="SAPBEXstdItem 3 2 5 2" xfId="15213"/>
    <cellStyle name="SAPBEXstdItem 3 2 5 2 2" xfId="21038"/>
    <cellStyle name="SAPBEXstdItem 3 2 5 3" xfId="19514"/>
    <cellStyle name="SAPBEXstdItem 3 2 6" xfId="13672"/>
    <cellStyle name="SAPBEXstdItem 3 2 6 2" xfId="15307"/>
    <cellStyle name="SAPBEXstdItem 3 2 6 2 2" xfId="21132"/>
    <cellStyle name="SAPBEXstdItem 3 2 6 3" xfId="19608"/>
    <cellStyle name="SAPBEXstdItem 3 2 7" xfId="14538"/>
    <cellStyle name="SAPBEXstdItem 3 2 7 2" xfId="16131"/>
    <cellStyle name="SAPBEXstdItem 3 2 7 2 2" xfId="21956"/>
    <cellStyle name="SAPBEXstdItem 3 2 7 3" xfId="20434"/>
    <cellStyle name="SAPBEXstdItem 3 2 8" xfId="16249"/>
    <cellStyle name="SAPBEXstdItem 3 2 8 2" xfId="22073"/>
    <cellStyle name="SAPBEXstdItem 3 2 9" xfId="16348"/>
    <cellStyle name="SAPBEXstdItem 3 2 9 2" xfId="22172"/>
    <cellStyle name="SAPBEXstdItem 3 3" xfId="13196"/>
    <cellStyle name="SAPBEXstdItem 3 3 10" xfId="18605"/>
    <cellStyle name="SAPBEXstdItem 3 3 10 2" xfId="24429"/>
    <cellStyle name="SAPBEXstdItem 3 3 11" xfId="19137"/>
    <cellStyle name="SAPBEXstdItem 3 3 2" xfId="13845"/>
    <cellStyle name="SAPBEXstdItem 3 3 2 2" xfId="15480"/>
    <cellStyle name="SAPBEXstdItem 3 3 2 2 2" xfId="21305"/>
    <cellStyle name="SAPBEXstdItem 3 3 2 3" xfId="19781"/>
    <cellStyle name="SAPBEXstdItem 3 3 3" xfId="14139"/>
    <cellStyle name="SAPBEXstdItem 3 3 3 2" xfId="15733"/>
    <cellStyle name="SAPBEXstdItem 3 3 3 2 2" xfId="21558"/>
    <cellStyle name="SAPBEXstdItem 3 3 3 3" xfId="20036"/>
    <cellStyle name="SAPBEXstdItem 3 3 4" xfId="14392"/>
    <cellStyle name="SAPBEXstdItem 3 3 4 2" xfId="15986"/>
    <cellStyle name="SAPBEXstdItem 3 3 4 2 2" xfId="21811"/>
    <cellStyle name="SAPBEXstdItem 3 3 4 3" xfId="20289"/>
    <cellStyle name="SAPBEXstdItem 3 3 5" xfId="14840"/>
    <cellStyle name="SAPBEXstdItem 3 3 5 2" xfId="20668"/>
    <cellStyle name="SAPBEXstdItem 3 3 6" xfId="16678"/>
    <cellStyle name="SAPBEXstdItem 3 3 6 2" xfId="22502"/>
    <cellStyle name="SAPBEXstdItem 3 3 7" xfId="17191"/>
    <cellStyle name="SAPBEXstdItem 3 3 7 2" xfId="23015"/>
    <cellStyle name="SAPBEXstdItem 3 3 8" xfId="17691"/>
    <cellStyle name="SAPBEXstdItem 3 3 8 2" xfId="23515"/>
    <cellStyle name="SAPBEXstdItem 3 3 9" xfId="18148"/>
    <cellStyle name="SAPBEXstdItem 3 3 9 2" xfId="23972"/>
    <cellStyle name="SAPBEXstdItem 3 4" xfId="13074"/>
    <cellStyle name="SAPBEXstdItem 3 4 2" xfId="13724"/>
    <cellStyle name="SAPBEXstdItem 3 4 2 2" xfId="15359"/>
    <cellStyle name="SAPBEXstdItem 3 4 2 2 2" xfId="21184"/>
    <cellStyle name="SAPBEXstdItem 3 4 2 3" xfId="19660"/>
    <cellStyle name="SAPBEXstdItem 3 4 3" xfId="14018"/>
    <cellStyle name="SAPBEXstdItem 3 4 3 2" xfId="15612"/>
    <cellStyle name="SAPBEXstdItem 3 4 3 2 2" xfId="21437"/>
    <cellStyle name="SAPBEXstdItem 3 4 3 3" xfId="19915"/>
    <cellStyle name="SAPBEXstdItem 3 4 4" xfId="14271"/>
    <cellStyle name="SAPBEXstdItem 3 4 4 2" xfId="15865"/>
    <cellStyle name="SAPBEXstdItem 3 4 4 2 2" xfId="21690"/>
    <cellStyle name="SAPBEXstdItem 3 4 4 3" xfId="20168"/>
    <cellStyle name="SAPBEXstdItem 3 4 5" xfId="14719"/>
    <cellStyle name="SAPBEXstdItem 3 4 5 2" xfId="20547"/>
    <cellStyle name="SAPBEXstdItem 3 4 6" xfId="19016"/>
    <cellStyle name="SAPBEXstdItem 3 5" xfId="13339"/>
    <cellStyle name="SAPBEXstdItem 3 5 2" xfId="14976"/>
    <cellStyle name="SAPBEXstdItem 3 5 2 2" xfId="20801"/>
    <cellStyle name="SAPBEXstdItem 3 5 3" xfId="19277"/>
    <cellStyle name="SAPBEXstdItem 3 6" xfId="13624"/>
    <cellStyle name="SAPBEXstdItem 3 6 2" xfId="15261"/>
    <cellStyle name="SAPBEXstdItem 3 6 2 2" xfId="21086"/>
    <cellStyle name="SAPBEXstdItem 3 6 3" xfId="19562"/>
    <cellStyle name="SAPBEXstdItem 3 7" xfId="14502"/>
    <cellStyle name="SAPBEXstdItem 3 7 2" xfId="16095"/>
    <cellStyle name="SAPBEXstdItem 3 7 2 2" xfId="21920"/>
    <cellStyle name="SAPBEXstdItem 3 7 3" xfId="20398"/>
    <cellStyle name="SAPBEXstdItem 3 8" xfId="16248"/>
    <cellStyle name="SAPBEXstdItem 3 8 2" xfId="22072"/>
    <cellStyle name="SAPBEXstdItem 3 9" xfId="16349"/>
    <cellStyle name="SAPBEXstdItem 3 9 2" xfId="22173"/>
    <cellStyle name="SAPBEXstdItem 4" xfId="217"/>
    <cellStyle name="SAPBEXstdItem 4 10" xfId="16941"/>
    <cellStyle name="SAPBEXstdItem 4 10 2" xfId="22765"/>
    <cellStyle name="SAPBEXstdItem 4 11" xfId="18883"/>
    <cellStyle name="SAPBEXstdItem 4 2" xfId="270"/>
    <cellStyle name="SAPBEXstdItem 4 2 10" xfId="16426"/>
    <cellStyle name="SAPBEXstdItem 4 2 10 2" xfId="22250"/>
    <cellStyle name="SAPBEXstdItem 4 2 11" xfId="18910"/>
    <cellStyle name="SAPBEXstdItem 4 2 2" xfId="13222"/>
    <cellStyle name="SAPBEXstdItem 4 2 2 2" xfId="13871"/>
    <cellStyle name="SAPBEXstdItem 4 2 2 2 10" xfId="19807"/>
    <cellStyle name="SAPBEXstdItem 4 2 2 2 2" xfId="15506"/>
    <cellStyle name="SAPBEXstdItem 4 2 2 2 2 2" xfId="16811"/>
    <cellStyle name="SAPBEXstdItem 4 2 2 2 2 2 2" xfId="17324"/>
    <cellStyle name="SAPBEXstdItem 4 2 2 2 2 2 2 2" xfId="23148"/>
    <cellStyle name="SAPBEXstdItem 4 2 2 2 2 2 3" xfId="17824"/>
    <cellStyle name="SAPBEXstdItem 4 2 2 2 2 2 3 2" xfId="23648"/>
    <cellStyle name="SAPBEXstdItem 4 2 2 2 2 2 4" xfId="18281"/>
    <cellStyle name="SAPBEXstdItem 4 2 2 2 2 2 4 2" xfId="24105"/>
    <cellStyle name="SAPBEXstdItem 4 2 2 2 2 2 5" xfId="18738"/>
    <cellStyle name="SAPBEXstdItem 4 2 2 2 2 2 5 2" xfId="24562"/>
    <cellStyle name="SAPBEXstdItem 4 2 2 2 2 2 6" xfId="22635"/>
    <cellStyle name="SAPBEXstdItem 4 2 2 2 2 3" xfId="16915"/>
    <cellStyle name="SAPBEXstdItem 4 2 2 2 2 3 2" xfId="17428"/>
    <cellStyle name="SAPBEXstdItem 4 2 2 2 2 3 2 2" xfId="23252"/>
    <cellStyle name="SAPBEXstdItem 4 2 2 2 2 3 3" xfId="17928"/>
    <cellStyle name="SAPBEXstdItem 4 2 2 2 2 3 3 2" xfId="23752"/>
    <cellStyle name="SAPBEXstdItem 4 2 2 2 2 3 4" xfId="18385"/>
    <cellStyle name="SAPBEXstdItem 4 2 2 2 2 3 4 2" xfId="24209"/>
    <cellStyle name="SAPBEXstdItem 4 2 2 2 2 3 5" xfId="18842"/>
    <cellStyle name="SAPBEXstdItem 4 2 2 2 2 3 5 2" xfId="24666"/>
    <cellStyle name="SAPBEXstdItem 4 2 2 2 2 3 6" xfId="22739"/>
    <cellStyle name="SAPBEXstdItem 4 2 2 2 2 4" xfId="16563"/>
    <cellStyle name="SAPBEXstdItem 4 2 2 2 2 4 2" xfId="22387"/>
    <cellStyle name="SAPBEXstdItem 4 2 2 2 2 5" xfId="17076"/>
    <cellStyle name="SAPBEXstdItem 4 2 2 2 2 5 2" xfId="22900"/>
    <cellStyle name="SAPBEXstdItem 4 2 2 2 2 6" xfId="17576"/>
    <cellStyle name="SAPBEXstdItem 4 2 2 2 2 6 2" xfId="23400"/>
    <cellStyle name="SAPBEXstdItem 4 2 2 2 2 7" xfId="18033"/>
    <cellStyle name="SAPBEXstdItem 4 2 2 2 2 7 2" xfId="23857"/>
    <cellStyle name="SAPBEXstdItem 4 2 2 2 2 8" xfId="18490"/>
    <cellStyle name="SAPBEXstdItem 4 2 2 2 2 8 2" xfId="24314"/>
    <cellStyle name="SAPBEXstdItem 4 2 2 2 2 9" xfId="21331"/>
    <cellStyle name="SAPBEXstdItem 4 2 2 2 3" xfId="16763"/>
    <cellStyle name="SAPBEXstdItem 4 2 2 2 3 2" xfId="17276"/>
    <cellStyle name="SAPBEXstdItem 4 2 2 2 3 2 2" xfId="23100"/>
    <cellStyle name="SAPBEXstdItem 4 2 2 2 3 3" xfId="17776"/>
    <cellStyle name="SAPBEXstdItem 4 2 2 2 3 3 2" xfId="23600"/>
    <cellStyle name="SAPBEXstdItem 4 2 2 2 3 4" xfId="18233"/>
    <cellStyle name="SAPBEXstdItem 4 2 2 2 3 4 2" xfId="24057"/>
    <cellStyle name="SAPBEXstdItem 4 2 2 2 3 5" xfId="18690"/>
    <cellStyle name="SAPBEXstdItem 4 2 2 2 3 5 2" xfId="24514"/>
    <cellStyle name="SAPBEXstdItem 4 2 2 2 3 6" xfId="22587"/>
    <cellStyle name="SAPBEXstdItem 4 2 2 2 4" xfId="16867"/>
    <cellStyle name="SAPBEXstdItem 4 2 2 2 4 2" xfId="17380"/>
    <cellStyle name="SAPBEXstdItem 4 2 2 2 4 2 2" xfId="23204"/>
    <cellStyle name="SAPBEXstdItem 4 2 2 2 4 3" xfId="17880"/>
    <cellStyle name="SAPBEXstdItem 4 2 2 2 4 3 2" xfId="23704"/>
    <cellStyle name="SAPBEXstdItem 4 2 2 2 4 4" xfId="18337"/>
    <cellStyle name="SAPBEXstdItem 4 2 2 2 4 4 2" xfId="24161"/>
    <cellStyle name="SAPBEXstdItem 4 2 2 2 4 5" xfId="18794"/>
    <cellStyle name="SAPBEXstdItem 4 2 2 2 4 5 2" xfId="24618"/>
    <cellStyle name="SAPBEXstdItem 4 2 2 2 4 6" xfId="22691"/>
    <cellStyle name="SAPBEXstdItem 4 2 2 2 5" xfId="16515"/>
    <cellStyle name="SAPBEXstdItem 4 2 2 2 5 2" xfId="22339"/>
    <cellStyle name="SAPBEXstdItem 4 2 2 2 6" xfId="17028"/>
    <cellStyle name="SAPBEXstdItem 4 2 2 2 6 2" xfId="22852"/>
    <cellStyle name="SAPBEXstdItem 4 2 2 2 7" xfId="17528"/>
    <cellStyle name="SAPBEXstdItem 4 2 2 2 7 2" xfId="23352"/>
    <cellStyle name="SAPBEXstdItem 4 2 2 2 8" xfId="17985"/>
    <cellStyle name="SAPBEXstdItem 4 2 2 2 8 2" xfId="23809"/>
    <cellStyle name="SAPBEXstdItem 4 2 2 2 9" xfId="18442"/>
    <cellStyle name="SAPBEXstdItem 4 2 2 2 9 2" xfId="24266"/>
    <cellStyle name="SAPBEXstdItem 4 2 2 3" xfId="14165"/>
    <cellStyle name="SAPBEXstdItem 4 2 2 3 2" xfId="15759"/>
    <cellStyle name="SAPBEXstdItem 4 2 2 3 2 2" xfId="16736"/>
    <cellStyle name="SAPBEXstdItem 4 2 2 3 2 2 2" xfId="22560"/>
    <cellStyle name="SAPBEXstdItem 4 2 2 3 2 3" xfId="17249"/>
    <cellStyle name="SAPBEXstdItem 4 2 2 3 2 3 2" xfId="23073"/>
    <cellStyle name="SAPBEXstdItem 4 2 2 3 2 4" xfId="17749"/>
    <cellStyle name="SAPBEXstdItem 4 2 2 3 2 4 2" xfId="23573"/>
    <cellStyle name="SAPBEXstdItem 4 2 2 3 2 5" xfId="18206"/>
    <cellStyle name="SAPBEXstdItem 4 2 2 3 2 5 2" xfId="24030"/>
    <cellStyle name="SAPBEXstdItem 4 2 2 3 2 6" xfId="18663"/>
    <cellStyle name="SAPBEXstdItem 4 2 2 3 2 6 2" xfId="24487"/>
    <cellStyle name="SAPBEXstdItem 4 2 2 3 2 7" xfId="21584"/>
    <cellStyle name="SAPBEXstdItem 4 2 2 3 3" xfId="16840"/>
    <cellStyle name="SAPBEXstdItem 4 2 2 3 3 2" xfId="17353"/>
    <cellStyle name="SAPBEXstdItem 4 2 2 3 3 2 2" xfId="23177"/>
    <cellStyle name="SAPBEXstdItem 4 2 2 3 3 3" xfId="17853"/>
    <cellStyle name="SAPBEXstdItem 4 2 2 3 3 3 2" xfId="23677"/>
    <cellStyle name="SAPBEXstdItem 4 2 2 3 3 4" xfId="18310"/>
    <cellStyle name="SAPBEXstdItem 4 2 2 3 3 4 2" xfId="24134"/>
    <cellStyle name="SAPBEXstdItem 4 2 2 3 3 5" xfId="18767"/>
    <cellStyle name="SAPBEXstdItem 4 2 2 3 3 5 2" xfId="24591"/>
    <cellStyle name="SAPBEXstdItem 4 2 2 3 3 6" xfId="22664"/>
    <cellStyle name="SAPBEXstdItem 4 2 2 3 4" xfId="16488"/>
    <cellStyle name="SAPBEXstdItem 4 2 2 3 4 2" xfId="22312"/>
    <cellStyle name="SAPBEXstdItem 4 2 2 3 5" xfId="17001"/>
    <cellStyle name="SAPBEXstdItem 4 2 2 3 5 2" xfId="22825"/>
    <cellStyle name="SAPBEXstdItem 4 2 2 3 6" xfId="17501"/>
    <cellStyle name="SAPBEXstdItem 4 2 2 3 6 2" xfId="23325"/>
    <cellStyle name="SAPBEXstdItem 4 2 2 3 7" xfId="17958"/>
    <cellStyle name="SAPBEXstdItem 4 2 2 3 7 2" xfId="23782"/>
    <cellStyle name="SAPBEXstdItem 4 2 2 3 8" xfId="18415"/>
    <cellStyle name="SAPBEXstdItem 4 2 2 3 8 2" xfId="24239"/>
    <cellStyle name="SAPBEXstdItem 4 2 2 3 9" xfId="20062"/>
    <cellStyle name="SAPBEXstdItem 4 2 2 4" xfId="14418"/>
    <cellStyle name="SAPBEXstdItem 4 2 2 4 2" xfId="16012"/>
    <cellStyle name="SAPBEXstdItem 4 2 2 4 2 2" xfId="21837"/>
    <cellStyle name="SAPBEXstdItem 4 2 2 4 3" xfId="16730"/>
    <cellStyle name="SAPBEXstdItem 4 2 2 4 3 2" xfId="22554"/>
    <cellStyle name="SAPBEXstdItem 4 2 2 4 4" xfId="17243"/>
    <cellStyle name="SAPBEXstdItem 4 2 2 4 4 2" xfId="23067"/>
    <cellStyle name="SAPBEXstdItem 4 2 2 4 5" xfId="17743"/>
    <cellStyle name="SAPBEXstdItem 4 2 2 4 5 2" xfId="23567"/>
    <cellStyle name="SAPBEXstdItem 4 2 2 4 6" xfId="18200"/>
    <cellStyle name="SAPBEXstdItem 4 2 2 4 6 2" xfId="24024"/>
    <cellStyle name="SAPBEXstdItem 4 2 2 4 7" xfId="18657"/>
    <cellStyle name="SAPBEXstdItem 4 2 2 4 7 2" xfId="24481"/>
    <cellStyle name="SAPBEXstdItem 4 2 2 4 8" xfId="20315"/>
    <cellStyle name="SAPBEXstdItem 4 2 2 5" xfId="14866"/>
    <cellStyle name="SAPBEXstdItem 4 2 2 5 2" xfId="20694"/>
    <cellStyle name="SAPBEXstdItem 4 2 2 6" xfId="16457"/>
    <cellStyle name="SAPBEXstdItem 4 2 2 6 2" xfId="22281"/>
    <cellStyle name="SAPBEXstdItem 4 2 2 7" xfId="16970"/>
    <cellStyle name="SAPBEXstdItem 4 2 2 7 2" xfId="22794"/>
    <cellStyle name="SAPBEXstdItem 4 2 2 8" xfId="19163"/>
    <cellStyle name="SAPBEXstdItem 4 2 3" xfId="13112"/>
    <cellStyle name="SAPBEXstdItem 4 2 3 10" xfId="18602"/>
    <cellStyle name="SAPBEXstdItem 4 2 3 10 2" xfId="24426"/>
    <cellStyle name="SAPBEXstdItem 4 2 3 11" xfId="19054"/>
    <cellStyle name="SAPBEXstdItem 4 2 3 2" xfId="13762"/>
    <cellStyle name="SAPBEXstdItem 4 2 3 2 2" xfId="15397"/>
    <cellStyle name="SAPBEXstdItem 4 2 3 2 2 2" xfId="21222"/>
    <cellStyle name="SAPBEXstdItem 4 2 3 2 3" xfId="19698"/>
    <cellStyle name="SAPBEXstdItem 4 2 3 3" xfId="14056"/>
    <cellStyle name="SAPBEXstdItem 4 2 3 3 2" xfId="15650"/>
    <cellStyle name="SAPBEXstdItem 4 2 3 3 2 2" xfId="21475"/>
    <cellStyle name="SAPBEXstdItem 4 2 3 3 3" xfId="19953"/>
    <cellStyle name="SAPBEXstdItem 4 2 3 4" xfId="14309"/>
    <cellStyle name="SAPBEXstdItem 4 2 3 4 2" xfId="15903"/>
    <cellStyle name="SAPBEXstdItem 4 2 3 4 2 2" xfId="21728"/>
    <cellStyle name="SAPBEXstdItem 4 2 3 4 3" xfId="20206"/>
    <cellStyle name="SAPBEXstdItem 4 2 3 5" xfId="14757"/>
    <cellStyle name="SAPBEXstdItem 4 2 3 5 2" xfId="20585"/>
    <cellStyle name="SAPBEXstdItem 4 2 3 6" xfId="16675"/>
    <cellStyle name="SAPBEXstdItem 4 2 3 6 2" xfId="22499"/>
    <cellStyle name="SAPBEXstdItem 4 2 3 7" xfId="17188"/>
    <cellStyle name="SAPBEXstdItem 4 2 3 7 2" xfId="23012"/>
    <cellStyle name="SAPBEXstdItem 4 2 3 8" xfId="17688"/>
    <cellStyle name="SAPBEXstdItem 4 2 3 8 2" xfId="23512"/>
    <cellStyle name="SAPBEXstdItem 4 2 3 9" xfId="18145"/>
    <cellStyle name="SAPBEXstdItem 4 2 3 9 2" xfId="23969"/>
    <cellStyle name="SAPBEXstdItem 4 2 4" xfId="13377"/>
    <cellStyle name="SAPBEXstdItem 4 2 4 2" xfId="15014"/>
    <cellStyle name="SAPBEXstdItem 4 2 4 2 2" xfId="20839"/>
    <cellStyle name="SAPBEXstdItem 4 2 4 3" xfId="19315"/>
    <cellStyle name="SAPBEXstdItem 4 2 5" xfId="13586"/>
    <cellStyle name="SAPBEXstdItem 4 2 5 2" xfId="15223"/>
    <cellStyle name="SAPBEXstdItem 4 2 5 2 2" xfId="21048"/>
    <cellStyle name="SAPBEXstdItem 4 2 5 3" xfId="19524"/>
    <cellStyle name="SAPBEXstdItem 4 2 6" xfId="13409"/>
    <cellStyle name="SAPBEXstdItem 4 2 6 2" xfId="15046"/>
    <cellStyle name="SAPBEXstdItem 4 2 6 2 2" xfId="20871"/>
    <cellStyle name="SAPBEXstdItem 4 2 6 3" xfId="19347"/>
    <cellStyle name="SAPBEXstdItem 4 2 7" xfId="14528"/>
    <cellStyle name="SAPBEXstdItem 4 2 7 2" xfId="16121"/>
    <cellStyle name="SAPBEXstdItem 4 2 7 2 2" xfId="21946"/>
    <cellStyle name="SAPBEXstdItem 4 2 7 3" xfId="20424"/>
    <cellStyle name="SAPBEXstdItem 4 2 8" xfId="16251"/>
    <cellStyle name="SAPBEXstdItem 4 2 8 2" xfId="22075"/>
    <cellStyle name="SAPBEXstdItem 4 2 9" xfId="16347"/>
    <cellStyle name="SAPBEXstdItem 4 2 9 2" xfId="22171"/>
    <cellStyle name="SAPBEXstdItem 4 3" xfId="13195"/>
    <cellStyle name="SAPBEXstdItem 4 3 10" xfId="18603"/>
    <cellStyle name="SAPBEXstdItem 4 3 10 2" xfId="24427"/>
    <cellStyle name="SAPBEXstdItem 4 3 11" xfId="19136"/>
    <cellStyle name="SAPBEXstdItem 4 3 2" xfId="13844"/>
    <cellStyle name="SAPBEXstdItem 4 3 2 2" xfId="15479"/>
    <cellStyle name="SAPBEXstdItem 4 3 2 2 2" xfId="21304"/>
    <cellStyle name="SAPBEXstdItem 4 3 2 3" xfId="19780"/>
    <cellStyle name="SAPBEXstdItem 4 3 3" xfId="14138"/>
    <cellStyle name="SAPBEXstdItem 4 3 3 2" xfId="15732"/>
    <cellStyle name="SAPBEXstdItem 4 3 3 2 2" xfId="21557"/>
    <cellStyle name="SAPBEXstdItem 4 3 3 3" xfId="20035"/>
    <cellStyle name="SAPBEXstdItem 4 3 4" xfId="14391"/>
    <cellStyle name="SAPBEXstdItem 4 3 4 2" xfId="15985"/>
    <cellStyle name="SAPBEXstdItem 4 3 4 2 2" xfId="21810"/>
    <cellStyle name="SAPBEXstdItem 4 3 4 3" xfId="20288"/>
    <cellStyle name="SAPBEXstdItem 4 3 5" xfId="14839"/>
    <cellStyle name="SAPBEXstdItem 4 3 5 2" xfId="20667"/>
    <cellStyle name="SAPBEXstdItem 4 3 6" xfId="16676"/>
    <cellStyle name="SAPBEXstdItem 4 3 6 2" xfId="22500"/>
    <cellStyle name="SAPBEXstdItem 4 3 7" xfId="17189"/>
    <cellStyle name="SAPBEXstdItem 4 3 7 2" xfId="23013"/>
    <cellStyle name="SAPBEXstdItem 4 3 8" xfId="17689"/>
    <cellStyle name="SAPBEXstdItem 4 3 8 2" xfId="23513"/>
    <cellStyle name="SAPBEXstdItem 4 3 9" xfId="18146"/>
    <cellStyle name="SAPBEXstdItem 4 3 9 2" xfId="23970"/>
    <cellStyle name="SAPBEXstdItem 4 4" xfId="13064"/>
    <cellStyle name="SAPBEXstdItem 4 4 2" xfId="13714"/>
    <cellStyle name="SAPBEXstdItem 4 4 2 2" xfId="15349"/>
    <cellStyle name="SAPBEXstdItem 4 4 2 2 2" xfId="21174"/>
    <cellStyle name="SAPBEXstdItem 4 4 2 3" xfId="19650"/>
    <cellStyle name="SAPBEXstdItem 4 4 3" xfId="14008"/>
    <cellStyle name="SAPBEXstdItem 4 4 3 2" xfId="15602"/>
    <cellStyle name="SAPBEXstdItem 4 4 3 2 2" xfId="21427"/>
    <cellStyle name="SAPBEXstdItem 4 4 3 3" xfId="19905"/>
    <cellStyle name="SAPBEXstdItem 4 4 4" xfId="14261"/>
    <cellStyle name="SAPBEXstdItem 4 4 4 2" xfId="15855"/>
    <cellStyle name="SAPBEXstdItem 4 4 4 2 2" xfId="21680"/>
    <cellStyle name="SAPBEXstdItem 4 4 4 3" xfId="20158"/>
    <cellStyle name="SAPBEXstdItem 4 4 5" xfId="14709"/>
    <cellStyle name="SAPBEXstdItem 4 4 5 2" xfId="20537"/>
    <cellStyle name="SAPBEXstdItem 4 4 6" xfId="19006"/>
    <cellStyle name="SAPBEXstdItem 4 5" xfId="13329"/>
    <cellStyle name="SAPBEXstdItem 4 5 2" xfId="14966"/>
    <cellStyle name="SAPBEXstdItem 4 5 2 2" xfId="20791"/>
    <cellStyle name="SAPBEXstdItem 4 5 3" xfId="19267"/>
    <cellStyle name="SAPBEXstdItem 4 6" xfId="13634"/>
    <cellStyle name="SAPBEXstdItem 4 6 2" xfId="15271"/>
    <cellStyle name="SAPBEXstdItem 4 6 2 2" xfId="21096"/>
    <cellStyle name="SAPBEXstdItem 4 6 3" xfId="19572"/>
    <cellStyle name="SAPBEXstdItem 4 7" xfId="14501"/>
    <cellStyle name="SAPBEXstdItem 4 7 2" xfId="16094"/>
    <cellStyle name="SAPBEXstdItem 4 7 2 2" xfId="21919"/>
    <cellStyle name="SAPBEXstdItem 4 7 3" xfId="20397"/>
    <cellStyle name="SAPBEXstdItem 4 8" xfId="16250"/>
    <cellStyle name="SAPBEXstdItem 4 8 2" xfId="22074"/>
    <cellStyle name="SAPBEXstdItem 4 9" xfId="16199"/>
    <cellStyle name="SAPBEXstdItem 4 9 2" xfId="22023"/>
    <cellStyle name="SAPBEXstdItem 5" xfId="253"/>
    <cellStyle name="SAPBEXstdItem 5 10" xfId="16425"/>
    <cellStyle name="SAPBEXstdItem 5 10 2" xfId="22249"/>
    <cellStyle name="SAPBEXstdItem 5 11" xfId="18893"/>
    <cellStyle name="SAPBEXstdItem 5 2" xfId="13205"/>
    <cellStyle name="SAPBEXstdItem 5 2 2" xfId="13854"/>
    <cellStyle name="SAPBEXstdItem 5 2 2 10" xfId="19790"/>
    <cellStyle name="SAPBEXstdItem 5 2 2 2" xfId="15489"/>
    <cellStyle name="SAPBEXstdItem 5 2 2 2 2" xfId="16794"/>
    <cellStyle name="SAPBEXstdItem 5 2 2 2 2 2" xfId="17307"/>
    <cellStyle name="SAPBEXstdItem 5 2 2 2 2 2 2" xfId="23131"/>
    <cellStyle name="SAPBEXstdItem 5 2 2 2 2 3" xfId="17807"/>
    <cellStyle name="SAPBEXstdItem 5 2 2 2 2 3 2" xfId="23631"/>
    <cellStyle name="SAPBEXstdItem 5 2 2 2 2 4" xfId="18264"/>
    <cellStyle name="SAPBEXstdItem 5 2 2 2 2 4 2" xfId="24088"/>
    <cellStyle name="SAPBEXstdItem 5 2 2 2 2 5" xfId="18721"/>
    <cellStyle name="SAPBEXstdItem 5 2 2 2 2 5 2" xfId="24545"/>
    <cellStyle name="SAPBEXstdItem 5 2 2 2 2 6" xfId="22618"/>
    <cellStyle name="SAPBEXstdItem 5 2 2 2 3" xfId="16898"/>
    <cellStyle name="SAPBEXstdItem 5 2 2 2 3 2" xfId="17411"/>
    <cellStyle name="SAPBEXstdItem 5 2 2 2 3 2 2" xfId="23235"/>
    <cellStyle name="SAPBEXstdItem 5 2 2 2 3 3" xfId="17911"/>
    <cellStyle name="SAPBEXstdItem 5 2 2 2 3 3 2" xfId="23735"/>
    <cellStyle name="SAPBEXstdItem 5 2 2 2 3 4" xfId="18368"/>
    <cellStyle name="SAPBEXstdItem 5 2 2 2 3 4 2" xfId="24192"/>
    <cellStyle name="SAPBEXstdItem 5 2 2 2 3 5" xfId="18825"/>
    <cellStyle name="SAPBEXstdItem 5 2 2 2 3 5 2" xfId="24649"/>
    <cellStyle name="SAPBEXstdItem 5 2 2 2 3 6" xfId="22722"/>
    <cellStyle name="SAPBEXstdItem 5 2 2 2 4" xfId="16546"/>
    <cellStyle name="SAPBEXstdItem 5 2 2 2 4 2" xfId="22370"/>
    <cellStyle name="SAPBEXstdItem 5 2 2 2 5" xfId="17059"/>
    <cellStyle name="SAPBEXstdItem 5 2 2 2 5 2" xfId="22883"/>
    <cellStyle name="SAPBEXstdItem 5 2 2 2 6" xfId="17559"/>
    <cellStyle name="SAPBEXstdItem 5 2 2 2 6 2" xfId="23383"/>
    <cellStyle name="SAPBEXstdItem 5 2 2 2 7" xfId="18016"/>
    <cellStyle name="SAPBEXstdItem 5 2 2 2 7 2" xfId="23840"/>
    <cellStyle name="SAPBEXstdItem 5 2 2 2 8" xfId="18473"/>
    <cellStyle name="SAPBEXstdItem 5 2 2 2 8 2" xfId="24297"/>
    <cellStyle name="SAPBEXstdItem 5 2 2 2 9" xfId="21314"/>
    <cellStyle name="SAPBEXstdItem 5 2 2 3" xfId="16746"/>
    <cellStyle name="SAPBEXstdItem 5 2 2 3 2" xfId="17259"/>
    <cellStyle name="SAPBEXstdItem 5 2 2 3 2 2" xfId="23083"/>
    <cellStyle name="SAPBEXstdItem 5 2 2 3 3" xfId="17759"/>
    <cellStyle name="SAPBEXstdItem 5 2 2 3 3 2" xfId="23583"/>
    <cellStyle name="SAPBEXstdItem 5 2 2 3 4" xfId="18216"/>
    <cellStyle name="SAPBEXstdItem 5 2 2 3 4 2" xfId="24040"/>
    <cellStyle name="SAPBEXstdItem 5 2 2 3 5" xfId="18673"/>
    <cellStyle name="SAPBEXstdItem 5 2 2 3 5 2" xfId="24497"/>
    <cellStyle name="SAPBEXstdItem 5 2 2 3 6" xfId="22570"/>
    <cellStyle name="SAPBEXstdItem 5 2 2 4" xfId="16850"/>
    <cellStyle name="SAPBEXstdItem 5 2 2 4 2" xfId="17363"/>
    <cellStyle name="SAPBEXstdItem 5 2 2 4 2 2" xfId="23187"/>
    <cellStyle name="SAPBEXstdItem 5 2 2 4 3" xfId="17863"/>
    <cellStyle name="SAPBEXstdItem 5 2 2 4 3 2" xfId="23687"/>
    <cellStyle name="SAPBEXstdItem 5 2 2 4 4" xfId="18320"/>
    <cellStyle name="SAPBEXstdItem 5 2 2 4 4 2" xfId="24144"/>
    <cellStyle name="SAPBEXstdItem 5 2 2 4 5" xfId="18777"/>
    <cellStyle name="SAPBEXstdItem 5 2 2 4 5 2" xfId="24601"/>
    <cellStyle name="SAPBEXstdItem 5 2 2 4 6" xfId="22674"/>
    <cellStyle name="SAPBEXstdItem 5 2 2 5" xfId="16498"/>
    <cellStyle name="SAPBEXstdItem 5 2 2 5 2" xfId="22322"/>
    <cellStyle name="SAPBEXstdItem 5 2 2 6" xfId="17011"/>
    <cellStyle name="SAPBEXstdItem 5 2 2 6 2" xfId="22835"/>
    <cellStyle name="SAPBEXstdItem 5 2 2 7" xfId="17511"/>
    <cellStyle name="SAPBEXstdItem 5 2 2 7 2" xfId="23335"/>
    <cellStyle name="SAPBEXstdItem 5 2 2 8" xfId="17968"/>
    <cellStyle name="SAPBEXstdItem 5 2 2 8 2" xfId="23792"/>
    <cellStyle name="SAPBEXstdItem 5 2 2 9" xfId="18425"/>
    <cellStyle name="SAPBEXstdItem 5 2 2 9 2" xfId="24249"/>
    <cellStyle name="SAPBEXstdItem 5 2 3" xfId="14148"/>
    <cellStyle name="SAPBEXstdItem 5 2 3 2" xfId="15742"/>
    <cellStyle name="SAPBEXstdItem 5 2 3 2 2" xfId="16733"/>
    <cellStyle name="SAPBEXstdItem 5 2 3 2 2 2" xfId="22557"/>
    <cellStyle name="SAPBEXstdItem 5 2 3 2 3" xfId="17246"/>
    <cellStyle name="SAPBEXstdItem 5 2 3 2 3 2" xfId="23070"/>
    <cellStyle name="SAPBEXstdItem 5 2 3 2 4" xfId="17746"/>
    <cellStyle name="SAPBEXstdItem 5 2 3 2 4 2" xfId="23570"/>
    <cellStyle name="SAPBEXstdItem 5 2 3 2 5" xfId="18203"/>
    <cellStyle name="SAPBEXstdItem 5 2 3 2 5 2" xfId="24027"/>
    <cellStyle name="SAPBEXstdItem 5 2 3 2 6" xfId="18660"/>
    <cellStyle name="SAPBEXstdItem 5 2 3 2 6 2" xfId="24484"/>
    <cellStyle name="SAPBEXstdItem 5 2 3 2 7" xfId="21567"/>
    <cellStyle name="SAPBEXstdItem 5 2 3 3" xfId="16837"/>
    <cellStyle name="SAPBEXstdItem 5 2 3 3 2" xfId="17350"/>
    <cellStyle name="SAPBEXstdItem 5 2 3 3 2 2" xfId="23174"/>
    <cellStyle name="SAPBEXstdItem 5 2 3 3 3" xfId="17850"/>
    <cellStyle name="SAPBEXstdItem 5 2 3 3 3 2" xfId="23674"/>
    <cellStyle name="SAPBEXstdItem 5 2 3 3 4" xfId="18307"/>
    <cellStyle name="SAPBEXstdItem 5 2 3 3 4 2" xfId="24131"/>
    <cellStyle name="SAPBEXstdItem 5 2 3 3 5" xfId="18764"/>
    <cellStyle name="SAPBEXstdItem 5 2 3 3 5 2" xfId="24588"/>
    <cellStyle name="SAPBEXstdItem 5 2 3 3 6" xfId="22661"/>
    <cellStyle name="SAPBEXstdItem 5 2 3 4" xfId="16485"/>
    <cellStyle name="SAPBEXstdItem 5 2 3 4 2" xfId="22309"/>
    <cellStyle name="SAPBEXstdItem 5 2 3 5" xfId="16998"/>
    <cellStyle name="SAPBEXstdItem 5 2 3 5 2" xfId="22822"/>
    <cellStyle name="SAPBEXstdItem 5 2 3 6" xfId="17498"/>
    <cellStyle name="SAPBEXstdItem 5 2 3 6 2" xfId="23322"/>
    <cellStyle name="SAPBEXstdItem 5 2 3 7" xfId="17955"/>
    <cellStyle name="SAPBEXstdItem 5 2 3 7 2" xfId="23779"/>
    <cellStyle name="SAPBEXstdItem 5 2 3 8" xfId="18412"/>
    <cellStyle name="SAPBEXstdItem 5 2 3 8 2" xfId="24236"/>
    <cellStyle name="SAPBEXstdItem 5 2 3 9" xfId="20045"/>
    <cellStyle name="SAPBEXstdItem 5 2 4" xfId="14401"/>
    <cellStyle name="SAPBEXstdItem 5 2 4 2" xfId="15995"/>
    <cellStyle name="SAPBEXstdItem 5 2 4 2 2" xfId="21820"/>
    <cellStyle name="SAPBEXstdItem 5 2 4 3" xfId="16630"/>
    <cellStyle name="SAPBEXstdItem 5 2 4 3 2" xfId="22454"/>
    <cellStyle name="SAPBEXstdItem 5 2 4 4" xfId="17143"/>
    <cellStyle name="SAPBEXstdItem 5 2 4 4 2" xfId="22967"/>
    <cellStyle name="SAPBEXstdItem 5 2 4 5" xfId="17643"/>
    <cellStyle name="SAPBEXstdItem 5 2 4 5 2" xfId="23467"/>
    <cellStyle name="SAPBEXstdItem 5 2 4 6" xfId="18100"/>
    <cellStyle name="SAPBEXstdItem 5 2 4 6 2" xfId="23924"/>
    <cellStyle name="SAPBEXstdItem 5 2 4 7" xfId="18557"/>
    <cellStyle name="SAPBEXstdItem 5 2 4 7 2" xfId="24381"/>
    <cellStyle name="SAPBEXstdItem 5 2 4 8" xfId="20298"/>
    <cellStyle name="SAPBEXstdItem 5 2 5" xfId="14849"/>
    <cellStyle name="SAPBEXstdItem 5 2 5 2" xfId="20677"/>
    <cellStyle name="SAPBEXstdItem 5 2 6" xfId="16440"/>
    <cellStyle name="SAPBEXstdItem 5 2 6 2" xfId="22264"/>
    <cellStyle name="SAPBEXstdItem 5 2 7" xfId="16953"/>
    <cellStyle name="SAPBEXstdItem 5 2 7 2" xfId="22777"/>
    <cellStyle name="SAPBEXstdItem 5 2 8" xfId="19146"/>
    <cellStyle name="SAPBEXstdItem 5 3" xfId="13095"/>
    <cellStyle name="SAPBEXstdItem 5 3 10" xfId="18601"/>
    <cellStyle name="SAPBEXstdItem 5 3 10 2" xfId="24425"/>
    <cellStyle name="SAPBEXstdItem 5 3 11" xfId="19037"/>
    <cellStyle name="SAPBEXstdItem 5 3 2" xfId="13745"/>
    <cellStyle name="SAPBEXstdItem 5 3 2 2" xfId="15380"/>
    <cellStyle name="SAPBEXstdItem 5 3 2 2 2" xfId="21205"/>
    <cellStyle name="SAPBEXstdItem 5 3 2 3" xfId="19681"/>
    <cellStyle name="SAPBEXstdItem 5 3 3" xfId="14039"/>
    <cellStyle name="SAPBEXstdItem 5 3 3 2" xfId="15633"/>
    <cellStyle name="SAPBEXstdItem 5 3 3 2 2" xfId="21458"/>
    <cellStyle name="SAPBEXstdItem 5 3 3 3" xfId="19936"/>
    <cellStyle name="SAPBEXstdItem 5 3 4" xfId="14292"/>
    <cellStyle name="SAPBEXstdItem 5 3 4 2" xfId="15886"/>
    <cellStyle name="SAPBEXstdItem 5 3 4 2 2" xfId="21711"/>
    <cellStyle name="SAPBEXstdItem 5 3 4 3" xfId="20189"/>
    <cellStyle name="SAPBEXstdItem 5 3 5" xfId="14740"/>
    <cellStyle name="SAPBEXstdItem 5 3 5 2" xfId="20568"/>
    <cellStyle name="SAPBEXstdItem 5 3 6" xfId="16674"/>
    <cellStyle name="SAPBEXstdItem 5 3 6 2" xfId="22498"/>
    <cellStyle name="SAPBEXstdItem 5 3 7" xfId="17187"/>
    <cellStyle name="SAPBEXstdItem 5 3 7 2" xfId="23011"/>
    <cellStyle name="SAPBEXstdItem 5 3 8" xfId="17687"/>
    <cellStyle name="SAPBEXstdItem 5 3 8 2" xfId="23511"/>
    <cellStyle name="SAPBEXstdItem 5 3 9" xfId="18144"/>
    <cellStyle name="SAPBEXstdItem 5 3 9 2" xfId="23968"/>
    <cellStyle name="SAPBEXstdItem 5 4" xfId="13360"/>
    <cellStyle name="SAPBEXstdItem 5 4 2" xfId="14997"/>
    <cellStyle name="SAPBEXstdItem 5 4 2 2" xfId="20822"/>
    <cellStyle name="SAPBEXstdItem 5 4 3" xfId="19298"/>
    <cellStyle name="SAPBEXstdItem 5 5" xfId="13603"/>
    <cellStyle name="SAPBEXstdItem 5 5 2" xfId="15240"/>
    <cellStyle name="SAPBEXstdItem 5 5 2 2" xfId="21065"/>
    <cellStyle name="SAPBEXstdItem 5 5 3" xfId="19541"/>
    <cellStyle name="SAPBEXstdItem 5 6" xfId="13690"/>
    <cellStyle name="SAPBEXstdItem 5 6 2" xfId="15325"/>
    <cellStyle name="SAPBEXstdItem 5 6 2 2" xfId="21150"/>
    <cellStyle name="SAPBEXstdItem 5 6 3" xfId="19626"/>
    <cellStyle name="SAPBEXstdItem 5 7" xfId="14511"/>
    <cellStyle name="SAPBEXstdItem 5 7 2" xfId="16104"/>
    <cellStyle name="SAPBEXstdItem 5 7 2 2" xfId="21929"/>
    <cellStyle name="SAPBEXstdItem 5 7 3" xfId="20407"/>
    <cellStyle name="SAPBEXstdItem 5 8" xfId="16252"/>
    <cellStyle name="SAPBEXstdItem 5 8 2" xfId="22076"/>
    <cellStyle name="SAPBEXstdItem 5 9" xfId="16346"/>
    <cellStyle name="SAPBEXstdItem 5 9 2" xfId="22170"/>
    <cellStyle name="SAPBEXstdItem 6" xfId="13187"/>
    <cellStyle name="SAPBEXstdItem 6 10" xfId="18616"/>
    <cellStyle name="SAPBEXstdItem 6 10 2" xfId="24440"/>
    <cellStyle name="SAPBEXstdItem 6 11" xfId="19128"/>
    <cellStyle name="SAPBEXstdItem 6 2" xfId="13836"/>
    <cellStyle name="SAPBEXstdItem 6 2 2" xfId="15471"/>
    <cellStyle name="SAPBEXstdItem 6 2 2 2" xfId="21296"/>
    <cellStyle name="SAPBEXstdItem 6 2 3" xfId="19772"/>
    <cellStyle name="SAPBEXstdItem 6 3" xfId="14130"/>
    <cellStyle name="SAPBEXstdItem 6 3 2" xfId="15724"/>
    <cellStyle name="SAPBEXstdItem 6 3 2 2" xfId="21549"/>
    <cellStyle name="SAPBEXstdItem 6 3 3" xfId="20027"/>
    <cellStyle name="SAPBEXstdItem 6 4" xfId="14383"/>
    <cellStyle name="SAPBEXstdItem 6 4 2" xfId="15977"/>
    <cellStyle name="SAPBEXstdItem 6 4 2 2" xfId="21802"/>
    <cellStyle name="SAPBEXstdItem 6 4 3" xfId="20280"/>
    <cellStyle name="SAPBEXstdItem 6 5" xfId="14831"/>
    <cellStyle name="SAPBEXstdItem 6 5 2" xfId="20659"/>
    <cellStyle name="SAPBEXstdItem 6 6" xfId="16689"/>
    <cellStyle name="SAPBEXstdItem 6 6 2" xfId="22513"/>
    <cellStyle name="SAPBEXstdItem 6 7" xfId="17202"/>
    <cellStyle name="SAPBEXstdItem 6 7 2" xfId="23026"/>
    <cellStyle name="SAPBEXstdItem 6 8" xfId="17702"/>
    <cellStyle name="SAPBEXstdItem 6 8 2" xfId="23526"/>
    <cellStyle name="SAPBEXstdItem 6 9" xfId="18159"/>
    <cellStyle name="SAPBEXstdItem 6 9 2" xfId="23983"/>
    <cellStyle name="SAPBEXstdItem 7" xfId="13047"/>
    <cellStyle name="SAPBEXstdItem 7 2" xfId="13697"/>
    <cellStyle name="SAPBEXstdItem 7 2 2" xfId="15332"/>
    <cellStyle name="SAPBEXstdItem 7 2 2 2" xfId="21157"/>
    <cellStyle name="SAPBEXstdItem 7 2 3" xfId="19633"/>
    <cellStyle name="SAPBEXstdItem 7 3" xfId="13991"/>
    <cellStyle name="SAPBEXstdItem 7 3 2" xfId="15585"/>
    <cellStyle name="SAPBEXstdItem 7 3 2 2" xfId="21410"/>
    <cellStyle name="SAPBEXstdItem 7 3 3" xfId="19888"/>
    <cellStyle name="SAPBEXstdItem 7 4" xfId="14244"/>
    <cellStyle name="SAPBEXstdItem 7 4 2" xfId="15838"/>
    <cellStyle name="SAPBEXstdItem 7 4 2 2" xfId="21663"/>
    <cellStyle name="SAPBEXstdItem 7 4 3" xfId="20141"/>
    <cellStyle name="SAPBEXstdItem 7 5" xfId="14692"/>
    <cellStyle name="SAPBEXstdItem 7 5 2" xfId="20520"/>
    <cellStyle name="SAPBEXstdItem 7 6" xfId="18989"/>
    <cellStyle name="SAPBEXstdItem 8" xfId="13312"/>
    <cellStyle name="SAPBEXstdItem 8 2" xfId="14949"/>
    <cellStyle name="SAPBEXstdItem 8 2 2" xfId="20774"/>
    <cellStyle name="SAPBEXstdItem 8 3" xfId="19250"/>
    <cellStyle name="SAPBEXstdItem 9" xfId="13311"/>
    <cellStyle name="SAPBEXstdItem 9 2" xfId="14948"/>
    <cellStyle name="SAPBEXstdItem 9 2 2" xfId="20773"/>
    <cellStyle name="SAPBEXstdItem 9 3" xfId="19249"/>
    <cellStyle name="Správně" xfId="35"/>
    <cellStyle name="Standard 2" xfId="36"/>
    <cellStyle name="Standard_General Info CE_EEI_Price lists 2010 V1" xfId="37"/>
    <cellStyle name="Text upozornění" xfId="38"/>
    <cellStyle name="Titre 2" xfId="14658"/>
    <cellStyle name="Vstup" xfId="39"/>
    <cellStyle name="Vstup 10" xfId="16203"/>
    <cellStyle name="Vstup 10 2" xfId="22027"/>
    <cellStyle name="Vstup 11" xfId="17496"/>
    <cellStyle name="Vstup 11 2" xfId="23320"/>
    <cellStyle name="Vstup 2" xfId="193"/>
    <cellStyle name="Vstup 2 10" xfId="14496"/>
    <cellStyle name="Vstup 2 10 2" xfId="16089"/>
    <cellStyle name="Vstup 2 10 2 2" xfId="21914"/>
    <cellStyle name="Vstup 2 10 3" xfId="20392"/>
    <cellStyle name="Vstup 2 11" xfId="16256"/>
    <cellStyle name="Vstup 2 11 2" xfId="22080"/>
    <cellStyle name="Vstup 2 12" xfId="16200"/>
    <cellStyle name="Vstup 2 12 2" xfId="22024"/>
    <cellStyle name="Vstup 2 13" xfId="16424"/>
    <cellStyle name="Vstup 2 13 2" xfId="22248"/>
    <cellStyle name="Vstup 2 14" xfId="18877"/>
    <cellStyle name="Vstup 2 2" xfId="206"/>
    <cellStyle name="Vstup 2 2 2" xfId="241"/>
    <cellStyle name="Vstup 2 2 2 2" xfId="292"/>
    <cellStyle name="Vstup 2 2 2 2 10" xfId="16421"/>
    <cellStyle name="Vstup 2 2 2 2 10 2" xfId="22245"/>
    <cellStyle name="Vstup 2 2 2 2 11" xfId="18932"/>
    <cellStyle name="Vstup 2 2 2 2 2" xfId="13244"/>
    <cellStyle name="Vstup 2 2 2 2 2 2" xfId="13893"/>
    <cellStyle name="Vstup 2 2 2 2 2 2 10" xfId="19829"/>
    <cellStyle name="Vstup 2 2 2 2 2 2 2" xfId="15528"/>
    <cellStyle name="Vstup 2 2 2 2 2 2 2 2" xfId="16833"/>
    <cellStyle name="Vstup 2 2 2 2 2 2 2 2 2" xfId="17346"/>
    <cellStyle name="Vstup 2 2 2 2 2 2 2 2 2 2" xfId="23170"/>
    <cellStyle name="Vstup 2 2 2 2 2 2 2 2 3" xfId="17846"/>
    <cellStyle name="Vstup 2 2 2 2 2 2 2 2 3 2" xfId="23670"/>
    <cellStyle name="Vstup 2 2 2 2 2 2 2 2 4" xfId="18303"/>
    <cellStyle name="Vstup 2 2 2 2 2 2 2 2 4 2" xfId="24127"/>
    <cellStyle name="Vstup 2 2 2 2 2 2 2 2 5" xfId="18760"/>
    <cellStyle name="Vstup 2 2 2 2 2 2 2 2 5 2" xfId="24584"/>
    <cellStyle name="Vstup 2 2 2 2 2 2 2 2 6" xfId="22657"/>
    <cellStyle name="Vstup 2 2 2 2 2 2 2 3" xfId="16937"/>
    <cellStyle name="Vstup 2 2 2 2 2 2 2 3 2" xfId="17450"/>
    <cellStyle name="Vstup 2 2 2 2 2 2 2 3 2 2" xfId="23274"/>
    <cellStyle name="Vstup 2 2 2 2 2 2 2 3 3" xfId="17950"/>
    <cellStyle name="Vstup 2 2 2 2 2 2 2 3 3 2" xfId="23774"/>
    <cellStyle name="Vstup 2 2 2 2 2 2 2 3 4" xfId="18407"/>
    <cellStyle name="Vstup 2 2 2 2 2 2 2 3 4 2" xfId="24231"/>
    <cellStyle name="Vstup 2 2 2 2 2 2 2 3 5" xfId="18864"/>
    <cellStyle name="Vstup 2 2 2 2 2 2 2 3 5 2" xfId="24688"/>
    <cellStyle name="Vstup 2 2 2 2 2 2 2 3 6" xfId="22761"/>
    <cellStyle name="Vstup 2 2 2 2 2 2 2 4" xfId="16585"/>
    <cellStyle name="Vstup 2 2 2 2 2 2 2 4 2" xfId="22409"/>
    <cellStyle name="Vstup 2 2 2 2 2 2 2 5" xfId="17098"/>
    <cellStyle name="Vstup 2 2 2 2 2 2 2 5 2" xfId="22922"/>
    <cellStyle name="Vstup 2 2 2 2 2 2 2 6" xfId="17598"/>
    <cellStyle name="Vstup 2 2 2 2 2 2 2 6 2" xfId="23422"/>
    <cellStyle name="Vstup 2 2 2 2 2 2 2 7" xfId="18055"/>
    <cellStyle name="Vstup 2 2 2 2 2 2 2 7 2" xfId="23879"/>
    <cellStyle name="Vstup 2 2 2 2 2 2 2 8" xfId="18512"/>
    <cellStyle name="Vstup 2 2 2 2 2 2 2 8 2" xfId="24336"/>
    <cellStyle name="Vstup 2 2 2 2 2 2 2 9" xfId="21353"/>
    <cellStyle name="Vstup 2 2 2 2 2 2 3" xfId="16785"/>
    <cellStyle name="Vstup 2 2 2 2 2 2 3 2" xfId="17298"/>
    <cellStyle name="Vstup 2 2 2 2 2 2 3 2 2" xfId="23122"/>
    <cellStyle name="Vstup 2 2 2 2 2 2 3 3" xfId="17798"/>
    <cellStyle name="Vstup 2 2 2 2 2 2 3 3 2" xfId="23622"/>
    <cellStyle name="Vstup 2 2 2 2 2 2 3 4" xfId="18255"/>
    <cellStyle name="Vstup 2 2 2 2 2 2 3 4 2" xfId="24079"/>
    <cellStyle name="Vstup 2 2 2 2 2 2 3 5" xfId="18712"/>
    <cellStyle name="Vstup 2 2 2 2 2 2 3 5 2" xfId="24536"/>
    <cellStyle name="Vstup 2 2 2 2 2 2 3 6" xfId="22609"/>
    <cellStyle name="Vstup 2 2 2 2 2 2 4" xfId="16889"/>
    <cellStyle name="Vstup 2 2 2 2 2 2 4 2" xfId="17402"/>
    <cellStyle name="Vstup 2 2 2 2 2 2 4 2 2" xfId="23226"/>
    <cellStyle name="Vstup 2 2 2 2 2 2 4 3" xfId="17902"/>
    <cellStyle name="Vstup 2 2 2 2 2 2 4 3 2" xfId="23726"/>
    <cellStyle name="Vstup 2 2 2 2 2 2 4 4" xfId="18359"/>
    <cellStyle name="Vstup 2 2 2 2 2 2 4 4 2" xfId="24183"/>
    <cellStyle name="Vstup 2 2 2 2 2 2 4 5" xfId="18816"/>
    <cellStyle name="Vstup 2 2 2 2 2 2 4 5 2" xfId="24640"/>
    <cellStyle name="Vstup 2 2 2 2 2 2 4 6" xfId="22713"/>
    <cellStyle name="Vstup 2 2 2 2 2 2 5" xfId="16537"/>
    <cellStyle name="Vstup 2 2 2 2 2 2 5 2" xfId="22361"/>
    <cellStyle name="Vstup 2 2 2 2 2 2 6" xfId="17050"/>
    <cellStyle name="Vstup 2 2 2 2 2 2 6 2" xfId="22874"/>
    <cellStyle name="Vstup 2 2 2 2 2 2 7" xfId="17550"/>
    <cellStyle name="Vstup 2 2 2 2 2 2 7 2" xfId="23374"/>
    <cellStyle name="Vstup 2 2 2 2 2 2 8" xfId="18007"/>
    <cellStyle name="Vstup 2 2 2 2 2 2 8 2" xfId="23831"/>
    <cellStyle name="Vstup 2 2 2 2 2 2 9" xfId="18464"/>
    <cellStyle name="Vstup 2 2 2 2 2 2 9 2" xfId="24288"/>
    <cellStyle name="Vstup 2 2 2 2 2 3" xfId="14187"/>
    <cellStyle name="Vstup 2 2 2 2 2 3 2" xfId="15781"/>
    <cellStyle name="Vstup 2 2 2 2 2 3 2 2" xfId="21606"/>
    <cellStyle name="Vstup 2 2 2 2 2 3 3" xfId="16599"/>
    <cellStyle name="Vstup 2 2 2 2 2 3 3 2" xfId="22423"/>
    <cellStyle name="Vstup 2 2 2 2 2 3 4" xfId="17112"/>
    <cellStyle name="Vstup 2 2 2 2 2 3 4 2" xfId="22936"/>
    <cellStyle name="Vstup 2 2 2 2 2 3 5" xfId="17612"/>
    <cellStyle name="Vstup 2 2 2 2 2 3 5 2" xfId="23436"/>
    <cellStyle name="Vstup 2 2 2 2 2 3 6" xfId="18069"/>
    <cellStyle name="Vstup 2 2 2 2 2 3 6 2" xfId="23893"/>
    <cellStyle name="Vstup 2 2 2 2 2 3 7" xfId="18526"/>
    <cellStyle name="Vstup 2 2 2 2 2 3 7 2" xfId="24350"/>
    <cellStyle name="Vstup 2 2 2 2 2 3 8" xfId="20084"/>
    <cellStyle name="Vstup 2 2 2 2 2 4" xfId="14440"/>
    <cellStyle name="Vstup 2 2 2 2 2 4 2" xfId="16034"/>
    <cellStyle name="Vstup 2 2 2 2 2 4 2 2" xfId="21859"/>
    <cellStyle name="Vstup 2 2 2 2 2 4 3" xfId="20337"/>
    <cellStyle name="Vstup 2 2 2 2 2 5" xfId="14888"/>
    <cellStyle name="Vstup 2 2 2 2 2 5 2" xfId="20716"/>
    <cellStyle name="Vstup 2 2 2 2 2 6" xfId="16479"/>
    <cellStyle name="Vstup 2 2 2 2 2 6 2" xfId="22303"/>
    <cellStyle name="Vstup 2 2 2 2 2 7" xfId="16992"/>
    <cellStyle name="Vstup 2 2 2 2 2 7 2" xfId="22816"/>
    <cellStyle name="Vstup 2 2 2 2 2 8" xfId="19185"/>
    <cellStyle name="Vstup 2 2 2 2 3" xfId="13134"/>
    <cellStyle name="Vstup 2 2 2 2 3 10" xfId="18519"/>
    <cellStyle name="Vstup 2 2 2 2 3 10 2" xfId="24343"/>
    <cellStyle name="Vstup 2 2 2 2 3 11" xfId="19076"/>
    <cellStyle name="Vstup 2 2 2 2 3 2" xfId="13784"/>
    <cellStyle name="Vstup 2 2 2 2 3 2 2" xfId="15419"/>
    <cellStyle name="Vstup 2 2 2 2 3 2 2 2" xfId="21244"/>
    <cellStyle name="Vstup 2 2 2 2 3 2 3" xfId="19720"/>
    <cellStyle name="Vstup 2 2 2 2 3 3" xfId="14078"/>
    <cellStyle name="Vstup 2 2 2 2 3 3 2" xfId="15672"/>
    <cellStyle name="Vstup 2 2 2 2 3 3 2 2" xfId="21497"/>
    <cellStyle name="Vstup 2 2 2 2 3 3 3" xfId="19975"/>
    <cellStyle name="Vstup 2 2 2 2 3 4" xfId="14331"/>
    <cellStyle name="Vstup 2 2 2 2 3 4 2" xfId="15925"/>
    <cellStyle name="Vstup 2 2 2 2 3 4 2 2" xfId="21750"/>
    <cellStyle name="Vstup 2 2 2 2 3 4 3" xfId="20228"/>
    <cellStyle name="Vstup 2 2 2 2 3 5" xfId="14779"/>
    <cellStyle name="Vstup 2 2 2 2 3 5 2" xfId="20607"/>
    <cellStyle name="Vstup 2 2 2 2 3 6" xfId="16592"/>
    <cellStyle name="Vstup 2 2 2 2 3 6 2" xfId="22416"/>
    <cellStyle name="Vstup 2 2 2 2 3 7" xfId="17105"/>
    <cellStyle name="Vstup 2 2 2 2 3 7 2" xfId="22929"/>
    <cellStyle name="Vstup 2 2 2 2 3 8" xfId="17605"/>
    <cellStyle name="Vstup 2 2 2 2 3 8 2" xfId="23429"/>
    <cellStyle name="Vstup 2 2 2 2 3 9" xfId="18062"/>
    <cellStyle name="Vstup 2 2 2 2 3 9 2" xfId="23886"/>
    <cellStyle name="Vstup 2 2 2 2 4" xfId="13399"/>
    <cellStyle name="Vstup 2 2 2 2 4 2" xfId="15036"/>
    <cellStyle name="Vstup 2 2 2 2 4 2 2" xfId="20861"/>
    <cellStyle name="Vstup 2 2 2 2 4 3" xfId="19337"/>
    <cellStyle name="Vstup 2 2 2 2 5" xfId="13564"/>
    <cellStyle name="Vstup 2 2 2 2 5 2" xfId="15201"/>
    <cellStyle name="Vstup 2 2 2 2 5 2 2" xfId="21026"/>
    <cellStyle name="Vstup 2 2 2 2 5 3" xfId="19502"/>
    <cellStyle name="Vstup 2 2 2 2 6" xfId="13669"/>
    <cellStyle name="Vstup 2 2 2 2 6 2" xfId="15304"/>
    <cellStyle name="Vstup 2 2 2 2 6 2 2" xfId="21129"/>
    <cellStyle name="Vstup 2 2 2 2 6 3" xfId="19605"/>
    <cellStyle name="Vstup 2 2 2 2 7" xfId="14550"/>
    <cellStyle name="Vstup 2 2 2 2 7 2" xfId="16143"/>
    <cellStyle name="Vstup 2 2 2 2 7 2 2" xfId="21968"/>
    <cellStyle name="Vstup 2 2 2 2 7 3" xfId="20446"/>
    <cellStyle name="Vstup 2 2 2 2 8" xfId="16259"/>
    <cellStyle name="Vstup 2 2 2 2 8 2" xfId="22083"/>
    <cellStyle name="Vstup 2 2 2 2 9" xfId="16342"/>
    <cellStyle name="Vstup 2 2 2 2 9 2" xfId="22166"/>
    <cellStyle name="Vstup 2 2 2 3" xfId="13086"/>
    <cellStyle name="Vstup 2 2 2 3 10" xfId="18521"/>
    <cellStyle name="Vstup 2 2 2 3 10 2" xfId="24345"/>
    <cellStyle name="Vstup 2 2 2 3 11" xfId="19028"/>
    <cellStyle name="Vstup 2 2 2 3 2" xfId="13736"/>
    <cellStyle name="Vstup 2 2 2 3 2 2" xfId="15371"/>
    <cellStyle name="Vstup 2 2 2 3 2 2 2" xfId="21196"/>
    <cellStyle name="Vstup 2 2 2 3 2 3" xfId="19672"/>
    <cellStyle name="Vstup 2 2 2 3 3" xfId="14030"/>
    <cellStyle name="Vstup 2 2 2 3 3 2" xfId="15624"/>
    <cellStyle name="Vstup 2 2 2 3 3 2 2" xfId="21449"/>
    <cellStyle name="Vstup 2 2 2 3 3 3" xfId="19927"/>
    <cellStyle name="Vstup 2 2 2 3 4" xfId="14283"/>
    <cellStyle name="Vstup 2 2 2 3 4 2" xfId="15877"/>
    <cellStyle name="Vstup 2 2 2 3 4 2 2" xfId="21702"/>
    <cellStyle name="Vstup 2 2 2 3 4 3" xfId="20180"/>
    <cellStyle name="Vstup 2 2 2 3 5" xfId="14731"/>
    <cellStyle name="Vstup 2 2 2 3 5 2" xfId="20559"/>
    <cellStyle name="Vstup 2 2 2 3 6" xfId="16594"/>
    <cellStyle name="Vstup 2 2 2 3 6 2" xfId="22418"/>
    <cellStyle name="Vstup 2 2 2 3 7" xfId="17107"/>
    <cellStyle name="Vstup 2 2 2 3 7 2" xfId="22931"/>
    <cellStyle name="Vstup 2 2 2 3 8" xfId="17607"/>
    <cellStyle name="Vstup 2 2 2 3 8 2" xfId="23431"/>
    <cellStyle name="Vstup 2 2 2 3 9" xfId="18064"/>
    <cellStyle name="Vstup 2 2 2 3 9 2" xfId="23888"/>
    <cellStyle name="Vstup 2 2 2 4" xfId="13351"/>
    <cellStyle name="Vstup 2 2 2 4 2" xfId="14988"/>
    <cellStyle name="Vstup 2 2 2 4 2 2" xfId="20813"/>
    <cellStyle name="Vstup 2 2 2 4 3" xfId="19289"/>
    <cellStyle name="Vstup 2 2 2 5" xfId="13612"/>
    <cellStyle name="Vstup 2 2 2 5 2" xfId="15249"/>
    <cellStyle name="Vstup 2 2 2 5 2 2" xfId="21074"/>
    <cellStyle name="Vstup 2 2 2 5 3" xfId="19550"/>
    <cellStyle name="Vstup 2 2 2 6" xfId="16258"/>
    <cellStyle name="Vstup 2 2 2 6 2" xfId="22082"/>
    <cellStyle name="Vstup 2 2 2 7" xfId="16343"/>
    <cellStyle name="Vstup 2 2 2 7 2" xfId="22167"/>
    <cellStyle name="Vstup 2 2 2 8" xfId="16422"/>
    <cellStyle name="Vstup 2 2 2 8 2" xfId="22246"/>
    <cellStyle name="Vstup 2 2 3" xfId="262"/>
    <cellStyle name="Vstup 2 2 3 10" xfId="16419"/>
    <cellStyle name="Vstup 2 2 3 10 2" xfId="22243"/>
    <cellStyle name="Vstup 2 2 3 11" xfId="18902"/>
    <cellStyle name="Vstup 2 2 3 2" xfId="13214"/>
    <cellStyle name="Vstup 2 2 3 2 2" xfId="13863"/>
    <cellStyle name="Vstup 2 2 3 2 2 10" xfId="19799"/>
    <cellStyle name="Vstup 2 2 3 2 2 2" xfId="15498"/>
    <cellStyle name="Vstup 2 2 3 2 2 2 2" xfId="16803"/>
    <cellStyle name="Vstup 2 2 3 2 2 2 2 2" xfId="17316"/>
    <cellStyle name="Vstup 2 2 3 2 2 2 2 2 2" xfId="23140"/>
    <cellStyle name="Vstup 2 2 3 2 2 2 2 3" xfId="17816"/>
    <cellStyle name="Vstup 2 2 3 2 2 2 2 3 2" xfId="23640"/>
    <cellStyle name="Vstup 2 2 3 2 2 2 2 4" xfId="18273"/>
    <cellStyle name="Vstup 2 2 3 2 2 2 2 4 2" xfId="24097"/>
    <cellStyle name="Vstup 2 2 3 2 2 2 2 5" xfId="18730"/>
    <cellStyle name="Vstup 2 2 3 2 2 2 2 5 2" xfId="24554"/>
    <cellStyle name="Vstup 2 2 3 2 2 2 2 6" xfId="22627"/>
    <cellStyle name="Vstup 2 2 3 2 2 2 3" xfId="16907"/>
    <cellStyle name="Vstup 2 2 3 2 2 2 3 2" xfId="17420"/>
    <cellStyle name="Vstup 2 2 3 2 2 2 3 2 2" xfId="23244"/>
    <cellStyle name="Vstup 2 2 3 2 2 2 3 3" xfId="17920"/>
    <cellStyle name="Vstup 2 2 3 2 2 2 3 3 2" xfId="23744"/>
    <cellStyle name="Vstup 2 2 3 2 2 2 3 4" xfId="18377"/>
    <cellStyle name="Vstup 2 2 3 2 2 2 3 4 2" xfId="24201"/>
    <cellStyle name="Vstup 2 2 3 2 2 2 3 5" xfId="18834"/>
    <cellStyle name="Vstup 2 2 3 2 2 2 3 5 2" xfId="24658"/>
    <cellStyle name="Vstup 2 2 3 2 2 2 3 6" xfId="22731"/>
    <cellStyle name="Vstup 2 2 3 2 2 2 4" xfId="16555"/>
    <cellStyle name="Vstup 2 2 3 2 2 2 4 2" xfId="22379"/>
    <cellStyle name="Vstup 2 2 3 2 2 2 5" xfId="17068"/>
    <cellStyle name="Vstup 2 2 3 2 2 2 5 2" xfId="22892"/>
    <cellStyle name="Vstup 2 2 3 2 2 2 6" xfId="17568"/>
    <cellStyle name="Vstup 2 2 3 2 2 2 6 2" xfId="23392"/>
    <cellStyle name="Vstup 2 2 3 2 2 2 7" xfId="18025"/>
    <cellStyle name="Vstup 2 2 3 2 2 2 7 2" xfId="23849"/>
    <cellStyle name="Vstup 2 2 3 2 2 2 8" xfId="18482"/>
    <cellStyle name="Vstup 2 2 3 2 2 2 8 2" xfId="24306"/>
    <cellStyle name="Vstup 2 2 3 2 2 2 9" xfId="21323"/>
    <cellStyle name="Vstup 2 2 3 2 2 3" xfId="16755"/>
    <cellStyle name="Vstup 2 2 3 2 2 3 2" xfId="17268"/>
    <cellStyle name="Vstup 2 2 3 2 2 3 2 2" xfId="23092"/>
    <cellStyle name="Vstup 2 2 3 2 2 3 3" xfId="17768"/>
    <cellStyle name="Vstup 2 2 3 2 2 3 3 2" xfId="23592"/>
    <cellStyle name="Vstup 2 2 3 2 2 3 4" xfId="18225"/>
    <cellStyle name="Vstup 2 2 3 2 2 3 4 2" xfId="24049"/>
    <cellStyle name="Vstup 2 2 3 2 2 3 5" xfId="18682"/>
    <cellStyle name="Vstup 2 2 3 2 2 3 5 2" xfId="24506"/>
    <cellStyle name="Vstup 2 2 3 2 2 3 6" xfId="22579"/>
    <cellStyle name="Vstup 2 2 3 2 2 4" xfId="16859"/>
    <cellStyle name="Vstup 2 2 3 2 2 4 2" xfId="17372"/>
    <cellStyle name="Vstup 2 2 3 2 2 4 2 2" xfId="23196"/>
    <cellStyle name="Vstup 2 2 3 2 2 4 3" xfId="17872"/>
    <cellStyle name="Vstup 2 2 3 2 2 4 3 2" xfId="23696"/>
    <cellStyle name="Vstup 2 2 3 2 2 4 4" xfId="18329"/>
    <cellStyle name="Vstup 2 2 3 2 2 4 4 2" xfId="24153"/>
    <cellStyle name="Vstup 2 2 3 2 2 4 5" xfId="18786"/>
    <cellStyle name="Vstup 2 2 3 2 2 4 5 2" xfId="24610"/>
    <cellStyle name="Vstup 2 2 3 2 2 4 6" xfId="22683"/>
    <cellStyle name="Vstup 2 2 3 2 2 5" xfId="16507"/>
    <cellStyle name="Vstup 2 2 3 2 2 5 2" xfId="22331"/>
    <cellStyle name="Vstup 2 2 3 2 2 6" xfId="17020"/>
    <cellStyle name="Vstup 2 2 3 2 2 6 2" xfId="22844"/>
    <cellStyle name="Vstup 2 2 3 2 2 7" xfId="17520"/>
    <cellStyle name="Vstup 2 2 3 2 2 7 2" xfId="23344"/>
    <cellStyle name="Vstup 2 2 3 2 2 8" xfId="17977"/>
    <cellStyle name="Vstup 2 2 3 2 2 8 2" xfId="23801"/>
    <cellStyle name="Vstup 2 2 3 2 2 9" xfId="18434"/>
    <cellStyle name="Vstup 2 2 3 2 2 9 2" xfId="24258"/>
    <cellStyle name="Vstup 2 2 3 2 3" xfId="14157"/>
    <cellStyle name="Vstup 2 2 3 2 3 2" xfId="15751"/>
    <cellStyle name="Vstup 2 2 3 2 3 2 2" xfId="21576"/>
    <cellStyle name="Vstup 2 2 3 2 3 3" xfId="16728"/>
    <cellStyle name="Vstup 2 2 3 2 3 3 2" xfId="22552"/>
    <cellStyle name="Vstup 2 2 3 2 3 4" xfId="17241"/>
    <cellStyle name="Vstup 2 2 3 2 3 4 2" xfId="23065"/>
    <cellStyle name="Vstup 2 2 3 2 3 5" xfId="17741"/>
    <cellStyle name="Vstup 2 2 3 2 3 5 2" xfId="23565"/>
    <cellStyle name="Vstup 2 2 3 2 3 6" xfId="18198"/>
    <cellStyle name="Vstup 2 2 3 2 3 6 2" xfId="24022"/>
    <cellStyle name="Vstup 2 2 3 2 3 7" xfId="18655"/>
    <cellStyle name="Vstup 2 2 3 2 3 7 2" xfId="24479"/>
    <cellStyle name="Vstup 2 2 3 2 3 8" xfId="20054"/>
    <cellStyle name="Vstup 2 2 3 2 4" xfId="14410"/>
    <cellStyle name="Vstup 2 2 3 2 4 2" xfId="16004"/>
    <cellStyle name="Vstup 2 2 3 2 4 2 2" xfId="21829"/>
    <cellStyle name="Vstup 2 2 3 2 4 3" xfId="20307"/>
    <cellStyle name="Vstup 2 2 3 2 5" xfId="14858"/>
    <cellStyle name="Vstup 2 2 3 2 5 2" xfId="20686"/>
    <cellStyle name="Vstup 2 2 3 2 6" xfId="16449"/>
    <cellStyle name="Vstup 2 2 3 2 6 2" xfId="22273"/>
    <cellStyle name="Vstup 2 2 3 2 7" xfId="16962"/>
    <cellStyle name="Vstup 2 2 3 2 7 2" xfId="22786"/>
    <cellStyle name="Vstup 2 2 3 2 8" xfId="19155"/>
    <cellStyle name="Vstup 2 2 3 3" xfId="13104"/>
    <cellStyle name="Vstup 2 2 3 3 10" xfId="18522"/>
    <cellStyle name="Vstup 2 2 3 3 10 2" xfId="24346"/>
    <cellStyle name="Vstup 2 2 3 3 11" xfId="19046"/>
    <cellStyle name="Vstup 2 2 3 3 2" xfId="13754"/>
    <cellStyle name="Vstup 2 2 3 3 2 2" xfId="15389"/>
    <cellStyle name="Vstup 2 2 3 3 2 2 2" xfId="21214"/>
    <cellStyle name="Vstup 2 2 3 3 2 3" xfId="19690"/>
    <cellStyle name="Vstup 2 2 3 3 3" xfId="14048"/>
    <cellStyle name="Vstup 2 2 3 3 3 2" xfId="15642"/>
    <cellStyle name="Vstup 2 2 3 3 3 2 2" xfId="21467"/>
    <cellStyle name="Vstup 2 2 3 3 3 3" xfId="19945"/>
    <cellStyle name="Vstup 2 2 3 3 4" xfId="14301"/>
    <cellStyle name="Vstup 2 2 3 3 4 2" xfId="15895"/>
    <cellStyle name="Vstup 2 2 3 3 4 2 2" xfId="21720"/>
    <cellStyle name="Vstup 2 2 3 3 4 3" xfId="20198"/>
    <cellStyle name="Vstup 2 2 3 3 5" xfId="14749"/>
    <cellStyle name="Vstup 2 2 3 3 5 2" xfId="20577"/>
    <cellStyle name="Vstup 2 2 3 3 6" xfId="16595"/>
    <cellStyle name="Vstup 2 2 3 3 6 2" xfId="22419"/>
    <cellStyle name="Vstup 2 2 3 3 7" xfId="17108"/>
    <cellStyle name="Vstup 2 2 3 3 7 2" xfId="22932"/>
    <cellStyle name="Vstup 2 2 3 3 8" xfId="17608"/>
    <cellStyle name="Vstup 2 2 3 3 8 2" xfId="23432"/>
    <cellStyle name="Vstup 2 2 3 3 9" xfId="18065"/>
    <cellStyle name="Vstup 2 2 3 3 9 2" xfId="23889"/>
    <cellStyle name="Vstup 2 2 3 4" xfId="13369"/>
    <cellStyle name="Vstup 2 2 3 4 2" xfId="15006"/>
    <cellStyle name="Vstup 2 2 3 4 2 2" xfId="20831"/>
    <cellStyle name="Vstup 2 2 3 4 3" xfId="19307"/>
    <cellStyle name="Vstup 2 2 3 5" xfId="13594"/>
    <cellStyle name="Vstup 2 2 3 5 2" xfId="15231"/>
    <cellStyle name="Vstup 2 2 3 5 2 2" xfId="21056"/>
    <cellStyle name="Vstup 2 2 3 5 3" xfId="19532"/>
    <cellStyle name="Vstup 2 2 3 6" xfId="13407"/>
    <cellStyle name="Vstup 2 2 3 6 2" xfId="15044"/>
    <cellStyle name="Vstup 2 2 3 6 2 2" xfId="20869"/>
    <cellStyle name="Vstup 2 2 3 6 3" xfId="19345"/>
    <cellStyle name="Vstup 2 2 3 7" xfId="14520"/>
    <cellStyle name="Vstup 2 2 3 7 2" xfId="16113"/>
    <cellStyle name="Vstup 2 2 3 7 2 2" xfId="21938"/>
    <cellStyle name="Vstup 2 2 3 7 3" xfId="20416"/>
    <cellStyle name="Vstup 2 2 3 8" xfId="16260"/>
    <cellStyle name="Vstup 2 2 3 8 2" xfId="22084"/>
    <cellStyle name="Vstup 2 2 3 9" xfId="16341"/>
    <cellStyle name="Vstup 2 2 3 9 2" xfId="22165"/>
    <cellStyle name="Vstup 2 2 4" xfId="13056"/>
    <cellStyle name="Vstup 2 2 4 10" xfId="18649"/>
    <cellStyle name="Vstup 2 2 4 10 2" xfId="24473"/>
    <cellStyle name="Vstup 2 2 4 11" xfId="18998"/>
    <cellStyle name="Vstup 2 2 4 2" xfId="13706"/>
    <cellStyle name="Vstup 2 2 4 2 2" xfId="15341"/>
    <cellStyle name="Vstup 2 2 4 2 2 2" xfId="21166"/>
    <cellStyle name="Vstup 2 2 4 2 3" xfId="19642"/>
    <cellStyle name="Vstup 2 2 4 3" xfId="14000"/>
    <cellStyle name="Vstup 2 2 4 3 2" xfId="15594"/>
    <cellStyle name="Vstup 2 2 4 3 2 2" xfId="21419"/>
    <cellStyle name="Vstup 2 2 4 3 3" xfId="19897"/>
    <cellStyle name="Vstup 2 2 4 4" xfId="14253"/>
    <cellStyle name="Vstup 2 2 4 4 2" xfId="15847"/>
    <cellStyle name="Vstup 2 2 4 4 2 2" xfId="21672"/>
    <cellStyle name="Vstup 2 2 4 4 3" xfId="20150"/>
    <cellStyle name="Vstup 2 2 4 5" xfId="14701"/>
    <cellStyle name="Vstup 2 2 4 5 2" xfId="20529"/>
    <cellStyle name="Vstup 2 2 4 6" xfId="16722"/>
    <cellStyle name="Vstup 2 2 4 6 2" xfId="22546"/>
    <cellStyle name="Vstup 2 2 4 7" xfId="17235"/>
    <cellStyle name="Vstup 2 2 4 7 2" xfId="23059"/>
    <cellStyle name="Vstup 2 2 4 8" xfId="17735"/>
    <cellStyle name="Vstup 2 2 4 8 2" xfId="23559"/>
    <cellStyle name="Vstup 2 2 4 9" xfId="18192"/>
    <cellStyle name="Vstup 2 2 4 9 2" xfId="24016"/>
    <cellStyle name="Vstup 2 2 5" xfId="13321"/>
    <cellStyle name="Vstup 2 2 5 2" xfId="14958"/>
    <cellStyle name="Vstup 2 2 5 2 2" xfId="20783"/>
    <cellStyle name="Vstup 2 2 5 3" xfId="19259"/>
    <cellStyle name="Vstup 2 2 6" xfId="13642"/>
    <cellStyle name="Vstup 2 2 6 2" xfId="15279"/>
    <cellStyle name="Vstup 2 2 6 2 2" xfId="21104"/>
    <cellStyle name="Vstup 2 2 6 3" xfId="19580"/>
    <cellStyle name="Vstup 2 2 7" xfId="16257"/>
    <cellStyle name="Vstup 2 2 7 2" xfId="22081"/>
    <cellStyle name="Vstup 2 2 8" xfId="16204"/>
    <cellStyle name="Vstup 2 2 8 2" xfId="22028"/>
    <cellStyle name="Vstup 2 2 9" xfId="16423"/>
    <cellStyle name="Vstup 2 2 9 2" xfId="22247"/>
    <cellStyle name="Vstup 2 3" xfId="232"/>
    <cellStyle name="Vstup 2 3 2" xfId="283"/>
    <cellStyle name="Vstup 2 3 2 10" xfId="16417"/>
    <cellStyle name="Vstup 2 3 2 10 2" xfId="22241"/>
    <cellStyle name="Vstup 2 3 2 11" xfId="18923"/>
    <cellStyle name="Vstup 2 3 2 2" xfId="13235"/>
    <cellStyle name="Vstup 2 3 2 2 2" xfId="13884"/>
    <cellStyle name="Vstup 2 3 2 2 2 10" xfId="19820"/>
    <cellStyle name="Vstup 2 3 2 2 2 2" xfId="15519"/>
    <cellStyle name="Vstup 2 3 2 2 2 2 2" xfId="16824"/>
    <cellStyle name="Vstup 2 3 2 2 2 2 2 2" xfId="17337"/>
    <cellStyle name="Vstup 2 3 2 2 2 2 2 2 2" xfId="23161"/>
    <cellStyle name="Vstup 2 3 2 2 2 2 2 3" xfId="17837"/>
    <cellStyle name="Vstup 2 3 2 2 2 2 2 3 2" xfId="23661"/>
    <cellStyle name="Vstup 2 3 2 2 2 2 2 4" xfId="18294"/>
    <cellStyle name="Vstup 2 3 2 2 2 2 2 4 2" xfId="24118"/>
    <cellStyle name="Vstup 2 3 2 2 2 2 2 5" xfId="18751"/>
    <cellStyle name="Vstup 2 3 2 2 2 2 2 5 2" xfId="24575"/>
    <cellStyle name="Vstup 2 3 2 2 2 2 2 6" xfId="22648"/>
    <cellStyle name="Vstup 2 3 2 2 2 2 3" xfId="16928"/>
    <cellStyle name="Vstup 2 3 2 2 2 2 3 2" xfId="17441"/>
    <cellStyle name="Vstup 2 3 2 2 2 2 3 2 2" xfId="23265"/>
    <cellStyle name="Vstup 2 3 2 2 2 2 3 3" xfId="17941"/>
    <cellStyle name="Vstup 2 3 2 2 2 2 3 3 2" xfId="23765"/>
    <cellStyle name="Vstup 2 3 2 2 2 2 3 4" xfId="18398"/>
    <cellStyle name="Vstup 2 3 2 2 2 2 3 4 2" xfId="24222"/>
    <cellStyle name="Vstup 2 3 2 2 2 2 3 5" xfId="18855"/>
    <cellStyle name="Vstup 2 3 2 2 2 2 3 5 2" xfId="24679"/>
    <cellStyle name="Vstup 2 3 2 2 2 2 3 6" xfId="22752"/>
    <cellStyle name="Vstup 2 3 2 2 2 2 4" xfId="16576"/>
    <cellStyle name="Vstup 2 3 2 2 2 2 4 2" xfId="22400"/>
    <cellStyle name="Vstup 2 3 2 2 2 2 5" xfId="17089"/>
    <cellStyle name="Vstup 2 3 2 2 2 2 5 2" xfId="22913"/>
    <cellStyle name="Vstup 2 3 2 2 2 2 6" xfId="17589"/>
    <cellStyle name="Vstup 2 3 2 2 2 2 6 2" xfId="23413"/>
    <cellStyle name="Vstup 2 3 2 2 2 2 7" xfId="18046"/>
    <cellStyle name="Vstup 2 3 2 2 2 2 7 2" xfId="23870"/>
    <cellStyle name="Vstup 2 3 2 2 2 2 8" xfId="18503"/>
    <cellStyle name="Vstup 2 3 2 2 2 2 8 2" xfId="24327"/>
    <cellStyle name="Vstup 2 3 2 2 2 2 9" xfId="21344"/>
    <cellStyle name="Vstup 2 3 2 2 2 3" xfId="16776"/>
    <cellStyle name="Vstup 2 3 2 2 2 3 2" xfId="17289"/>
    <cellStyle name="Vstup 2 3 2 2 2 3 2 2" xfId="23113"/>
    <cellStyle name="Vstup 2 3 2 2 2 3 3" xfId="17789"/>
    <cellStyle name="Vstup 2 3 2 2 2 3 3 2" xfId="23613"/>
    <cellStyle name="Vstup 2 3 2 2 2 3 4" xfId="18246"/>
    <cellStyle name="Vstup 2 3 2 2 2 3 4 2" xfId="24070"/>
    <cellStyle name="Vstup 2 3 2 2 2 3 5" xfId="18703"/>
    <cellStyle name="Vstup 2 3 2 2 2 3 5 2" xfId="24527"/>
    <cellStyle name="Vstup 2 3 2 2 2 3 6" xfId="22600"/>
    <cellStyle name="Vstup 2 3 2 2 2 4" xfId="16880"/>
    <cellStyle name="Vstup 2 3 2 2 2 4 2" xfId="17393"/>
    <cellStyle name="Vstup 2 3 2 2 2 4 2 2" xfId="23217"/>
    <cellStyle name="Vstup 2 3 2 2 2 4 3" xfId="17893"/>
    <cellStyle name="Vstup 2 3 2 2 2 4 3 2" xfId="23717"/>
    <cellStyle name="Vstup 2 3 2 2 2 4 4" xfId="18350"/>
    <cellStyle name="Vstup 2 3 2 2 2 4 4 2" xfId="24174"/>
    <cellStyle name="Vstup 2 3 2 2 2 4 5" xfId="18807"/>
    <cellStyle name="Vstup 2 3 2 2 2 4 5 2" xfId="24631"/>
    <cellStyle name="Vstup 2 3 2 2 2 4 6" xfId="22704"/>
    <cellStyle name="Vstup 2 3 2 2 2 5" xfId="16528"/>
    <cellStyle name="Vstup 2 3 2 2 2 5 2" xfId="22352"/>
    <cellStyle name="Vstup 2 3 2 2 2 6" xfId="17041"/>
    <cellStyle name="Vstup 2 3 2 2 2 6 2" xfId="22865"/>
    <cellStyle name="Vstup 2 3 2 2 2 7" xfId="17541"/>
    <cellStyle name="Vstup 2 3 2 2 2 7 2" xfId="23365"/>
    <cellStyle name="Vstup 2 3 2 2 2 8" xfId="17998"/>
    <cellStyle name="Vstup 2 3 2 2 2 8 2" xfId="23822"/>
    <cellStyle name="Vstup 2 3 2 2 2 9" xfId="18455"/>
    <cellStyle name="Vstup 2 3 2 2 2 9 2" xfId="24279"/>
    <cellStyle name="Vstup 2 3 2 2 3" xfId="14178"/>
    <cellStyle name="Vstup 2 3 2 2 3 2" xfId="15772"/>
    <cellStyle name="Vstup 2 3 2 2 3 2 2" xfId="21597"/>
    <cellStyle name="Vstup 2 3 2 2 3 3" xfId="16608"/>
    <cellStyle name="Vstup 2 3 2 2 3 3 2" xfId="22432"/>
    <cellStyle name="Vstup 2 3 2 2 3 4" xfId="17121"/>
    <cellStyle name="Vstup 2 3 2 2 3 4 2" xfId="22945"/>
    <cellStyle name="Vstup 2 3 2 2 3 5" xfId="17621"/>
    <cellStyle name="Vstup 2 3 2 2 3 5 2" xfId="23445"/>
    <cellStyle name="Vstup 2 3 2 2 3 6" xfId="18078"/>
    <cellStyle name="Vstup 2 3 2 2 3 6 2" xfId="23902"/>
    <cellStyle name="Vstup 2 3 2 2 3 7" xfId="18535"/>
    <cellStyle name="Vstup 2 3 2 2 3 7 2" xfId="24359"/>
    <cellStyle name="Vstup 2 3 2 2 3 8" xfId="20075"/>
    <cellStyle name="Vstup 2 3 2 2 4" xfId="14431"/>
    <cellStyle name="Vstup 2 3 2 2 4 2" xfId="16025"/>
    <cellStyle name="Vstup 2 3 2 2 4 2 2" xfId="21850"/>
    <cellStyle name="Vstup 2 3 2 2 4 3" xfId="20328"/>
    <cellStyle name="Vstup 2 3 2 2 5" xfId="14879"/>
    <cellStyle name="Vstup 2 3 2 2 5 2" xfId="20707"/>
    <cellStyle name="Vstup 2 3 2 2 6" xfId="16470"/>
    <cellStyle name="Vstup 2 3 2 2 6 2" xfId="22294"/>
    <cellStyle name="Vstup 2 3 2 2 7" xfId="16983"/>
    <cellStyle name="Vstup 2 3 2 2 7 2" xfId="22807"/>
    <cellStyle name="Vstup 2 3 2 2 8" xfId="19176"/>
    <cellStyle name="Vstup 2 3 2 3" xfId="13125"/>
    <cellStyle name="Vstup 2 3 2 3 10" xfId="18598"/>
    <cellStyle name="Vstup 2 3 2 3 10 2" xfId="24422"/>
    <cellStyle name="Vstup 2 3 2 3 11" xfId="19067"/>
    <cellStyle name="Vstup 2 3 2 3 2" xfId="13775"/>
    <cellStyle name="Vstup 2 3 2 3 2 2" xfId="15410"/>
    <cellStyle name="Vstup 2 3 2 3 2 2 2" xfId="21235"/>
    <cellStyle name="Vstup 2 3 2 3 2 3" xfId="19711"/>
    <cellStyle name="Vstup 2 3 2 3 3" xfId="14069"/>
    <cellStyle name="Vstup 2 3 2 3 3 2" xfId="15663"/>
    <cellStyle name="Vstup 2 3 2 3 3 2 2" xfId="21488"/>
    <cellStyle name="Vstup 2 3 2 3 3 3" xfId="19966"/>
    <cellStyle name="Vstup 2 3 2 3 4" xfId="14322"/>
    <cellStyle name="Vstup 2 3 2 3 4 2" xfId="15916"/>
    <cellStyle name="Vstup 2 3 2 3 4 2 2" xfId="21741"/>
    <cellStyle name="Vstup 2 3 2 3 4 3" xfId="20219"/>
    <cellStyle name="Vstup 2 3 2 3 5" xfId="14770"/>
    <cellStyle name="Vstup 2 3 2 3 5 2" xfId="20598"/>
    <cellStyle name="Vstup 2 3 2 3 6" xfId="16671"/>
    <cellStyle name="Vstup 2 3 2 3 6 2" xfId="22495"/>
    <cellStyle name="Vstup 2 3 2 3 7" xfId="17184"/>
    <cellStyle name="Vstup 2 3 2 3 7 2" xfId="23008"/>
    <cellStyle name="Vstup 2 3 2 3 8" xfId="17684"/>
    <cellStyle name="Vstup 2 3 2 3 8 2" xfId="23508"/>
    <cellStyle name="Vstup 2 3 2 3 9" xfId="18141"/>
    <cellStyle name="Vstup 2 3 2 3 9 2" xfId="23965"/>
    <cellStyle name="Vstup 2 3 2 4" xfId="13390"/>
    <cellStyle name="Vstup 2 3 2 4 2" xfId="15027"/>
    <cellStyle name="Vstup 2 3 2 4 2 2" xfId="20852"/>
    <cellStyle name="Vstup 2 3 2 4 3" xfId="19328"/>
    <cellStyle name="Vstup 2 3 2 5" xfId="13573"/>
    <cellStyle name="Vstup 2 3 2 5 2" xfId="15210"/>
    <cellStyle name="Vstup 2 3 2 5 2 2" xfId="21035"/>
    <cellStyle name="Vstup 2 3 2 5 3" xfId="19511"/>
    <cellStyle name="Vstup 2 3 2 6" xfId="13666"/>
    <cellStyle name="Vstup 2 3 2 6 2" xfId="15301"/>
    <cellStyle name="Vstup 2 3 2 6 2 2" xfId="21126"/>
    <cellStyle name="Vstup 2 3 2 6 3" xfId="19602"/>
    <cellStyle name="Vstup 2 3 2 7" xfId="14541"/>
    <cellStyle name="Vstup 2 3 2 7 2" xfId="16134"/>
    <cellStyle name="Vstup 2 3 2 7 2 2" xfId="21959"/>
    <cellStyle name="Vstup 2 3 2 7 3" xfId="20437"/>
    <cellStyle name="Vstup 2 3 2 8" xfId="16262"/>
    <cellStyle name="Vstup 2 3 2 8 2" xfId="22086"/>
    <cellStyle name="Vstup 2 3 2 9" xfId="16339"/>
    <cellStyle name="Vstup 2 3 2 9 2" xfId="22163"/>
    <cellStyle name="Vstup 2 3 3" xfId="13077"/>
    <cellStyle name="Vstup 2 3 3 10" xfId="18599"/>
    <cellStyle name="Vstup 2 3 3 10 2" xfId="24423"/>
    <cellStyle name="Vstup 2 3 3 11" xfId="19019"/>
    <cellStyle name="Vstup 2 3 3 2" xfId="13727"/>
    <cellStyle name="Vstup 2 3 3 2 2" xfId="15362"/>
    <cellStyle name="Vstup 2 3 3 2 2 2" xfId="21187"/>
    <cellStyle name="Vstup 2 3 3 2 3" xfId="19663"/>
    <cellStyle name="Vstup 2 3 3 3" xfId="14021"/>
    <cellStyle name="Vstup 2 3 3 3 2" xfId="15615"/>
    <cellStyle name="Vstup 2 3 3 3 2 2" xfId="21440"/>
    <cellStyle name="Vstup 2 3 3 3 3" xfId="19918"/>
    <cellStyle name="Vstup 2 3 3 4" xfId="14274"/>
    <cellStyle name="Vstup 2 3 3 4 2" xfId="15868"/>
    <cellStyle name="Vstup 2 3 3 4 2 2" xfId="21693"/>
    <cellStyle name="Vstup 2 3 3 4 3" xfId="20171"/>
    <cellStyle name="Vstup 2 3 3 5" xfId="14722"/>
    <cellStyle name="Vstup 2 3 3 5 2" xfId="20550"/>
    <cellStyle name="Vstup 2 3 3 6" xfId="16672"/>
    <cellStyle name="Vstup 2 3 3 6 2" xfId="22496"/>
    <cellStyle name="Vstup 2 3 3 7" xfId="17185"/>
    <cellStyle name="Vstup 2 3 3 7 2" xfId="23009"/>
    <cellStyle name="Vstup 2 3 3 8" xfId="17685"/>
    <cellStyle name="Vstup 2 3 3 8 2" xfId="23509"/>
    <cellStyle name="Vstup 2 3 3 9" xfId="18142"/>
    <cellStyle name="Vstup 2 3 3 9 2" xfId="23966"/>
    <cellStyle name="Vstup 2 3 4" xfId="13342"/>
    <cellStyle name="Vstup 2 3 4 2" xfId="14979"/>
    <cellStyle name="Vstup 2 3 4 2 2" xfId="20804"/>
    <cellStyle name="Vstup 2 3 4 3" xfId="19280"/>
    <cellStyle name="Vstup 2 3 5" xfId="13621"/>
    <cellStyle name="Vstup 2 3 5 2" xfId="15258"/>
    <cellStyle name="Vstup 2 3 5 2 2" xfId="21083"/>
    <cellStyle name="Vstup 2 3 5 3" xfId="19559"/>
    <cellStyle name="Vstup 2 3 6" xfId="16261"/>
    <cellStyle name="Vstup 2 3 6 2" xfId="22085"/>
    <cellStyle name="Vstup 2 3 7" xfId="16340"/>
    <cellStyle name="Vstup 2 3 7 2" xfId="22164"/>
    <cellStyle name="Vstup 2 3 8" xfId="16418"/>
    <cellStyle name="Vstup 2 3 8 2" xfId="22242"/>
    <cellStyle name="Vstup 2 4" xfId="215"/>
    <cellStyle name="Vstup 2 4 2" xfId="268"/>
    <cellStyle name="Vstup 2 4 2 10" xfId="16415"/>
    <cellStyle name="Vstup 2 4 2 10 2" xfId="22239"/>
    <cellStyle name="Vstup 2 4 2 11" xfId="18908"/>
    <cellStyle name="Vstup 2 4 2 2" xfId="13220"/>
    <cellStyle name="Vstup 2 4 2 2 2" xfId="13869"/>
    <cellStyle name="Vstup 2 4 2 2 2 10" xfId="19805"/>
    <cellStyle name="Vstup 2 4 2 2 2 2" xfId="15504"/>
    <cellStyle name="Vstup 2 4 2 2 2 2 2" xfId="16809"/>
    <cellStyle name="Vstup 2 4 2 2 2 2 2 2" xfId="17322"/>
    <cellStyle name="Vstup 2 4 2 2 2 2 2 2 2" xfId="23146"/>
    <cellStyle name="Vstup 2 4 2 2 2 2 2 3" xfId="17822"/>
    <cellStyle name="Vstup 2 4 2 2 2 2 2 3 2" xfId="23646"/>
    <cellStyle name="Vstup 2 4 2 2 2 2 2 4" xfId="18279"/>
    <cellStyle name="Vstup 2 4 2 2 2 2 2 4 2" xfId="24103"/>
    <cellStyle name="Vstup 2 4 2 2 2 2 2 5" xfId="18736"/>
    <cellStyle name="Vstup 2 4 2 2 2 2 2 5 2" xfId="24560"/>
    <cellStyle name="Vstup 2 4 2 2 2 2 2 6" xfId="22633"/>
    <cellStyle name="Vstup 2 4 2 2 2 2 3" xfId="16913"/>
    <cellStyle name="Vstup 2 4 2 2 2 2 3 2" xfId="17426"/>
    <cellStyle name="Vstup 2 4 2 2 2 2 3 2 2" xfId="23250"/>
    <cellStyle name="Vstup 2 4 2 2 2 2 3 3" xfId="17926"/>
    <cellStyle name="Vstup 2 4 2 2 2 2 3 3 2" xfId="23750"/>
    <cellStyle name="Vstup 2 4 2 2 2 2 3 4" xfId="18383"/>
    <cellStyle name="Vstup 2 4 2 2 2 2 3 4 2" xfId="24207"/>
    <cellStyle name="Vstup 2 4 2 2 2 2 3 5" xfId="18840"/>
    <cellStyle name="Vstup 2 4 2 2 2 2 3 5 2" xfId="24664"/>
    <cellStyle name="Vstup 2 4 2 2 2 2 3 6" xfId="22737"/>
    <cellStyle name="Vstup 2 4 2 2 2 2 4" xfId="16561"/>
    <cellStyle name="Vstup 2 4 2 2 2 2 4 2" xfId="22385"/>
    <cellStyle name="Vstup 2 4 2 2 2 2 5" xfId="17074"/>
    <cellStyle name="Vstup 2 4 2 2 2 2 5 2" xfId="22898"/>
    <cellStyle name="Vstup 2 4 2 2 2 2 6" xfId="17574"/>
    <cellStyle name="Vstup 2 4 2 2 2 2 6 2" xfId="23398"/>
    <cellStyle name="Vstup 2 4 2 2 2 2 7" xfId="18031"/>
    <cellStyle name="Vstup 2 4 2 2 2 2 7 2" xfId="23855"/>
    <cellStyle name="Vstup 2 4 2 2 2 2 8" xfId="18488"/>
    <cellStyle name="Vstup 2 4 2 2 2 2 8 2" xfId="24312"/>
    <cellStyle name="Vstup 2 4 2 2 2 2 9" xfId="21329"/>
    <cellStyle name="Vstup 2 4 2 2 2 3" xfId="16761"/>
    <cellStyle name="Vstup 2 4 2 2 2 3 2" xfId="17274"/>
    <cellStyle name="Vstup 2 4 2 2 2 3 2 2" xfId="23098"/>
    <cellStyle name="Vstup 2 4 2 2 2 3 3" xfId="17774"/>
    <cellStyle name="Vstup 2 4 2 2 2 3 3 2" xfId="23598"/>
    <cellStyle name="Vstup 2 4 2 2 2 3 4" xfId="18231"/>
    <cellStyle name="Vstup 2 4 2 2 2 3 4 2" xfId="24055"/>
    <cellStyle name="Vstup 2 4 2 2 2 3 5" xfId="18688"/>
    <cellStyle name="Vstup 2 4 2 2 2 3 5 2" xfId="24512"/>
    <cellStyle name="Vstup 2 4 2 2 2 3 6" xfId="22585"/>
    <cellStyle name="Vstup 2 4 2 2 2 4" xfId="16865"/>
    <cellStyle name="Vstup 2 4 2 2 2 4 2" xfId="17378"/>
    <cellStyle name="Vstup 2 4 2 2 2 4 2 2" xfId="23202"/>
    <cellStyle name="Vstup 2 4 2 2 2 4 3" xfId="17878"/>
    <cellStyle name="Vstup 2 4 2 2 2 4 3 2" xfId="23702"/>
    <cellStyle name="Vstup 2 4 2 2 2 4 4" xfId="18335"/>
    <cellStyle name="Vstup 2 4 2 2 2 4 4 2" xfId="24159"/>
    <cellStyle name="Vstup 2 4 2 2 2 4 5" xfId="18792"/>
    <cellStyle name="Vstup 2 4 2 2 2 4 5 2" xfId="24616"/>
    <cellStyle name="Vstup 2 4 2 2 2 4 6" xfId="22689"/>
    <cellStyle name="Vstup 2 4 2 2 2 5" xfId="16513"/>
    <cellStyle name="Vstup 2 4 2 2 2 5 2" xfId="22337"/>
    <cellStyle name="Vstup 2 4 2 2 2 6" xfId="17026"/>
    <cellStyle name="Vstup 2 4 2 2 2 6 2" xfId="22850"/>
    <cellStyle name="Vstup 2 4 2 2 2 7" xfId="17526"/>
    <cellStyle name="Vstup 2 4 2 2 2 7 2" xfId="23350"/>
    <cellStyle name="Vstup 2 4 2 2 2 8" xfId="17983"/>
    <cellStyle name="Vstup 2 4 2 2 2 8 2" xfId="23807"/>
    <cellStyle name="Vstup 2 4 2 2 2 9" xfId="18440"/>
    <cellStyle name="Vstup 2 4 2 2 2 9 2" xfId="24264"/>
    <cellStyle name="Vstup 2 4 2 2 3" xfId="14163"/>
    <cellStyle name="Vstup 2 4 2 2 3 2" xfId="15757"/>
    <cellStyle name="Vstup 2 4 2 2 3 2 2" xfId="21582"/>
    <cellStyle name="Vstup 2 4 2 2 3 3" xfId="16620"/>
    <cellStyle name="Vstup 2 4 2 2 3 3 2" xfId="22444"/>
    <cellStyle name="Vstup 2 4 2 2 3 4" xfId="17133"/>
    <cellStyle name="Vstup 2 4 2 2 3 4 2" xfId="22957"/>
    <cellStyle name="Vstup 2 4 2 2 3 5" xfId="17633"/>
    <cellStyle name="Vstup 2 4 2 2 3 5 2" xfId="23457"/>
    <cellStyle name="Vstup 2 4 2 2 3 6" xfId="18090"/>
    <cellStyle name="Vstup 2 4 2 2 3 6 2" xfId="23914"/>
    <cellStyle name="Vstup 2 4 2 2 3 7" xfId="18547"/>
    <cellStyle name="Vstup 2 4 2 2 3 7 2" xfId="24371"/>
    <cellStyle name="Vstup 2 4 2 2 3 8" xfId="20060"/>
    <cellStyle name="Vstup 2 4 2 2 4" xfId="14416"/>
    <cellStyle name="Vstup 2 4 2 2 4 2" xfId="16010"/>
    <cellStyle name="Vstup 2 4 2 2 4 2 2" xfId="21835"/>
    <cellStyle name="Vstup 2 4 2 2 4 3" xfId="20313"/>
    <cellStyle name="Vstup 2 4 2 2 5" xfId="14864"/>
    <cellStyle name="Vstup 2 4 2 2 5 2" xfId="20692"/>
    <cellStyle name="Vstup 2 4 2 2 6" xfId="16455"/>
    <cellStyle name="Vstup 2 4 2 2 6 2" xfId="22279"/>
    <cellStyle name="Vstup 2 4 2 2 7" xfId="16968"/>
    <cellStyle name="Vstup 2 4 2 2 7 2" xfId="22792"/>
    <cellStyle name="Vstup 2 4 2 2 8" xfId="19161"/>
    <cellStyle name="Vstup 2 4 2 3" xfId="13110"/>
    <cellStyle name="Vstup 2 4 2 3 10" xfId="18596"/>
    <cellStyle name="Vstup 2 4 2 3 10 2" xfId="24420"/>
    <cellStyle name="Vstup 2 4 2 3 11" xfId="19052"/>
    <cellStyle name="Vstup 2 4 2 3 2" xfId="13760"/>
    <cellStyle name="Vstup 2 4 2 3 2 2" xfId="15395"/>
    <cellStyle name="Vstup 2 4 2 3 2 2 2" xfId="21220"/>
    <cellStyle name="Vstup 2 4 2 3 2 3" xfId="19696"/>
    <cellStyle name="Vstup 2 4 2 3 3" xfId="14054"/>
    <cellStyle name="Vstup 2 4 2 3 3 2" xfId="15648"/>
    <cellStyle name="Vstup 2 4 2 3 3 2 2" xfId="21473"/>
    <cellStyle name="Vstup 2 4 2 3 3 3" xfId="19951"/>
    <cellStyle name="Vstup 2 4 2 3 4" xfId="14307"/>
    <cellStyle name="Vstup 2 4 2 3 4 2" xfId="15901"/>
    <cellStyle name="Vstup 2 4 2 3 4 2 2" xfId="21726"/>
    <cellStyle name="Vstup 2 4 2 3 4 3" xfId="20204"/>
    <cellStyle name="Vstup 2 4 2 3 5" xfId="14755"/>
    <cellStyle name="Vstup 2 4 2 3 5 2" xfId="20583"/>
    <cellStyle name="Vstup 2 4 2 3 6" xfId="16669"/>
    <cellStyle name="Vstup 2 4 2 3 6 2" xfId="22493"/>
    <cellStyle name="Vstup 2 4 2 3 7" xfId="17182"/>
    <cellStyle name="Vstup 2 4 2 3 7 2" xfId="23006"/>
    <cellStyle name="Vstup 2 4 2 3 8" xfId="17682"/>
    <cellStyle name="Vstup 2 4 2 3 8 2" xfId="23506"/>
    <cellStyle name="Vstup 2 4 2 3 9" xfId="18139"/>
    <cellStyle name="Vstup 2 4 2 3 9 2" xfId="23963"/>
    <cellStyle name="Vstup 2 4 2 4" xfId="13375"/>
    <cellStyle name="Vstup 2 4 2 4 2" xfId="15012"/>
    <cellStyle name="Vstup 2 4 2 4 2 2" xfId="20837"/>
    <cellStyle name="Vstup 2 4 2 4 3" xfId="19313"/>
    <cellStyle name="Vstup 2 4 2 5" xfId="13588"/>
    <cellStyle name="Vstup 2 4 2 5 2" xfId="15225"/>
    <cellStyle name="Vstup 2 4 2 5 2 2" xfId="21050"/>
    <cellStyle name="Vstup 2 4 2 5 3" xfId="19526"/>
    <cellStyle name="Vstup 2 4 2 6" xfId="13675"/>
    <cellStyle name="Vstup 2 4 2 6 2" xfId="15310"/>
    <cellStyle name="Vstup 2 4 2 6 2 2" xfId="21135"/>
    <cellStyle name="Vstup 2 4 2 6 3" xfId="19611"/>
    <cellStyle name="Vstup 2 4 2 7" xfId="14526"/>
    <cellStyle name="Vstup 2 4 2 7 2" xfId="16119"/>
    <cellStyle name="Vstup 2 4 2 7 2 2" xfId="21944"/>
    <cellStyle name="Vstup 2 4 2 7 3" xfId="20422"/>
    <cellStyle name="Vstup 2 4 2 8" xfId="16264"/>
    <cellStyle name="Vstup 2 4 2 8 2" xfId="22088"/>
    <cellStyle name="Vstup 2 4 2 9" xfId="16483"/>
    <cellStyle name="Vstup 2 4 2 9 2" xfId="22307"/>
    <cellStyle name="Vstup 2 4 3" xfId="13062"/>
    <cellStyle name="Vstup 2 4 3 10" xfId="18597"/>
    <cellStyle name="Vstup 2 4 3 10 2" xfId="24421"/>
    <cellStyle name="Vstup 2 4 3 11" xfId="19004"/>
    <cellStyle name="Vstup 2 4 3 2" xfId="13712"/>
    <cellStyle name="Vstup 2 4 3 2 2" xfId="15347"/>
    <cellStyle name="Vstup 2 4 3 2 2 2" xfId="21172"/>
    <cellStyle name="Vstup 2 4 3 2 3" xfId="19648"/>
    <cellStyle name="Vstup 2 4 3 3" xfId="14006"/>
    <cellStyle name="Vstup 2 4 3 3 2" xfId="15600"/>
    <cellStyle name="Vstup 2 4 3 3 2 2" xfId="21425"/>
    <cellStyle name="Vstup 2 4 3 3 3" xfId="19903"/>
    <cellStyle name="Vstup 2 4 3 4" xfId="14259"/>
    <cellStyle name="Vstup 2 4 3 4 2" xfId="15853"/>
    <cellStyle name="Vstup 2 4 3 4 2 2" xfId="21678"/>
    <cellStyle name="Vstup 2 4 3 4 3" xfId="20156"/>
    <cellStyle name="Vstup 2 4 3 5" xfId="14707"/>
    <cellStyle name="Vstup 2 4 3 5 2" xfId="20535"/>
    <cellStyle name="Vstup 2 4 3 6" xfId="16670"/>
    <cellStyle name="Vstup 2 4 3 6 2" xfId="22494"/>
    <cellStyle name="Vstup 2 4 3 7" xfId="17183"/>
    <cellStyle name="Vstup 2 4 3 7 2" xfId="23007"/>
    <cellStyle name="Vstup 2 4 3 8" xfId="17683"/>
    <cellStyle name="Vstup 2 4 3 8 2" xfId="23507"/>
    <cellStyle name="Vstup 2 4 3 9" xfId="18140"/>
    <cellStyle name="Vstup 2 4 3 9 2" xfId="23964"/>
    <cellStyle name="Vstup 2 4 4" xfId="13327"/>
    <cellStyle name="Vstup 2 4 4 2" xfId="14964"/>
    <cellStyle name="Vstup 2 4 4 2 2" xfId="20789"/>
    <cellStyle name="Vstup 2 4 4 3" xfId="19265"/>
    <cellStyle name="Vstup 2 4 5" xfId="13636"/>
    <cellStyle name="Vstup 2 4 5 2" xfId="15273"/>
    <cellStyle name="Vstup 2 4 5 2 2" xfId="21098"/>
    <cellStyle name="Vstup 2 4 5 3" xfId="19574"/>
    <cellStyle name="Vstup 2 4 6" xfId="16263"/>
    <cellStyle name="Vstup 2 4 6 2" xfId="22087"/>
    <cellStyle name="Vstup 2 4 7" xfId="16338"/>
    <cellStyle name="Vstup 2 4 7 2" xfId="22162"/>
    <cellStyle name="Vstup 2 4 8" xfId="16416"/>
    <cellStyle name="Vstup 2 4 8 2" xfId="22240"/>
    <cellStyle name="Vstup 2 5" xfId="256"/>
    <cellStyle name="Vstup 2 5 10" xfId="16398"/>
    <cellStyle name="Vstup 2 5 10 2" xfId="22222"/>
    <cellStyle name="Vstup 2 5 11" xfId="18896"/>
    <cellStyle name="Vstup 2 5 2" xfId="13208"/>
    <cellStyle name="Vstup 2 5 2 2" xfId="13857"/>
    <cellStyle name="Vstup 2 5 2 2 10" xfId="19793"/>
    <cellStyle name="Vstup 2 5 2 2 2" xfId="15492"/>
    <cellStyle name="Vstup 2 5 2 2 2 2" xfId="16797"/>
    <cellStyle name="Vstup 2 5 2 2 2 2 2" xfId="17310"/>
    <cellStyle name="Vstup 2 5 2 2 2 2 2 2" xfId="23134"/>
    <cellStyle name="Vstup 2 5 2 2 2 2 3" xfId="17810"/>
    <cellStyle name="Vstup 2 5 2 2 2 2 3 2" xfId="23634"/>
    <cellStyle name="Vstup 2 5 2 2 2 2 4" xfId="18267"/>
    <cellStyle name="Vstup 2 5 2 2 2 2 4 2" xfId="24091"/>
    <cellStyle name="Vstup 2 5 2 2 2 2 5" xfId="18724"/>
    <cellStyle name="Vstup 2 5 2 2 2 2 5 2" xfId="24548"/>
    <cellStyle name="Vstup 2 5 2 2 2 2 6" xfId="22621"/>
    <cellStyle name="Vstup 2 5 2 2 2 3" xfId="16901"/>
    <cellStyle name="Vstup 2 5 2 2 2 3 2" xfId="17414"/>
    <cellStyle name="Vstup 2 5 2 2 2 3 2 2" xfId="23238"/>
    <cellStyle name="Vstup 2 5 2 2 2 3 3" xfId="17914"/>
    <cellStyle name="Vstup 2 5 2 2 2 3 3 2" xfId="23738"/>
    <cellStyle name="Vstup 2 5 2 2 2 3 4" xfId="18371"/>
    <cellStyle name="Vstup 2 5 2 2 2 3 4 2" xfId="24195"/>
    <cellStyle name="Vstup 2 5 2 2 2 3 5" xfId="18828"/>
    <cellStyle name="Vstup 2 5 2 2 2 3 5 2" xfId="24652"/>
    <cellStyle name="Vstup 2 5 2 2 2 3 6" xfId="22725"/>
    <cellStyle name="Vstup 2 5 2 2 2 4" xfId="16549"/>
    <cellStyle name="Vstup 2 5 2 2 2 4 2" xfId="22373"/>
    <cellStyle name="Vstup 2 5 2 2 2 5" xfId="17062"/>
    <cellStyle name="Vstup 2 5 2 2 2 5 2" xfId="22886"/>
    <cellStyle name="Vstup 2 5 2 2 2 6" xfId="17562"/>
    <cellStyle name="Vstup 2 5 2 2 2 6 2" xfId="23386"/>
    <cellStyle name="Vstup 2 5 2 2 2 7" xfId="18019"/>
    <cellStyle name="Vstup 2 5 2 2 2 7 2" xfId="23843"/>
    <cellStyle name="Vstup 2 5 2 2 2 8" xfId="18476"/>
    <cellStyle name="Vstup 2 5 2 2 2 8 2" xfId="24300"/>
    <cellStyle name="Vstup 2 5 2 2 2 9" xfId="21317"/>
    <cellStyle name="Vstup 2 5 2 2 3" xfId="16749"/>
    <cellStyle name="Vstup 2 5 2 2 3 2" xfId="17262"/>
    <cellStyle name="Vstup 2 5 2 2 3 2 2" xfId="23086"/>
    <cellStyle name="Vstup 2 5 2 2 3 3" xfId="17762"/>
    <cellStyle name="Vstup 2 5 2 2 3 3 2" xfId="23586"/>
    <cellStyle name="Vstup 2 5 2 2 3 4" xfId="18219"/>
    <cellStyle name="Vstup 2 5 2 2 3 4 2" xfId="24043"/>
    <cellStyle name="Vstup 2 5 2 2 3 5" xfId="18676"/>
    <cellStyle name="Vstup 2 5 2 2 3 5 2" xfId="24500"/>
    <cellStyle name="Vstup 2 5 2 2 3 6" xfId="22573"/>
    <cellStyle name="Vstup 2 5 2 2 4" xfId="16853"/>
    <cellStyle name="Vstup 2 5 2 2 4 2" xfId="17366"/>
    <cellStyle name="Vstup 2 5 2 2 4 2 2" xfId="23190"/>
    <cellStyle name="Vstup 2 5 2 2 4 3" xfId="17866"/>
    <cellStyle name="Vstup 2 5 2 2 4 3 2" xfId="23690"/>
    <cellStyle name="Vstup 2 5 2 2 4 4" xfId="18323"/>
    <cellStyle name="Vstup 2 5 2 2 4 4 2" xfId="24147"/>
    <cellStyle name="Vstup 2 5 2 2 4 5" xfId="18780"/>
    <cellStyle name="Vstup 2 5 2 2 4 5 2" xfId="24604"/>
    <cellStyle name="Vstup 2 5 2 2 4 6" xfId="22677"/>
    <cellStyle name="Vstup 2 5 2 2 5" xfId="16501"/>
    <cellStyle name="Vstup 2 5 2 2 5 2" xfId="22325"/>
    <cellStyle name="Vstup 2 5 2 2 6" xfId="17014"/>
    <cellStyle name="Vstup 2 5 2 2 6 2" xfId="22838"/>
    <cellStyle name="Vstup 2 5 2 2 7" xfId="17514"/>
    <cellStyle name="Vstup 2 5 2 2 7 2" xfId="23338"/>
    <cellStyle name="Vstup 2 5 2 2 8" xfId="17971"/>
    <cellStyle name="Vstup 2 5 2 2 8 2" xfId="23795"/>
    <cellStyle name="Vstup 2 5 2 2 9" xfId="18428"/>
    <cellStyle name="Vstup 2 5 2 2 9 2" xfId="24252"/>
    <cellStyle name="Vstup 2 5 2 3" xfId="14151"/>
    <cellStyle name="Vstup 2 5 2 3 2" xfId="15745"/>
    <cellStyle name="Vstup 2 5 2 3 2 2" xfId="21570"/>
    <cellStyle name="Vstup 2 5 2 3 3" xfId="16627"/>
    <cellStyle name="Vstup 2 5 2 3 3 2" xfId="22451"/>
    <cellStyle name="Vstup 2 5 2 3 4" xfId="17140"/>
    <cellStyle name="Vstup 2 5 2 3 4 2" xfId="22964"/>
    <cellStyle name="Vstup 2 5 2 3 5" xfId="17640"/>
    <cellStyle name="Vstup 2 5 2 3 5 2" xfId="23464"/>
    <cellStyle name="Vstup 2 5 2 3 6" xfId="18097"/>
    <cellStyle name="Vstup 2 5 2 3 6 2" xfId="23921"/>
    <cellStyle name="Vstup 2 5 2 3 7" xfId="18554"/>
    <cellStyle name="Vstup 2 5 2 3 7 2" xfId="24378"/>
    <cellStyle name="Vstup 2 5 2 3 8" xfId="20048"/>
    <cellStyle name="Vstup 2 5 2 4" xfId="14404"/>
    <cellStyle name="Vstup 2 5 2 4 2" xfId="15998"/>
    <cellStyle name="Vstup 2 5 2 4 2 2" xfId="21823"/>
    <cellStyle name="Vstup 2 5 2 4 3" xfId="20301"/>
    <cellStyle name="Vstup 2 5 2 5" xfId="14852"/>
    <cellStyle name="Vstup 2 5 2 5 2" xfId="20680"/>
    <cellStyle name="Vstup 2 5 2 6" xfId="16443"/>
    <cellStyle name="Vstup 2 5 2 6 2" xfId="22267"/>
    <cellStyle name="Vstup 2 5 2 7" xfId="16956"/>
    <cellStyle name="Vstup 2 5 2 7 2" xfId="22780"/>
    <cellStyle name="Vstup 2 5 2 8" xfId="19149"/>
    <cellStyle name="Vstup 2 5 3" xfId="13098"/>
    <cellStyle name="Vstup 2 5 3 10" xfId="18595"/>
    <cellStyle name="Vstup 2 5 3 10 2" xfId="24419"/>
    <cellStyle name="Vstup 2 5 3 11" xfId="19040"/>
    <cellStyle name="Vstup 2 5 3 2" xfId="13748"/>
    <cellStyle name="Vstup 2 5 3 2 2" xfId="15383"/>
    <cellStyle name="Vstup 2 5 3 2 2 2" xfId="21208"/>
    <cellStyle name="Vstup 2 5 3 2 3" xfId="19684"/>
    <cellStyle name="Vstup 2 5 3 3" xfId="14042"/>
    <cellStyle name="Vstup 2 5 3 3 2" xfId="15636"/>
    <cellStyle name="Vstup 2 5 3 3 2 2" xfId="21461"/>
    <cellStyle name="Vstup 2 5 3 3 3" xfId="19939"/>
    <cellStyle name="Vstup 2 5 3 4" xfId="14295"/>
    <cellStyle name="Vstup 2 5 3 4 2" xfId="15889"/>
    <cellStyle name="Vstup 2 5 3 4 2 2" xfId="21714"/>
    <cellStyle name="Vstup 2 5 3 4 3" xfId="20192"/>
    <cellStyle name="Vstup 2 5 3 5" xfId="14743"/>
    <cellStyle name="Vstup 2 5 3 5 2" xfId="20571"/>
    <cellStyle name="Vstup 2 5 3 6" xfId="16668"/>
    <cellStyle name="Vstup 2 5 3 6 2" xfId="22492"/>
    <cellStyle name="Vstup 2 5 3 7" xfId="17181"/>
    <cellStyle name="Vstup 2 5 3 7 2" xfId="23005"/>
    <cellStyle name="Vstup 2 5 3 8" xfId="17681"/>
    <cellStyle name="Vstup 2 5 3 8 2" xfId="23505"/>
    <cellStyle name="Vstup 2 5 3 9" xfId="18138"/>
    <cellStyle name="Vstup 2 5 3 9 2" xfId="23962"/>
    <cellStyle name="Vstup 2 5 4" xfId="13363"/>
    <cellStyle name="Vstup 2 5 4 2" xfId="15000"/>
    <cellStyle name="Vstup 2 5 4 2 2" xfId="20825"/>
    <cellStyle name="Vstup 2 5 4 3" xfId="19301"/>
    <cellStyle name="Vstup 2 5 5" xfId="13600"/>
    <cellStyle name="Vstup 2 5 5 2" xfId="15237"/>
    <cellStyle name="Vstup 2 5 5 2 2" xfId="21062"/>
    <cellStyle name="Vstup 2 5 5 3" xfId="19538"/>
    <cellStyle name="Vstup 2 5 6" xfId="13660"/>
    <cellStyle name="Vstup 2 5 6 2" xfId="15295"/>
    <cellStyle name="Vstup 2 5 6 2 2" xfId="21120"/>
    <cellStyle name="Vstup 2 5 6 3" xfId="19596"/>
    <cellStyle name="Vstup 2 5 7" xfId="14514"/>
    <cellStyle name="Vstup 2 5 7 2" xfId="16107"/>
    <cellStyle name="Vstup 2 5 7 2 2" xfId="21932"/>
    <cellStyle name="Vstup 2 5 7 3" xfId="20410"/>
    <cellStyle name="Vstup 2 5 8" xfId="16265"/>
    <cellStyle name="Vstup 2 5 8 2" xfId="22089"/>
    <cellStyle name="Vstup 2 5 9" xfId="16337"/>
    <cellStyle name="Vstup 2 5 9 2" xfId="22161"/>
    <cellStyle name="Vstup 2 6" xfId="13190"/>
    <cellStyle name="Vstup 2 6 10" xfId="18600"/>
    <cellStyle name="Vstup 2 6 10 2" xfId="24424"/>
    <cellStyle name="Vstup 2 6 11" xfId="19131"/>
    <cellStyle name="Vstup 2 6 2" xfId="13839"/>
    <cellStyle name="Vstup 2 6 2 2" xfId="15474"/>
    <cellStyle name="Vstup 2 6 2 2 2" xfId="21299"/>
    <cellStyle name="Vstup 2 6 2 3" xfId="19775"/>
    <cellStyle name="Vstup 2 6 3" xfId="14133"/>
    <cellStyle name="Vstup 2 6 3 2" xfId="15727"/>
    <cellStyle name="Vstup 2 6 3 2 2" xfId="21552"/>
    <cellStyle name="Vstup 2 6 3 3" xfId="20030"/>
    <cellStyle name="Vstup 2 6 4" xfId="14386"/>
    <cellStyle name="Vstup 2 6 4 2" xfId="15980"/>
    <cellStyle name="Vstup 2 6 4 2 2" xfId="21805"/>
    <cellStyle name="Vstup 2 6 4 3" xfId="20283"/>
    <cellStyle name="Vstup 2 6 5" xfId="14834"/>
    <cellStyle name="Vstup 2 6 5 2" xfId="20662"/>
    <cellStyle name="Vstup 2 6 6" xfId="16673"/>
    <cellStyle name="Vstup 2 6 6 2" xfId="22497"/>
    <cellStyle name="Vstup 2 6 7" xfId="17186"/>
    <cellStyle name="Vstup 2 6 7 2" xfId="23010"/>
    <cellStyle name="Vstup 2 6 8" xfId="17686"/>
    <cellStyle name="Vstup 2 6 8 2" xfId="23510"/>
    <cellStyle name="Vstup 2 6 9" xfId="18143"/>
    <cellStyle name="Vstup 2 6 9 2" xfId="23967"/>
    <cellStyle name="Vstup 2 7" xfId="13050"/>
    <cellStyle name="Vstup 2 7 2" xfId="13700"/>
    <cellStyle name="Vstup 2 7 2 2" xfId="15335"/>
    <cellStyle name="Vstup 2 7 2 2 2" xfId="21160"/>
    <cellStyle name="Vstup 2 7 2 3" xfId="19636"/>
    <cellStyle name="Vstup 2 7 3" xfId="13994"/>
    <cellStyle name="Vstup 2 7 3 2" xfId="15588"/>
    <cellStyle name="Vstup 2 7 3 2 2" xfId="21413"/>
    <cellStyle name="Vstup 2 7 3 3" xfId="19891"/>
    <cellStyle name="Vstup 2 7 4" xfId="14247"/>
    <cellStyle name="Vstup 2 7 4 2" xfId="15841"/>
    <cellStyle name="Vstup 2 7 4 2 2" xfId="21666"/>
    <cellStyle name="Vstup 2 7 4 3" xfId="20144"/>
    <cellStyle name="Vstup 2 7 5" xfId="14695"/>
    <cellStyle name="Vstup 2 7 5 2" xfId="20523"/>
    <cellStyle name="Vstup 2 7 6" xfId="18992"/>
    <cellStyle name="Vstup 2 8" xfId="13315"/>
    <cellStyle name="Vstup 2 8 2" xfId="14952"/>
    <cellStyle name="Vstup 2 8 2 2" xfId="20777"/>
    <cellStyle name="Vstup 2 8 3" xfId="19253"/>
    <cellStyle name="Vstup 2 9" xfId="13648"/>
    <cellStyle name="Vstup 2 9 2" xfId="15285"/>
    <cellStyle name="Vstup 2 9 2 2" xfId="21110"/>
    <cellStyle name="Vstup 2 9 3" xfId="19586"/>
    <cellStyle name="Vstup 3" xfId="219"/>
    <cellStyle name="Vstup 3 2" xfId="272"/>
    <cellStyle name="Vstup 3 2 10" xfId="16396"/>
    <cellStyle name="Vstup 3 2 10 2" xfId="22220"/>
    <cellStyle name="Vstup 3 2 11" xfId="18912"/>
    <cellStyle name="Vstup 3 2 2" xfId="13224"/>
    <cellStyle name="Vstup 3 2 2 2" xfId="13873"/>
    <cellStyle name="Vstup 3 2 2 2 10" xfId="19809"/>
    <cellStyle name="Vstup 3 2 2 2 2" xfId="15508"/>
    <cellStyle name="Vstup 3 2 2 2 2 2" xfId="16813"/>
    <cellStyle name="Vstup 3 2 2 2 2 2 2" xfId="17326"/>
    <cellStyle name="Vstup 3 2 2 2 2 2 2 2" xfId="23150"/>
    <cellStyle name="Vstup 3 2 2 2 2 2 3" xfId="17826"/>
    <cellStyle name="Vstup 3 2 2 2 2 2 3 2" xfId="23650"/>
    <cellStyle name="Vstup 3 2 2 2 2 2 4" xfId="18283"/>
    <cellStyle name="Vstup 3 2 2 2 2 2 4 2" xfId="24107"/>
    <cellStyle name="Vstup 3 2 2 2 2 2 5" xfId="18740"/>
    <cellStyle name="Vstup 3 2 2 2 2 2 5 2" xfId="24564"/>
    <cellStyle name="Vstup 3 2 2 2 2 2 6" xfId="22637"/>
    <cellStyle name="Vstup 3 2 2 2 2 3" xfId="16917"/>
    <cellStyle name="Vstup 3 2 2 2 2 3 2" xfId="17430"/>
    <cellStyle name="Vstup 3 2 2 2 2 3 2 2" xfId="23254"/>
    <cellStyle name="Vstup 3 2 2 2 2 3 3" xfId="17930"/>
    <cellStyle name="Vstup 3 2 2 2 2 3 3 2" xfId="23754"/>
    <cellStyle name="Vstup 3 2 2 2 2 3 4" xfId="18387"/>
    <cellStyle name="Vstup 3 2 2 2 2 3 4 2" xfId="24211"/>
    <cellStyle name="Vstup 3 2 2 2 2 3 5" xfId="18844"/>
    <cellStyle name="Vstup 3 2 2 2 2 3 5 2" xfId="24668"/>
    <cellStyle name="Vstup 3 2 2 2 2 3 6" xfId="22741"/>
    <cellStyle name="Vstup 3 2 2 2 2 4" xfId="16565"/>
    <cellStyle name="Vstup 3 2 2 2 2 4 2" xfId="22389"/>
    <cellStyle name="Vstup 3 2 2 2 2 5" xfId="17078"/>
    <cellStyle name="Vstup 3 2 2 2 2 5 2" xfId="22902"/>
    <cellStyle name="Vstup 3 2 2 2 2 6" xfId="17578"/>
    <cellStyle name="Vstup 3 2 2 2 2 6 2" xfId="23402"/>
    <cellStyle name="Vstup 3 2 2 2 2 7" xfId="18035"/>
    <cellStyle name="Vstup 3 2 2 2 2 7 2" xfId="23859"/>
    <cellStyle name="Vstup 3 2 2 2 2 8" xfId="18492"/>
    <cellStyle name="Vstup 3 2 2 2 2 8 2" xfId="24316"/>
    <cellStyle name="Vstup 3 2 2 2 2 9" xfId="21333"/>
    <cellStyle name="Vstup 3 2 2 2 3" xfId="16765"/>
    <cellStyle name="Vstup 3 2 2 2 3 2" xfId="17278"/>
    <cellStyle name="Vstup 3 2 2 2 3 2 2" xfId="23102"/>
    <cellStyle name="Vstup 3 2 2 2 3 3" xfId="17778"/>
    <cellStyle name="Vstup 3 2 2 2 3 3 2" xfId="23602"/>
    <cellStyle name="Vstup 3 2 2 2 3 4" xfId="18235"/>
    <cellStyle name="Vstup 3 2 2 2 3 4 2" xfId="24059"/>
    <cellStyle name="Vstup 3 2 2 2 3 5" xfId="18692"/>
    <cellStyle name="Vstup 3 2 2 2 3 5 2" xfId="24516"/>
    <cellStyle name="Vstup 3 2 2 2 3 6" xfId="22589"/>
    <cellStyle name="Vstup 3 2 2 2 4" xfId="16869"/>
    <cellStyle name="Vstup 3 2 2 2 4 2" xfId="17382"/>
    <cellStyle name="Vstup 3 2 2 2 4 2 2" xfId="23206"/>
    <cellStyle name="Vstup 3 2 2 2 4 3" xfId="17882"/>
    <cellStyle name="Vstup 3 2 2 2 4 3 2" xfId="23706"/>
    <cellStyle name="Vstup 3 2 2 2 4 4" xfId="18339"/>
    <cellStyle name="Vstup 3 2 2 2 4 4 2" xfId="24163"/>
    <cellStyle name="Vstup 3 2 2 2 4 5" xfId="18796"/>
    <cellStyle name="Vstup 3 2 2 2 4 5 2" xfId="24620"/>
    <cellStyle name="Vstup 3 2 2 2 4 6" xfId="22693"/>
    <cellStyle name="Vstup 3 2 2 2 5" xfId="16517"/>
    <cellStyle name="Vstup 3 2 2 2 5 2" xfId="22341"/>
    <cellStyle name="Vstup 3 2 2 2 6" xfId="17030"/>
    <cellStyle name="Vstup 3 2 2 2 6 2" xfId="22854"/>
    <cellStyle name="Vstup 3 2 2 2 7" xfId="17530"/>
    <cellStyle name="Vstup 3 2 2 2 7 2" xfId="23354"/>
    <cellStyle name="Vstup 3 2 2 2 8" xfId="17987"/>
    <cellStyle name="Vstup 3 2 2 2 8 2" xfId="23811"/>
    <cellStyle name="Vstup 3 2 2 2 9" xfId="18444"/>
    <cellStyle name="Vstup 3 2 2 2 9 2" xfId="24268"/>
    <cellStyle name="Vstup 3 2 2 3" xfId="14167"/>
    <cellStyle name="Vstup 3 2 2 3 2" xfId="15761"/>
    <cellStyle name="Vstup 3 2 2 3 2 2" xfId="21586"/>
    <cellStyle name="Vstup 3 2 2 3 3" xfId="16617"/>
    <cellStyle name="Vstup 3 2 2 3 3 2" xfId="22441"/>
    <cellStyle name="Vstup 3 2 2 3 4" xfId="17130"/>
    <cellStyle name="Vstup 3 2 2 3 4 2" xfId="22954"/>
    <cellStyle name="Vstup 3 2 2 3 5" xfId="17630"/>
    <cellStyle name="Vstup 3 2 2 3 5 2" xfId="23454"/>
    <cellStyle name="Vstup 3 2 2 3 6" xfId="18087"/>
    <cellStyle name="Vstup 3 2 2 3 6 2" xfId="23911"/>
    <cellStyle name="Vstup 3 2 2 3 7" xfId="18544"/>
    <cellStyle name="Vstup 3 2 2 3 7 2" xfId="24368"/>
    <cellStyle name="Vstup 3 2 2 3 8" xfId="20064"/>
    <cellStyle name="Vstup 3 2 2 4" xfId="14420"/>
    <cellStyle name="Vstup 3 2 2 4 2" xfId="16014"/>
    <cellStyle name="Vstup 3 2 2 4 2 2" xfId="21839"/>
    <cellStyle name="Vstup 3 2 2 4 3" xfId="20317"/>
    <cellStyle name="Vstup 3 2 2 5" xfId="14868"/>
    <cellStyle name="Vstup 3 2 2 5 2" xfId="20696"/>
    <cellStyle name="Vstup 3 2 2 6" xfId="16459"/>
    <cellStyle name="Vstup 3 2 2 6 2" xfId="22283"/>
    <cellStyle name="Vstup 3 2 2 7" xfId="16972"/>
    <cellStyle name="Vstup 3 2 2 7 2" xfId="22796"/>
    <cellStyle name="Vstup 3 2 2 8" xfId="19165"/>
    <cellStyle name="Vstup 3 2 3" xfId="13114"/>
    <cellStyle name="Vstup 3 2 3 10" xfId="18659"/>
    <cellStyle name="Vstup 3 2 3 10 2" xfId="24483"/>
    <cellStyle name="Vstup 3 2 3 11" xfId="19056"/>
    <cellStyle name="Vstup 3 2 3 2" xfId="13764"/>
    <cellStyle name="Vstup 3 2 3 2 2" xfId="15399"/>
    <cellStyle name="Vstup 3 2 3 2 2 2" xfId="21224"/>
    <cellStyle name="Vstup 3 2 3 2 3" xfId="19700"/>
    <cellStyle name="Vstup 3 2 3 3" xfId="14058"/>
    <cellStyle name="Vstup 3 2 3 3 2" xfId="15652"/>
    <cellStyle name="Vstup 3 2 3 3 2 2" xfId="21477"/>
    <cellStyle name="Vstup 3 2 3 3 3" xfId="19955"/>
    <cellStyle name="Vstup 3 2 3 4" xfId="14311"/>
    <cellStyle name="Vstup 3 2 3 4 2" xfId="15905"/>
    <cellStyle name="Vstup 3 2 3 4 2 2" xfId="21730"/>
    <cellStyle name="Vstup 3 2 3 4 3" xfId="20208"/>
    <cellStyle name="Vstup 3 2 3 5" xfId="14759"/>
    <cellStyle name="Vstup 3 2 3 5 2" xfId="20587"/>
    <cellStyle name="Vstup 3 2 3 6" xfId="16732"/>
    <cellStyle name="Vstup 3 2 3 6 2" xfId="22556"/>
    <cellStyle name="Vstup 3 2 3 7" xfId="17245"/>
    <cellStyle name="Vstup 3 2 3 7 2" xfId="23069"/>
    <cellStyle name="Vstup 3 2 3 8" xfId="17745"/>
    <cellStyle name="Vstup 3 2 3 8 2" xfId="23569"/>
    <cellStyle name="Vstup 3 2 3 9" xfId="18202"/>
    <cellStyle name="Vstup 3 2 3 9 2" xfId="24026"/>
    <cellStyle name="Vstup 3 2 4" xfId="13379"/>
    <cellStyle name="Vstup 3 2 4 2" xfId="15016"/>
    <cellStyle name="Vstup 3 2 4 2 2" xfId="20841"/>
    <cellStyle name="Vstup 3 2 4 3" xfId="19317"/>
    <cellStyle name="Vstup 3 2 5" xfId="13584"/>
    <cellStyle name="Vstup 3 2 5 2" xfId="15221"/>
    <cellStyle name="Vstup 3 2 5 2 2" xfId="21046"/>
    <cellStyle name="Vstup 3 2 5 3" xfId="19522"/>
    <cellStyle name="Vstup 3 2 6" xfId="13674"/>
    <cellStyle name="Vstup 3 2 6 2" xfId="15309"/>
    <cellStyle name="Vstup 3 2 6 2 2" xfId="21134"/>
    <cellStyle name="Vstup 3 2 6 3" xfId="19610"/>
    <cellStyle name="Vstup 3 2 7" xfId="14530"/>
    <cellStyle name="Vstup 3 2 7 2" xfId="16123"/>
    <cellStyle name="Vstup 3 2 7 2 2" xfId="21948"/>
    <cellStyle name="Vstup 3 2 7 3" xfId="20426"/>
    <cellStyle name="Vstup 3 2 8" xfId="16267"/>
    <cellStyle name="Vstup 3 2 8 2" xfId="22091"/>
    <cellStyle name="Vstup 3 2 9" xfId="16335"/>
    <cellStyle name="Vstup 3 2 9 2" xfId="22159"/>
    <cellStyle name="Vstup 3 3" xfId="13066"/>
    <cellStyle name="Vstup 3 3 10" xfId="18594"/>
    <cellStyle name="Vstup 3 3 10 2" xfId="24418"/>
    <cellStyle name="Vstup 3 3 11" xfId="19008"/>
    <cellStyle name="Vstup 3 3 2" xfId="13716"/>
    <cellStyle name="Vstup 3 3 2 2" xfId="15351"/>
    <cellStyle name="Vstup 3 3 2 2 2" xfId="21176"/>
    <cellStyle name="Vstup 3 3 2 3" xfId="19652"/>
    <cellStyle name="Vstup 3 3 3" xfId="14010"/>
    <cellStyle name="Vstup 3 3 3 2" xfId="15604"/>
    <cellStyle name="Vstup 3 3 3 2 2" xfId="21429"/>
    <cellStyle name="Vstup 3 3 3 3" xfId="19907"/>
    <cellStyle name="Vstup 3 3 4" xfId="14263"/>
    <cellStyle name="Vstup 3 3 4 2" xfId="15857"/>
    <cellStyle name="Vstup 3 3 4 2 2" xfId="21682"/>
    <cellStyle name="Vstup 3 3 4 3" xfId="20160"/>
    <cellStyle name="Vstup 3 3 5" xfId="14711"/>
    <cellStyle name="Vstup 3 3 5 2" xfId="20539"/>
    <cellStyle name="Vstup 3 3 6" xfId="16667"/>
    <cellStyle name="Vstup 3 3 6 2" xfId="22491"/>
    <cellStyle name="Vstup 3 3 7" xfId="17180"/>
    <cellStyle name="Vstup 3 3 7 2" xfId="23004"/>
    <cellStyle name="Vstup 3 3 8" xfId="17680"/>
    <cellStyle name="Vstup 3 3 8 2" xfId="23504"/>
    <cellStyle name="Vstup 3 3 9" xfId="18137"/>
    <cellStyle name="Vstup 3 3 9 2" xfId="23961"/>
    <cellStyle name="Vstup 3 4" xfId="13331"/>
    <cellStyle name="Vstup 3 4 2" xfId="14968"/>
    <cellStyle name="Vstup 3 4 2 2" xfId="20793"/>
    <cellStyle name="Vstup 3 4 3" xfId="19269"/>
    <cellStyle name="Vstup 3 5" xfId="13632"/>
    <cellStyle name="Vstup 3 5 2" xfId="15269"/>
    <cellStyle name="Vstup 3 5 2 2" xfId="21094"/>
    <cellStyle name="Vstup 3 5 3" xfId="19570"/>
    <cellStyle name="Vstup 3 6" xfId="16266"/>
    <cellStyle name="Vstup 3 6 2" xfId="22090"/>
    <cellStyle name="Vstup 3 7" xfId="16336"/>
    <cellStyle name="Vstup 3 7 2" xfId="22160"/>
    <cellStyle name="Vstup 3 8" xfId="16397"/>
    <cellStyle name="Vstup 3 8 2" xfId="22221"/>
    <cellStyle name="Vstup 4" xfId="227"/>
    <cellStyle name="Vstup 4 2" xfId="278"/>
    <cellStyle name="Vstup 4 2 10" xfId="16394"/>
    <cellStyle name="Vstup 4 2 10 2" xfId="22218"/>
    <cellStyle name="Vstup 4 2 11" xfId="18918"/>
    <cellStyle name="Vstup 4 2 2" xfId="13230"/>
    <cellStyle name="Vstup 4 2 2 2" xfId="13879"/>
    <cellStyle name="Vstup 4 2 2 2 10" xfId="19815"/>
    <cellStyle name="Vstup 4 2 2 2 2" xfId="15514"/>
    <cellStyle name="Vstup 4 2 2 2 2 2" xfId="16819"/>
    <cellStyle name="Vstup 4 2 2 2 2 2 2" xfId="17332"/>
    <cellStyle name="Vstup 4 2 2 2 2 2 2 2" xfId="23156"/>
    <cellStyle name="Vstup 4 2 2 2 2 2 3" xfId="17832"/>
    <cellStyle name="Vstup 4 2 2 2 2 2 3 2" xfId="23656"/>
    <cellStyle name="Vstup 4 2 2 2 2 2 4" xfId="18289"/>
    <cellStyle name="Vstup 4 2 2 2 2 2 4 2" xfId="24113"/>
    <cellStyle name="Vstup 4 2 2 2 2 2 5" xfId="18746"/>
    <cellStyle name="Vstup 4 2 2 2 2 2 5 2" xfId="24570"/>
    <cellStyle name="Vstup 4 2 2 2 2 2 6" xfId="22643"/>
    <cellStyle name="Vstup 4 2 2 2 2 3" xfId="16923"/>
    <cellStyle name="Vstup 4 2 2 2 2 3 2" xfId="17436"/>
    <cellStyle name="Vstup 4 2 2 2 2 3 2 2" xfId="23260"/>
    <cellStyle name="Vstup 4 2 2 2 2 3 3" xfId="17936"/>
    <cellStyle name="Vstup 4 2 2 2 2 3 3 2" xfId="23760"/>
    <cellStyle name="Vstup 4 2 2 2 2 3 4" xfId="18393"/>
    <cellStyle name="Vstup 4 2 2 2 2 3 4 2" xfId="24217"/>
    <cellStyle name="Vstup 4 2 2 2 2 3 5" xfId="18850"/>
    <cellStyle name="Vstup 4 2 2 2 2 3 5 2" xfId="24674"/>
    <cellStyle name="Vstup 4 2 2 2 2 3 6" xfId="22747"/>
    <cellStyle name="Vstup 4 2 2 2 2 4" xfId="16571"/>
    <cellStyle name="Vstup 4 2 2 2 2 4 2" xfId="22395"/>
    <cellStyle name="Vstup 4 2 2 2 2 5" xfId="17084"/>
    <cellStyle name="Vstup 4 2 2 2 2 5 2" xfId="22908"/>
    <cellStyle name="Vstup 4 2 2 2 2 6" xfId="17584"/>
    <cellStyle name="Vstup 4 2 2 2 2 6 2" xfId="23408"/>
    <cellStyle name="Vstup 4 2 2 2 2 7" xfId="18041"/>
    <cellStyle name="Vstup 4 2 2 2 2 7 2" xfId="23865"/>
    <cellStyle name="Vstup 4 2 2 2 2 8" xfId="18498"/>
    <cellStyle name="Vstup 4 2 2 2 2 8 2" xfId="24322"/>
    <cellStyle name="Vstup 4 2 2 2 2 9" xfId="21339"/>
    <cellStyle name="Vstup 4 2 2 2 3" xfId="16771"/>
    <cellStyle name="Vstup 4 2 2 2 3 2" xfId="17284"/>
    <cellStyle name="Vstup 4 2 2 2 3 2 2" xfId="23108"/>
    <cellStyle name="Vstup 4 2 2 2 3 3" xfId="17784"/>
    <cellStyle name="Vstup 4 2 2 2 3 3 2" xfId="23608"/>
    <cellStyle name="Vstup 4 2 2 2 3 4" xfId="18241"/>
    <cellStyle name="Vstup 4 2 2 2 3 4 2" xfId="24065"/>
    <cellStyle name="Vstup 4 2 2 2 3 5" xfId="18698"/>
    <cellStyle name="Vstup 4 2 2 2 3 5 2" xfId="24522"/>
    <cellStyle name="Vstup 4 2 2 2 3 6" xfId="22595"/>
    <cellStyle name="Vstup 4 2 2 2 4" xfId="16875"/>
    <cellStyle name="Vstup 4 2 2 2 4 2" xfId="17388"/>
    <cellStyle name="Vstup 4 2 2 2 4 2 2" xfId="23212"/>
    <cellStyle name="Vstup 4 2 2 2 4 3" xfId="17888"/>
    <cellStyle name="Vstup 4 2 2 2 4 3 2" xfId="23712"/>
    <cellStyle name="Vstup 4 2 2 2 4 4" xfId="18345"/>
    <cellStyle name="Vstup 4 2 2 2 4 4 2" xfId="24169"/>
    <cellStyle name="Vstup 4 2 2 2 4 5" xfId="18802"/>
    <cellStyle name="Vstup 4 2 2 2 4 5 2" xfId="24626"/>
    <cellStyle name="Vstup 4 2 2 2 4 6" xfId="22699"/>
    <cellStyle name="Vstup 4 2 2 2 5" xfId="16523"/>
    <cellStyle name="Vstup 4 2 2 2 5 2" xfId="22347"/>
    <cellStyle name="Vstup 4 2 2 2 6" xfId="17036"/>
    <cellStyle name="Vstup 4 2 2 2 6 2" xfId="22860"/>
    <cellStyle name="Vstup 4 2 2 2 7" xfId="17536"/>
    <cellStyle name="Vstup 4 2 2 2 7 2" xfId="23360"/>
    <cellStyle name="Vstup 4 2 2 2 8" xfId="17993"/>
    <cellStyle name="Vstup 4 2 2 2 8 2" xfId="23817"/>
    <cellStyle name="Vstup 4 2 2 2 9" xfId="18450"/>
    <cellStyle name="Vstup 4 2 2 2 9 2" xfId="24274"/>
    <cellStyle name="Vstup 4 2 2 3" xfId="14173"/>
    <cellStyle name="Vstup 4 2 2 3 2" xfId="15767"/>
    <cellStyle name="Vstup 4 2 2 3 2 2" xfId="21592"/>
    <cellStyle name="Vstup 4 2 2 3 3" xfId="16613"/>
    <cellStyle name="Vstup 4 2 2 3 3 2" xfId="22437"/>
    <cellStyle name="Vstup 4 2 2 3 4" xfId="17126"/>
    <cellStyle name="Vstup 4 2 2 3 4 2" xfId="22950"/>
    <cellStyle name="Vstup 4 2 2 3 5" xfId="17626"/>
    <cellStyle name="Vstup 4 2 2 3 5 2" xfId="23450"/>
    <cellStyle name="Vstup 4 2 2 3 6" xfId="18083"/>
    <cellStyle name="Vstup 4 2 2 3 6 2" xfId="23907"/>
    <cellStyle name="Vstup 4 2 2 3 7" xfId="18540"/>
    <cellStyle name="Vstup 4 2 2 3 7 2" xfId="24364"/>
    <cellStyle name="Vstup 4 2 2 3 8" xfId="20070"/>
    <cellStyle name="Vstup 4 2 2 4" xfId="14426"/>
    <cellStyle name="Vstup 4 2 2 4 2" xfId="16020"/>
    <cellStyle name="Vstup 4 2 2 4 2 2" xfId="21845"/>
    <cellStyle name="Vstup 4 2 2 4 3" xfId="20323"/>
    <cellStyle name="Vstup 4 2 2 5" xfId="14874"/>
    <cellStyle name="Vstup 4 2 2 5 2" xfId="20702"/>
    <cellStyle name="Vstup 4 2 2 6" xfId="16465"/>
    <cellStyle name="Vstup 4 2 2 6 2" xfId="22289"/>
    <cellStyle name="Vstup 4 2 2 7" xfId="16978"/>
    <cellStyle name="Vstup 4 2 2 7 2" xfId="22802"/>
    <cellStyle name="Vstup 4 2 2 8" xfId="19171"/>
    <cellStyle name="Vstup 4 2 3" xfId="13120"/>
    <cellStyle name="Vstup 4 2 3 10" xfId="18592"/>
    <cellStyle name="Vstup 4 2 3 10 2" xfId="24416"/>
    <cellStyle name="Vstup 4 2 3 11" xfId="19062"/>
    <cellStyle name="Vstup 4 2 3 2" xfId="13770"/>
    <cellStyle name="Vstup 4 2 3 2 2" xfId="15405"/>
    <cellStyle name="Vstup 4 2 3 2 2 2" xfId="21230"/>
    <cellStyle name="Vstup 4 2 3 2 3" xfId="19706"/>
    <cellStyle name="Vstup 4 2 3 3" xfId="14064"/>
    <cellStyle name="Vstup 4 2 3 3 2" xfId="15658"/>
    <cellStyle name="Vstup 4 2 3 3 2 2" xfId="21483"/>
    <cellStyle name="Vstup 4 2 3 3 3" xfId="19961"/>
    <cellStyle name="Vstup 4 2 3 4" xfId="14317"/>
    <cellStyle name="Vstup 4 2 3 4 2" xfId="15911"/>
    <cellStyle name="Vstup 4 2 3 4 2 2" xfId="21736"/>
    <cellStyle name="Vstup 4 2 3 4 3" xfId="20214"/>
    <cellStyle name="Vstup 4 2 3 5" xfId="14765"/>
    <cellStyle name="Vstup 4 2 3 5 2" xfId="20593"/>
    <cellStyle name="Vstup 4 2 3 6" xfId="16665"/>
    <cellStyle name="Vstup 4 2 3 6 2" xfId="22489"/>
    <cellStyle name="Vstup 4 2 3 7" xfId="17178"/>
    <cellStyle name="Vstup 4 2 3 7 2" xfId="23002"/>
    <cellStyle name="Vstup 4 2 3 8" xfId="17678"/>
    <cellStyle name="Vstup 4 2 3 8 2" xfId="23502"/>
    <cellStyle name="Vstup 4 2 3 9" xfId="18135"/>
    <cellStyle name="Vstup 4 2 3 9 2" xfId="23959"/>
    <cellStyle name="Vstup 4 2 4" xfId="13385"/>
    <cellStyle name="Vstup 4 2 4 2" xfId="15022"/>
    <cellStyle name="Vstup 4 2 4 2 2" xfId="20847"/>
    <cellStyle name="Vstup 4 2 4 3" xfId="19323"/>
    <cellStyle name="Vstup 4 2 5" xfId="13578"/>
    <cellStyle name="Vstup 4 2 5 2" xfId="15215"/>
    <cellStyle name="Vstup 4 2 5 2 2" xfId="21040"/>
    <cellStyle name="Vstup 4 2 5 3" xfId="19516"/>
    <cellStyle name="Vstup 4 2 6" xfId="13411"/>
    <cellStyle name="Vstup 4 2 6 2" xfId="15048"/>
    <cellStyle name="Vstup 4 2 6 2 2" xfId="20873"/>
    <cellStyle name="Vstup 4 2 6 3" xfId="19349"/>
    <cellStyle name="Vstup 4 2 7" xfId="14536"/>
    <cellStyle name="Vstup 4 2 7 2" xfId="16129"/>
    <cellStyle name="Vstup 4 2 7 2 2" xfId="21954"/>
    <cellStyle name="Vstup 4 2 7 3" xfId="20432"/>
    <cellStyle name="Vstup 4 2 8" xfId="16269"/>
    <cellStyle name="Vstup 4 2 8 2" xfId="22093"/>
    <cellStyle name="Vstup 4 2 9" xfId="16333"/>
    <cellStyle name="Vstup 4 2 9 2" xfId="22157"/>
    <cellStyle name="Vstup 4 3" xfId="13072"/>
    <cellStyle name="Vstup 4 3 10" xfId="18593"/>
    <cellStyle name="Vstup 4 3 10 2" xfId="24417"/>
    <cellStyle name="Vstup 4 3 11" xfId="19014"/>
    <cellStyle name="Vstup 4 3 2" xfId="13722"/>
    <cellStyle name="Vstup 4 3 2 2" xfId="15357"/>
    <cellStyle name="Vstup 4 3 2 2 2" xfId="21182"/>
    <cellStyle name="Vstup 4 3 2 3" xfId="19658"/>
    <cellStyle name="Vstup 4 3 3" xfId="14016"/>
    <cellStyle name="Vstup 4 3 3 2" xfId="15610"/>
    <cellStyle name="Vstup 4 3 3 2 2" xfId="21435"/>
    <cellStyle name="Vstup 4 3 3 3" xfId="19913"/>
    <cellStyle name="Vstup 4 3 4" xfId="14269"/>
    <cellStyle name="Vstup 4 3 4 2" xfId="15863"/>
    <cellStyle name="Vstup 4 3 4 2 2" xfId="21688"/>
    <cellStyle name="Vstup 4 3 4 3" xfId="20166"/>
    <cellStyle name="Vstup 4 3 5" xfId="14717"/>
    <cellStyle name="Vstup 4 3 5 2" xfId="20545"/>
    <cellStyle name="Vstup 4 3 6" xfId="16666"/>
    <cellStyle name="Vstup 4 3 6 2" xfId="22490"/>
    <cellStyle name="Vstup 4 3 7" xfId="17179"/>
    <cellStyle name="Vstup 4 3 7 2" xfId="23003"/>
    <cellStyle name="Vstup 4 3 8" xfId="17679"/>
    <cellStyle name="Vstup 4 3 8 2" xfId="23503"/>
    <cellStyle name="Vstup 4 3 9" xfId="18136"/>
    <cellStyle name="Vstup 4 3 9 2" xfId="23960"/>
    <cellStyle name="Vstup 4 4" xfId="13337"/>
    <cellStyle name="Vstup 4 4 2" xfId="14974"/>
    <cellStyle name="Vstup 4 4 2 2" xfId="20799"/>
    <cellStyle name="Vstup 4 4 3" xfId="19275"/>
    <cellStyle name="Vstup 4 5" xfId="13626"/>
    <cellStyle name="Vstup 4 5 2" xfId="15263"/>
    <cellStyle name="Vstup 4 5 2 2" xfId="21088"/>
    <cellStyle name="Vstup 4 5 3" xfId="19564"/>
    <cellStyle name="Vstup 4 6" xfId="16268"/>
    <cellStyle name="Vstup 4 6 2" xfId="22092"/>
    <cellStyle name="Vstup 4 7" xfId="16334"/>
    <cellStyle name="Vstup 4 7 2" xfId="22158"/>
    <cellStyle name="Vstup 4 8" xfId="16395"/>
    <cellStyle name="Vstup 4 8 2" xfId="22219"/>
    <cellStyle name="Vstup 5" xfId="248"/>
    <cellStyle name="Vstup 5 10" xfId="16393"/>
    <cellStyle name="Vstup 5 10 2" xfId="22217"/>
    <cellStyle name="Vstup 5 11" xfId="18890"/>
    <cellStyle name="Vstup 5 2" xfId="13202"/>
    <cellStyle name="Vstup 5 2 2" xfId="13851"/>
    <cellStyle name="Vstup 5 2 2 10" xfId="19787"/>
    <cellStyle name="Vstup 5 2 2 2" xfId="15486"/>
    <cellStyle name="Vstup 5 2 2 2 2" xfId="16791"/>
    <cellStyle name="Vstup 5 2 2 2 2 2" xfId="17304"/>
    <cellStyle name="Vstup 5 2 2 2 2 2 2" xfId="23128"/>
    <cellStyle name="Vstup 5 2 2 2 2 3" xfId="17804"/>
    <cellStyle name="Vstup 5 2 2 2 2 3 2" xfId="23628"/>
    <cellStyle name="Vstup 5 2 2 2 2 4" xfId="18261"/>
    <cellStyle name="Vstup 5 2 2 2 2 4 2" xfId="24085"/>
    <cellStyle name="Vstup 5 2 2 2 2 5" xfId="18718"/>
    <cellStyle name="Vstup 5 2 2 2 2 5 2" xfId="24542"/>
    <cellStyle name="Vstup 5 2 2 2 2 6" xfId="22615"/>
    <cellStyle name="Vstup 5 2 2 2 3" xfId="16895"/>
    <cellStyle name="Vstup 5 2 2 2 3 2" xfId="17408"/>
    <cellStyle name="Vstup 5 2 2 2 3 2 2" xfId="23232"/>
    <cellStyle name="Vstup 5 2 2 2 3 3" xfId="17908"/>
    <cellStyle name="Vstup 5 2 2 2 3 3 2" xfId="23732"/>
    <cellStyle name="Vstup 5 2 2 2 3 4" xfId="18365"/>
    <cellStyle name="Vstup 5 2 2 2 3 4 2" xfId="24189"/>
    <cellStyle name="Vstup 5 2 2 2 3 5" xfId="18822"/>
    <cellStyle name="Vstup 5 2 2 2 3 5 2" xfId="24646"/>
    <cellStyle name="Vstup 5 2 2 2 3 6" xfId="22719"/>
    <cellStyle name="Vstup 5 2 2 2 4" xfId="16543"/>
    <cellStyle name="Vstup 5 2 2 2 4 2" xfId="22367"/>
    <cellStyle name="Vstup 5 2 2 2 5" xfId="17056"/>
    <cellStyle name="Vstup 5 2 2 2 5 2" xfId="22880"/>
    <cellStyle name="Vstup 5 2 2 2 6" xfId="17556"/>
    <cellStyle name="Vstup 5 2 2 2 6 2" xfId="23380"/>
    <cellStyle name="Vstup 5 2 2 2 7" xfId="18013"/>
    <cellStyle name="Vstup 5 2 2 2 7 2" xfId="23837"/>
    <cellStyle name="Vstup 5 2 2 2 8" xfId="18470"/>
    <cellStyle name="Vstup 5 2 2 2 8 2" xfId="24294"/>
    <cellStyle name="Vstup 5 2 2 2 9" xfId="21311"/>
    <cellStyle name="Vstup 5 2 2 3" xfId="16743"/>
    <cellStyle name="Vstup 5 2 2 3 2" xfId="17256"/>
    <cellStyle name="Vstup 5 2 2 3 2 2" xfId="23080"/>
    <cellStyle name="Vstup 5 2 2 3 3" xfId="17756"/>
    <cellStyle name="Vstup 5 2 2 3 3 2" xfId="23580"/>
    <cellStyle name="Vstup 5 2 2 3 4" xfId="18213"/>
    <cellStyle name="Vstup 5 2 2 3 4 2" xfId="24037"/>
    <cellStyle name="Vstup 5 2 2 3 5" xfId="18670"/>
    <cellStyle name="Vstup 5 2 2 3 5 2" xfId="24494"/>
    <cellStyle name="Vstup 5 2 2 3 6" xfId="22567"/>
    <cellStyle name="Vstup 5 2 2 4" xfId="16847"/>
    <cellStyle name="Vstup 5 2 2 4 2" xfId="17360"/>
    <cellStyle name="Vstup 5 2 2 4 2 2" xfId="23184"/>
    <cellStyle name="Vstup 5 2 2 4 3" xfId="17860"/>
    <cellStyle name="Vstup 5 2 2 4 3 2" xfId="23684"/>
    <cellStyle name="Vstup 5 2 2 4 4" xfId="18317"/>
    <cellStyle name="Vstup 5 2 2 4 4 2" xfId="24141"/>
    <cellStyle name="Vstup 5 2 2 4 5" xfId="18774"/>
    <cellStyle name="Vstup 5 2 2 4 5 2" xfId="24598"/>
    <cellStyle name="Vstup 5 2 2 4 6" xfId="22671"/>
    <cellStyle name="Vstup 5 2 2 5" xfId="16495"/>
    <cellStyle name="Vstup 5 2 2 5 2" xfId="22319"/>
    <cellStyle name="Vstup 5 2 2 6" xfId="17008"/>
    <cellStyle name="Vstup 5 2 2 6 2" xfId="22832"/>
    <cellStyle name="Vstup 5 2 2 7" xfId="17508"/>
    <cellStyle name="Vstup 5 2 2 7 2" xfId="23332"/>
    <cellStyle name="Vstup 5 2 2 8" xfId="17965"/>
    <cellStyle name="Vstup 5 2 2 8 2" xfId="23789"/>
    <cellStyle name="Vstup 5 2 2 9" xfId="18422"/>
    <cellStyle name="Vstup 5 2 2 9 2" xfId="24246"/>
    <cellStyle name="Vstup 5 2 3" xfId="14145"/>
    <cellStyle name="Vstup 5 2 3 2" xfId="15739"/>
    <cellStyle name="Vstup 5 2 3 2 2" xfId="21564"/>
    <cellStyle name="Vstup 5 2 3 3" xfId="16633"/>
    <cellStyle name="Vstup 5 2 3 3 2" xfId="22457"/>
    <cellStyle name="Vstup 5 2 3 4" xfId="17146"/>
    <cellStyle name="Vstup 5 2 3 4 2" xfId="22970"/>
    <cellStyle name="Vstup 5 2 3 5" xfId="17646"/>
    <cellStyle name="Vstup 5 2 3 5 2" xfId="23470"/>
    <cellStyle name="Vstup 5 2 3 6" xfId="18103"/>
    <cellStyle name="Vstup 5 2 3 6 2" xfId="23927"/>
    <cellStyle name="Vstup 5 2 3 7" xfId="18560"/>
    <cellStyle name="Vstup 5 2 3 7 2" xfId="24384"/>
    <cellStyle name="Vstup 5 2 3 8" xfId="20042"/>
    <cellStyle name="Vstup 5 2 4" xfId="14398"/>
    <cellStyle name="Vstup 5 2 4 2" xfId="15992"/>
    <cellStyle name="Vstup 5 2 4 2 2" xfId="21817"/>
    <cellStyle name="Vstup 5 2 4 3" xfId="20295"/>
    <cellStyle name="Vstup 5 2 5" xfId="14846"/>
    <cellStyle name="Vstup 5 2 5 2" xfId="20674"/>
    <cellStyle name="Vstup 5 2 6" xfId="16437"/>
    <cellStyle name="Vstup 5 2 6 2" xfId="22261"/>
    <cellStyle name="Vstup 5 2 7" xfId="16950"/>
    <cellStyle name="Vstup 5 2 7 2" xfId="22774"/>
    <cellStyle name="Vstup 5 2 8" xfId="19143"/>
    <cellStyle name="Vstup 5 3" xfId="13092"/>
    <cellStyle name="Vstup 5 3 10" xfId="18591"/>
    <cellStyle name="Vstup 5 3 10 2" xfId="24415"/>
    <cellStyle name="Vstup 5 3 11" xfId="19034"/>
    <cellStyle name="Vstup 5 3 2" xfId="13742"/>
    <cellStyle name="Vstup 5 3 2 2" xfId="15377"/>
    <cellStyle name="Vstup 5 3 2 2 2" xfId="21202"/>
    <cellStyle name="Vstup 5 3 2 3" xfId="19678"/>
    <cellStyle name="Vstup 5 3 3" xfId="14036"/>
    <cellStyle name="Vstup 5 3 3 2" xfId="15630"/>
    <cellStyle name="Vstup 5 3 3 2 2" xfId="21455"/>
    <cellStyle name="Vstup 5 3 3 3" xfId="19933"/>
    <cellStyle name="Vstup 5 3 4" xfId="14289"/>
    <cellStyle name="Vstup 5 3 4 2" xfId="15883"/>
    <cellStyle name="Vstup 5 3 4 2 2" xfId="21708"/>
    <cellStyle name="Vstup 5 3 4 3" xfId="20186"/>
    <cellStyle name="Vstup 5 3 5" xfId="14737"/>
    <cellStyle name="Vstup 5 3 5 2" xfId="20565"/>
    <cellStyle name="Vstup 5 3 6" xfId="16664"/>
    <cellStyle name="Vstup 5 3 6 2" xfId="22488"/>
    <cellStyle name="Vstup 5 3 7" xfId="17177"/>
    <cellStyle name="Vstup 5 3 7 2" xfId="23001"/>
    <cellStyle name="Vstup 5 3 8" xfId="17677"/>
    <cellStyle name="Vstup 5 3 8 2" xfId="23501"/>
    <cellStyle name="Vstup 5 3 9" xfId="18134"/>
    <cellStyle name="Vstup 5 3 9 2" xfId="23958"/>
    <cellStyle name="Vstup 5 4" xfId="13357"/>
    <cellStyle name="Vstup 5 4 2" xfId="14994"/>
    <cellStyle name="Vstup 5 4 2 2" xfId="20819"/>
    <cellStyle name="Vstup 5 4 3" xfId="19295"/>
    <cellStyle name="Vstup 5 5" xfId="13606"/>
    <cellStyle name="Vstup 5 5 2" xfId="15243"/>
    <cellStyle name="Vstup 5 5 2 2" xfId="21068"/>
    <cellStyle name="Vstup 5 5 3" xfId="19544"/>
    <cellStyle name="Vstup 5 6" xfId="13679"/>
    <cellStyle name="Vstup 5 6 2" xfId="15314"/>
    <cellStyle name="Vstup 5 6 2 2" xfId="21139"/>
    <cellStyle name="Vstup 5 6 3" xfId="19615"/>
    <cellStyle name="Vstup 5 7" xfId="14508"/>
    <cellStyle name="Vstup 5 7 2" xfId="16101"/>
    <cellStyle name="Vstup 5 7 2 2" xfId="21926"/>
    <cellStyle name="Vstup 5 7 3" xfId="20404"/>
    <cellStyle name="Vstup 5 8" xfId="16270"/>
    <cellStyle name="Vstup 5 8 2" xfId="22094"/>
    <cellStyle name="Vstup 5 9" xfId="16332"/>
    <cellStyle name="Vstup 5 9 2" xfId="22156"/>
    <cellStyle name="Vstup 6" xfId="13042"/>
    <cellStyle name="Vstup 6 10" xfId="18520"/>
    <cellStyle name="Vstup 6 10 2" xfId="24344"/>
    <cellStyle name="Vstup 6 11" xfId="18986"/>
    <cellStyle name="Vstup 6 2" xfId="13694"/>
    <cellStyle name="Vstup 6 2 2" xfId="15329"/>
    <cellStyle name="Vstup 6 2 2 2" xfId="21154"/>
    <cellStyle name="Vstup 6 2 3" xfId="19630"/>
    <cellStyle name="Vstup 6 3" xfId="13988"/>
    <cellStyle name="Vstup 6 3 2" xfId="15582"/>
    <cellStyle name="Vstup 6 3 2 2" xfId="21407"/>
    <cellStyle name="Vstup 6 3 3" xfId="19885"/>
    <cellStyle name="Vstup 6 4" xfId="14241"/>
    <cellStyle name="Vstup 6 4 2" xfId="15835"/>
    <cellStyle name="Vstup 6 4 2 2" xfId="21660"/>
    <cellStyle name="Vstup 6 4 3" xfId="20138"/>
    <cellStyle name="Vstup 6 5" xfId="14689"/>
    <cellStyle name="Vstup 6 5 2" xfId="20517"/>
    <cellStyle name="Vstup 6 6" xfId="16593"/>
    <cellStyle name="Vstup 6 6 2" xfId="22417"/>
    <cellStyle name="Vstup 6 7" xfId="17106"/>
    <cellStyle name="Vstup 6 7 2" xfId="22930"/>
    <cellStyle name="Vstup 6 8" xfId="17606"/>
    <cellStyle name="Vstup 6 8 2" xfId="23430"/>
    <cellStyle name="Vstup 6 9" xfId="18063"/>
    <cellStyle name="Vstup 6 9 2" xfId="23887"/>
    <cellStyle name="Vstup 7" xfId="13307"/>
    <cellStyle name="Vstup 7 2" xfId="14945"/>
    <cellStyle name="Vstup 7 2 2" xfId="20770"/>
    <cellStyle name="Vstup 7 3" xfId="19246"/>
    <cellStyle name="Vstup 8" xfId="13654"/>
    <cellStyle name="Vstup 8 2" xfId="15290"/>
    <cellStyle name="Vstup 8 2 2" xfId="21115"/>
    <cellStyle name="Vstup 8 3" xfId="19591"/>
    <cellStyle name="Vstup 9" xfId="16255"/>
    <cellStyle name="Vstup 9 2" xfId="22079"/>
    <cellStyle name="Výpočet" xfId="40"/>
    <cellStyle name="Výpočet 10" xfId="16331"/>
    <cellStyle name="Výpočet 10 2" xfId="22155"/>
    <cellStyle name="Výpočet 11" xfId="16392"/>
    <cellStyle name="Výpočet 11 2" xfId="22216"/>
    <cellStyle name="Výpočet 2" xfId="194"/>
    <cellStyle name="Výpočet 2 10" xfId="14497"/>
    <cellStyle name="Výpočet 2 10 2" xfId="16090"/>
    <cellStyle name="Výpočet 2 10 2 2" xfId="21915"/>
    <cellStyle name="Výpočet 2 10 3" xfId="20393"/>
    <cellStyle name="Výpočet 2 11" xfId="16272"/>
    <cellStyle name="Výpočet 2 11 2" xfId="22096"/>
    <cellStyle name="Výpočet 2 12" xfId="16330"/>
    <cellStyle name="Výpočet 2 12 2" xfId="22154"/>
    <cellStyle name="Výpočet 2 13" xfId="16391"/>
    <cellStyle name="Výpočet 2 13 2" xfId="22215"/>
    <cellStyle name="Výpočet 2 14" xfId="18878"/>
    <cellStyle name="Výpočet 2 2" xfId="207"/>
    <cellStyle name="Výpočet 2 2 2" xfId="242"/>
    <cellStyle name="Výpočet 2 2 2 2" xfId="293"/>
    <cellStyle name="Výpočet 2 2 2 2 10" xfId="16388"/>
    <cellStyle name="Výpočet 2 2 2 2 10 2" xfId="22212"/>
    <cellStyle name="Výpočet 2 2 2 2 11" xfId="18933"/>
    <cellStyle name="Výpočet 2 2 2 2 2" xfId="13245"/>
    <cellStyle name="Výpočet 2 2 2 2 2 2" xfId="13894"/>
    <cellStyle name="Výpočet 2 2 2 2 2 2 10" xfId="19830"/>
    <cellStyle name="Výpočet 2 2 2 2 2 2 2" xfId="15529"/>
    <cellStyle name="Výpočet 2 2 2 2 2 2 2 2" xfId="16834"/>
    <cellStyle name="Výpočet 2 2 2 2 2 2 2 2 2" xfId="17347"/>
    <cellStyle name="Výpočet 2 2 2 2 2 2 2 2 2 2" xfId="23171"/>
    <cellStyle name="Výpočet 2 2 2 2 2 2 2 2 3" xfId="17847"/>
    <cellStyle name="Výpočet 2 2 2 2 2 2 2 2 3 2" xfId="23671"/>
    <cellStyle name="Výpočet 2 2 2 2 2 2 2 2 4" xfId="18304"/>
    <cellStyle name="Výpočet 2 2 2 2 2 2 2 2 4 2" xfId="24128"/>
    <cellStyle name="Výpočet 2 2 2 2 2 2 2 2 5" xfId="18761"/>
    <cellStyle name="Výpočet 2 2 2 2 2 2 2 2 5 2" xfId="24585"/>
    <cellStyle name="Výpočet 2 2 2 2 2 2 2 2 6" xfId="22658"/>
    <cellStyle name="Výpočet 2 2 2 2 2 2 2 3" xfId="16938"/>
    <cellStyle name="Výpočet 2 2 2 2 2 2 2 3 2" xfId="17451"/>
    <cellStyle name="Výpočet 2 2 2 2 2 2 2 3 2 2" xfId="23275"/>
    <cellStyle name="Výpočet 2 2 2 2 2 2 2 3 3" xfId="17951"/>
    <cellStyle name="Výpočet 2 2 2 2 2 2 2 3 3 2" xfId="23775"/>
    <cellStyle name="Výpočet 2 2 2 2 2 2 2 3 4" xfId="18408"/>
    <cellStyle name="Výpočet 2 2 2 2 2 2 2 3 4 2" xfId="24232"/>
    <cellStyle name="Výpočet 2 2 2 2 2 2 2 3 5" xfId="18865"/>
    <cellStyle name="Výpočet 2 2 2 2 2 2 2 3 5 2" xfId="24689"/>
    <cellStyle name="Výpočet 2 2 2 2 2 2 2 3 6" xfId="22762"/>
    <cellStyle name="Výpočet 2 2 2 2 2 2 2 4" xfId="16586"/>
    <cellStyle name="Výpočet 2 2 2 2 2 2 2 4 2" xfId="22410"/>
    <cellStyle name="Výpočet 2 2 2 2 2 2 2 5" xfId="17099"/>
    <cellStyle name="Výpočet 2 2 2 2 2 2 2 5 2" xfId="22923"/>
    <cellStyle name="Výpočet 2 2 2 2 2 2 2 6" xfId="17599"/>
    <cellStyle name="Výpočet 2 2 2 2 2 2 2 6 2" xfId="23423"/>
    <cellStyle name="Výpočet 2 2 2 2 2 2 2 7" xfId="18056"/>
    <cellStyle name="Výpočet 2 2 2 2 2 2 2 7 2" xfId="23880"/>
    <cellStyle name="Výpočet 2 2 2 2 2 2 2 8" xfId="18513"/>
    <cellStyle name="Výpočet 2 2 2 2 2 2 2 8 2" xfId="24337"/>
    <cellStyle name="Výpočet 2 2 2 2 2 2 2 9" xfId="21354"/>
    <cellStyle name="Výpočet 2 2 2 2 2 2 3" xfId="16786"/>
    <cellStyle name="Výpočet 2 2 2 2 2 2 3 2" xfId="17299"/>
    <cellStyle name="Výpočet 2 2 2 2 2 2 3 2 2" xfId="23123"/>
    <cellStyle name="Výpočet 2 2 2 2 2 2 3 3" xfId="17799"/>
    <cellStyle name="Výpočet 2 2 2 2 2 2 3 3 2" xfId="23623"/>
    <cellStyle name="Výpočet 2 2 2 2 2 2 3 4" xfId="18256"/>
    <cellStyle name="Výpočet 2 2 2 2 2 2 3 4 2" xfId="24080"/>
    <cellStyle name="Výpočet 2 2 2 2 2 2 3 5" xfId="18713"/>
    <cellStyle name="Výpočet 2 2 2 2 2 2 3 5 2" xfId="24537"/>
    <cellStyle name="Výpočet 2 2 2 2 2 2 3 6" xfId="22610"/>
    <cellStyle name="Výpočet 2 2 2 2 2 2 4" xfId="16890"/>
    <cellStyle name="Výpočet 2 2 2 2 2 2 4 2" xfId="17403"/>
    <cellStyle name="Výpočet 2 2 2 2 2 2 4 2 2" xfId="23227"/>
    <cellStyle name="Výpočet 2 2 2 2 2 2 4 3" xfId="17903"/>
    <cellStyle name="Výpočet 2 2 2 2 2 2 4 3 2" xfId="23727"/>
    <cellStyle name="Výpočet 2 2 2 2 2 2 4 4" xfId="18360"/>
    <cellStyle name="Výpočet 2 2 2 2 2 2 4 4 2" xfId="24184"/>
    <cellStyle name="Výpočet 2 2 2 2 2 2 4 5" xfId="18817"/>
    <cellStyle name="Výpočet 2 2 2 2 2 2 4 5 2" xfId="24641"/>
    <cellStyle name="Výpočet 2 2 2 2 2 2 4 6" xfId="22714"/>
    <cellStyle name="Výpočet 2 2 2 2 2 2 5" xfId="16538"/>
    <cellStyle name="Výpočet 2 2 2 2 2 2 5 2" xfId="22362"/>
    <cellStyle name="Výpočet 2 2 2 2 2 2 6" xfId="17051"/>
    <cellStyle name="Výpočet 2 2 2 2 2 2 6 2" xfId="22875"/>
    <cellStyle name="Výpočet 2 2 2 2 2 2 7" xfId="17551"/>
    <cellStyle name="Výpočet 2 2 2 2 2 2 7 2" xfId="23375"/>
    <cellStyle name="Výpočet 2 2 2 2 2 2 8" xfId="18008"/>
    <cellStyle name="Výpočet 2 2 2 2 2 2 8 2" xfId="23832"/>
    <cellStyle name="Výpočet 2 2 2 2 2 2 9" xfId="18465"/>
    <cellStyle name="Výpočet 2 2 2 2 2 2 9 2" xfId="24289"/>
    <cellStyle name="Výpočet 2 2 2 2 2 3" xfId="14188"/>
    <cellStyle name="Výpočet 2 2 2 2 2 3 2" xfId="15782"/>
    <cellStyle name="Výpočet 2 2 2 2 2 3 2 2" xfId="21607"/>
    <cellStyle name="Výpočet 2 2 2 2 2 3 3" xfId="16598"/>
    <cellStyle name="Výpočet 2 2 2 2 2 3 3 2" xfId="22422"/>
    <cellStyle name="Výpočet 2 2 2 2 2 3 4" xfId="17111"/>
    <cellStyle name="Výpočet 2 2 2 2 2 3 4 2" xfId="22935"/>
    <cellStyle name="Výpočet 2 2 2 2 2 3 5" xfId="17611"/>
    <cellStyle name="Výpočet 2 2 2 2 2 3 5 2" xfId="23435"/>
    <cellStyle name="Výpočet 2 2 2 2 2 3 6" xfId="18068"/>
    <cellStyle name="Výpočet 2 2 2 2 2 3 6 2" xfId="23892"/>
    <cellStyle name="Výpočet 2 2 2 2 2 3 7" xfId="18525"/>
    <cellStyle name="Výpočet 2 2 2 2 2 3 7 2" xfId="24349"/>
    <cellStyle name="Výpočet 2 2 2 2 2 3 8" xfId="20085"/>
    <cellStyle name="Výpočet 2 2 2 2 2 4" xfId="14441"/>
    <cellStyle name="Výpočet 2 2 2 2 2 4 2" xfId="16035"/>
    <cellStyle name="Výpočet 2 2 2 2 2 4 2 2" xfId="21860"/>
    <cellStyle name="Výpočet 2 2 2 2 2 4 3" xfId="20338"/>
    <cellStyle name="Výpočet 2 2 2 2 2 5" xfId="14889"/>
    <cellStyle name="Výpočet 2 2 2 2 2 5 2" xfId="20717"/>
    <cellStyle name="Výpočet 2 2 2 2 2 6" xfId="16480"/>
    <cellStyle name="Výpočet 2 2 2 2 2 6 2" xfId="22304"/>
    <cellStyle name="Výpočet 2 2 2 2 2 7" xfId="16993"/>
    <cellStyle name="Výpočet 2 2 2 2 2 7 2" xfId="22817"/>
    <cellStyle name="Výpočet 2 2 2 2 2 8" xfId="19186"/>
    <cellStyle name="Výpočet 2 2 2 2 3" xfId="13135"/>
    <cellStyle name="Výpočet 2 2 2 2 3 10" xfId="18586"/>
    <cellStyle name="Výpočet 2 2 2 2 3 10 2" xfId="24410"/>
    <cellStyle name="Výpočet 2 2 2 2 3 11" xfId="19077"/>
    <cellStyle name="Výpočet 2 2 2 2 3 2" xfId="13785"/>
    <cellStyle name="Výpočet 2 2 2 2 3 2 2" xfId="15420"/>
    <cellStyle name="Výpočet 2 2 2 2 3 2 2 2" xfId="21245"/>
    <cellStyle name="Výpočet 2 2 2 2 3 2 3" xfId="19721"/>
    <cellStyle name="Výpočet 2 2 2 2 3 3" xfId="14079"/>
    <cellStyle name="Výpočet 2 2 2 2 3 3 2" xfId="15673"/>
    <cellStyle name="Výpočet 2 2 2 2 3 3 2 2" xfId="21498"/>
    <cellStyle name="Výpočet 2 2 2 2 3 3 3" xfId="19976"/>
    <cellStyle name="Výpočet 2 2 2 2 3 4" xfId="14332"/>
    <cellStyle name="Výpočet 2 2 2 2 3 4 2" xfId="15926"/>
    <cellStyle name="Výpočet 2 2 2 2 3 4 2 2" xfId="21751"/>
    <cellStyle name="Výpočet 2 2 2 2 3 4 3" xfId="20229"/>
    <cellStyle name="Výpočet 2 2 2 2 3 5" xfId="14780"/>
    <cellStyle name="Výpočet 2 2 2 2 3 5 2" xfId="20608"/>
    <cellStyle name="Výpočet 2 2 2 2 3 6" xfId="16659"/>
    <cellStyle name="Výpočet 2 2 2 2 3 6 2" xfId="22483"/>
    <cellStyle name="Výpočet 2 2 2 2 3 7" xfId="17172"/>
    <cellStyle name="Výpočet 2 2 2 2 3 7 2" xfId="22996"/>
    <cellStyle name="Výpočet 2 2 2 2 3 8" xfId="17672"/>
    <cellStyle name="Výpočet 2 2 2 2 3 8 2" xfId="23496"/>
    <cellStyle name="Výpočet 2 2 2 2 3 9" xfId="18129"/>
    <cellStyle name="Výpočet 2 2 2 2 3 9 2" xfId="23953"/>
    <cellStyle name="Výpočet 2 2 2 2 4" xfId="13400"/>
    <cellStyle name="Výpočet 2 2 2 2 4 2" xfId="15037"/>
    <cellStyle name="Výpočet 2 2 2 2 4 2 2" xfId="20862"/>
    <cellStyle name="Výpočet 2 2 2 2 4 3" xfId="19338"/>
    <cellStyle name="Výpočet 2 2 2 2 5" xfId="13563"/>
    <cellStyle name="Výpočet 2 2 2 2 5 2" xfId="15200"/>
    <cellStyle name="Výpočet 2 2 2 2 5 2 2" xfId="21025"/>
    <cellStyle name="Výpočet 2 2 2 2 5 3" xfId="19501"/>
    <cellStyle name="Výpočet 2 2 2 2 6" xfId="13680"/>
    <cellStyle name="Výpočet 2 2 2 2 6 2" xfId="15315"/>
    <cellStyle name="Výpočet 2 2 2 2 6 2 2" xfId="21140"/>
    <cellStyle name="Výpočet 2 2 2 2 6 3" xfId="19616"/>
    <cellStyle name="Výpočet 2 2 2 2 7" xfId="14551"/>
    <cellStyle name="Výpočet 2 2 2 2 7 2" xfId="16144"/>
    <cellStyle name="Výpočet 2 2 2 2 7 2 2" xfId="21969"/>
    <cellStyle name="Výpočet 2 2 2 2 7 3" xfId="20447"/>
    <cellStyle name="Výpočet 2 2 2 2 8" xfId="16275"/>
    <cellStyle name="Výpočet 2 2 2 2 8 2" xfId="22099"/>
    <cellStyle name="Výpočet 2 2 2 2 9" xfId="16327"/>
    <cellStyle name="Výpočet 2 2 2 2 9 2" xfId="22151"/>
    <cellStyle name="Výpočet 2 2 2 3" xfId="13087"/>
    <cellStyle name="Výpočet 2 2 2 3 10" xfId="18587"/>
    <cellStyle name="Výpočet 2 2 2 3 10 2" xfId="24411"/>
    <cellStyle name="Výpočet 2 2 2 3 11" xfId="19029"/>
    <cellStyle name="Výpočet 2 2 2 3 2" xfId="13737"/>
    <cellStyle name="Výpočet 2 2 2 3 2 2" xfId="15372"/>
    <cellStyle name="Výpočet 2 2 2 3 2 2 2" xfId="21197"/>
    <cellStyle name="Výpočet 2 2 2 3 2 3" xfId="19673"/>
    <cellStyle name="Výpočet 2 2 2 3 3" xfId="14031"/>
    <cellStyle name="Výpočet 2 2 2 3 3 2" xfId="15625"/>
    <cellStyle name="Výpočet 2 2 2 3 3 2 2" xfId="21450"/>
    <cellStyle name="Výpočet 2 2 2 3 3 3" xfId="19928"/>
    <cellStyle name="Výpočet 2 2 2 3 4" xfId="14284"/>
    <cellStyle name="Výpočet 2 2 2 3 4 2" xfId="15878"/>
    <cellStyle name="Výpočet 2 2 2 3 4 2 2" xfId="21703"/>
    <cellStyle name="Výpočet 2 2 2 3 4 3" xfId="20181"/>
    <cellStyle name="Výpočet 2 2 2 3 5" xfId="14732"/>
    <cellStyle name="Výpočet 2 2 2 3 5 2" xfId="20560"/>
    <cellStyle name="Výpočet 2 2 2 3 6" xfId="16660"/>
    <cellStyle name="Výpočet 2 2 2 3 6 2" xfId="22484"/>
    <cellStyle name="Výpočet 2 2 2 3 7" xfId="17173"/>
    <cellStyle name="Výpočet 2 2 2 3 7 2" xfId="22997"/>
    <cellStyle name="Výpočet 2 2 2 3 8" xfId="17673"/>
    <cellStyle name="Výpočet 2 2 2 3 8 2" xfId="23497"/>
    <cellStyle name="Výpočet 2 2 2 3 9" xfId="18130"/>
    <cellStyle name="Výpočet 2 2 2 3 9 2" xfId="23954"/>
    <cellStyle name="Výpočet 2 2 2 4" xfId="13352"/>
    <cellStyle name="Výpočet 2 2 2 4 2" xfId="14989"/>
    <cellStyle name="Výpočet 2 2 2 4 2 2" xfId="20814"/>
    <cellStyle name="Výpočet 2 2 2 4 3" xfId="19290"/>
    <cellStyle name="Výpočet 2 2 2 5" xfId="13611"/>
    <cellStyle name="Výpočet 2 2 2 5 2" xfId="15248"/>
    <cellStyle name="Výpočet 2 2 2 5 2 2" xfId="21073"/>
    <cellStyle name="Výpočet 2 2 2 5 3" xfId="19549"/>
    <cellStyle name="Výpočet 2 2 2 6" xfId="16274"/>
    <cellStyle name="Výpočet 2 2 2 6 2" xfId="22098"/>
    <cellStyle name="Výpočet 2 2 2 7" xfId="16328"/>
    <cellStyle name="Výpočet 2 2 2 7 2" xfId="22152"/>
    <cellStyle name="Výpočet 2 2 2 8" xfId="16389"/>
    <cellStyle name="Výpočet 2 2 2 8 2" xfId="22213"/>
    <cellStyle name="Výpočet 2 2 3" xfId="263"/>
    <cellStyle name="Výpočet 2 2 3 10" xfId="16387"/>
    <cellStyle name="Výpočet 2 2 3 10 2" xfId="22211"/>
    <cellStyle name="Výpočet 2 2 3 11" xfId="18903"/>
    <cellStyle name="Výpočet 2 2 3 2" xfId="13215"/>
    <cellStyle name="Výpočet 2 2 3 2 2" xfId="13864"/>
    <cellStyle name="Výpočet 2 2 3 2 2 10" xfId="19800"/>
    <cellStyle name="Výpočet 2 2 3 2 2 2" xfId="15499"/>
    <cellStyle name="Výpočet 2 2 3 2 2 2 2" xfId="16804"/>
    <cellStyle name="Výpočet 2 2 3 2 2 2 2 2" xfId="17317"/>
    <cellStyle name="Výpočet 2 2 3 2 2 2 2 2 2" xfId="23141"/>
    <cellStyle name="Výpočet 2 2 3 2 2 2 2 3" xfId="17817"/>
    <cellStyle name="Výpočet 2 2 3 2 2 2 2 3 2" xfId="23641"/>
    <cellStyle name="Výpočet 2 2 3 2 2 2 2 4" xfId="18274"/>
    <cellStyle name="Výpočet 2 2 3 2 2 2 2 4 2" xfId="24098"/>
    <cellStyle name="Výpočet 2 2 3 2 2 2 2 5" xfId="18731"/>
    <cellStyle name="Výpočet 2 2 3 2 2 2 2 5 2" xfId="24555"/>
    <cellStyle name="Výpočet 2 2 3 2 2 2 2 6" xfId="22628"/>
    <cellStyle name="Výpočet 2 2 3 2 2 2 3" xfId="16908"/>
    <cellStyle name="Výpočet 2 2 3 2 2 2 3 2" xfId="17421"/>
    <cellStyle name="Výpočet 2 2 3 2 2 2 3 2 2" xfId="23245"/>
    <cellStyle name="Výpočet 2 2 3 2 2 2 3 3" xfId="17921"/>
    <cellStyle name="Výpočet 2 2 3 2 2 2 3 3 2" xfId="23745"/>
    <cellStyle name="Výpočet 2 2 3 2 2 2 3 4" xfId="18378"/>
    <cellStyle name="Výpočet 2 2 3 2 2 2 3 4 2" xfId="24202"/>
    <cellStyle name="Výpočet 2 2 3 2 2 2 3 5" xfId="18835"/>
    <cellStyle name="Výpočet 2 2 3 2 2 2 3 5 2" xfId="24659"/>
    <cellStyle name="Výpočet 2 2 3 2 2 2 3 6" xfId="22732"/>
    <cellStyle name="Výpočet 2 2 3 2 2 2 4" xfId="16556"/>
    <cellStyle name="Výpočet 2 2 3 2 2 2 4 2" xfId="22380"/>
    <cellStyle name="Výpočet 2 2 3 2 2 2 5" xfId="17069"/>
    <cellStyle name="Výpočet 2 2 3 2 2 2 5 2" xfId="22893"/>
    <cellStyle name="Výpočet 2 2 3 2 2 2 6" xfId="17569"/>
    <cellStyle name="Výpočet 2 2 3 2 2 2 6 2" xfId="23393"/>
    <cellStyle name="Výpočet 2 2 3 2 2 2 7" xfId="18026"/>
    <cellStyle name="Výpočet 2 2 3 2 2 2 7 2" xfId="23850"/>
    <cellStyle name="Výpočet 2 2 3 2 2 2 8" xfId="18483"/>
    <cellStyle name="Výpočet 2 2 3 2 2 2 8 2" xfId="24307"/>
    <cellStyle name="Výpočet 2 2 3 2 2 2 9" xfId="21324"/>
    <cellStyle name="Výpočet 2 2 3 2 2 3" xfId="16756"/>
    <cellStyle name="Výpočet 2 2 3 2 2 3 2" xfId="17269"/>
    <cellStyle name="Výpočet 2 2 3 2 2 3 2 2" xfId="23093"/>
    <cellStyle name="Výpočet 2 2 3 2 2 3 3" xfId="17769"/>
    <cellStyle name="Výpočet 2 2 3 2 2 3 3 2" xfId="23593"/>
    <cellStyle name="Výpočet 2 2 3 2 2 3 4" xfId="18226"/>
    <cellStyle name="Výpočet 2 2 3 2 2 3 4 2" xfId="24050"/>
    <cellStyle name="Výpočet 2 2 3 2 2 3 5" xfId="18683"/>
    <cellStyle name="Výpočet 2 2 3 2 2 3 5 2" xfId="24507"/>
    <cellStyle name="Výpočet 2 2 3 2 2 3 6" xfId="22580"/>
    <cellStyle name="Výpočet 2 2 3 2 2 4" xfId="16860"/>
    <cellStyle name="Výpočet 2 2 3 2 2 4 2" xfId="17373"/>
    <cellStyle name="Výpočet 2 2 3 2 2 4 2 2" xfId="23197"/>
    <cellStyle name="Výpočet 2 2 3 2 2 4 3" xfId="17873"/>
    <cellStyle name="Výpočet 2 2 3 2 2 4 3 2" xfId="23697"/>
    <cellStyle name="Výpočet 2 2 3 2 2 4 4" xfId="18330"/>
    <cellStyle name="Výpočet 2 2 3 2 2 4 4 2" xfId="24154"/>
    <cellStyle name="Výpočet 2 2 3 2 2 4 5" xfId="18787"/>
    <cellStyle name="Výpočet 2 2 3 2 2 4 5 2" xfId="24611"/>
    <cellStyle name="Výpočet 2 2 3 2 2 4 6" xfId="22684"/>
    <cellStyle name="Výpočet 2 2 3 2 2 5" xfId="16508"/>
    <cellStyle name="Výpočet 2 2 3 2 2 5 2" xfId="22332"/>
    <cellStyle name="Výpočet 2 2 3 2 2 6" xfId="17021"/>
    <cellStyle name="Výpočet 2 2 3 2 2 6 2" xfId="22845"/>
    <cellStyle name="Výpočet 2 2 3 2 2 7" xfId="17521"/>
    <cellStyle name="Výpočet 2 2 3 2 2 7 2" xfId="23345"/>
    <cellStyle name="Výpočet 2 2 3 2 2 8" xfId="17978"/>
    <cellStyle name="Výpočet 2 2 3 2 2 8 2" xfId="23802"/>
    <cellStyle name="Výpočet 2 2 3 2 2 9" xfId="18435"/>
    <cellStyle name="Výpočet 2 2 3 2 2 9 2" xfId="24259"/>
    <cellStyle name="Výpočet 2 2 3 2 3" xfId="14158"/>
    <cellStyle name="Výpočet 2 2 3 2 3 2" xfId="15752"/>
    <cellStyle name="Výpočet 2 2 3 2 3 2 2" xfId="21577"/>
    <cellStyle name="Výpočet 2 2 3 2 3 3" xfId="16623"/>
    <cellStyle name="Výpočet 2 2 3 2 3 3 2" xfId="22447"/>
    <cellStyle name="Výpočet 2 2 3 2 3 4" xfId="17136"/>
    <cellStyle name="Výpočet 2 2 3 2 3 4 2" xfId="22960"/>
    <cellStyle name="Výpočet 2 2 3 2 3 5" xfId="17636"/>
    <cellStyle name="Výpočet 2 2 3 2 3 5 2" xfId="23460"/>
    <cellStyle name="Výpočet 2 2 3 2 3 6" xfId="18093"/>
    <cellStyle name="Výpočet 2 2 3 2 3 6 2" xfId="23917"/>
    <cellStyle name="Výpočet 2 2 3 2 3 7" xfId="18550"/>
    <cellStyle name="Výpočet 2 2 3 2 3 7 2" xfId="24374"/>
    <cellStyle name="Výpočet 2 2 3 2 3 8" xfId="20055"/>
    <cellStyle name="Výpočet 2 2 3 2 4" xfId="14411"/>
    <cellStyle name="Výpočet 2 2 3 2 4 2" xfId="16005"/>
    <cellStyle name="Výpočet 2 2 3 2 4 2 2" xfId="21830"/>
    <cellStyle name="Výpočet 2 2 3 2 4 3" xfId="20308"/>
    <cellStyle name="Výpočet 2 2 3 2 5" xfId="14859"/>
    <cellStyle name="Výpočet 2 2 3 2 5 2" xfId="20687"/>
    <cellStyle name="Výpočet 2 2 3 2 6" xfId="16450"/>
    <cellStyle name="Výpočet 2 2 3 2 6 2" xfId="22274"/>
    <cellStyle name="Výpočet 2 2 3 2 7" xfId="16963"/>
    <cellStyle name="Výpočet 2 2 3 2 7 2" xfId="22787"/>
    <cellStyle name="Výpočet 2 2 3 2 8" xfId="19156"/>
    <cellStyle name="Výpočet 2 2 3 3" xfId="13105"/>
    <cellStyle name="Výpočet 2 2 3 3 10" xfId="18585"/>
    <cellStyle name="Výpočet 2 2 3 3 10 2" xfId="24409"/>
    <cellStyle name="Výpočet 2 2 3 3 11" xfId="19047"/>
    <cellStyle name="Výpočet 2 2 3 3 2" xfId="13755"/>
    <cellStyle name="Výpočet 2 2 3 3 2 2" xfId="15390"/>
    <cellStyle name="Výpočet 2 2 3 3 2 2 2" xfId="21215"/>
    <cellStyle name="Výpočet 2 2 3 3 2 3" xfId="19691"/>
    <cellStyle name="Výpočet 2 2 3 3 3" xfId="14049"/>
    <cellStyle name="Výpočet 2 2 3 3 3 2" xfId="15643"/>
    <cellStyle name="Výpočet 2 2 3 3 3 2 2" xfId="21468"/>
    <cellStyle name="Výpočet 2 2 3 3 3 3" xfId="19946"/>
    <cellStyle name="Výpočet 2 2 3 3 4" xfId="14302"/>
    <cellStyle name="Výpočet 2 2 3 3 4 2" xfId="15896"/>
    <cellStyle name="Výpočet 2 2 3 3 4 2 2" xfId="21721"/>
    <cellStyle name="Výpočet 2 2 3 3 4 3" xfId="20199"/>
    <cellStyle name="Výpočet 2 2 3 3 5" xfId="14750"/>
    <cellStyle name="Výpočet 2 2 3 3 5 2" xfId="20578"/>
    <cellStyle name="Výpočet 2 2 3 3 6" xfId="16658"/>
    <cellStyle name="Výpočet 2 2 3 3 6 2" xfId="22482"/>
    <cellStyle name="Výpočet 2 2 3 3 7" xfId="17171"/>
    <cellStyle name="Výpočet 2 2 3 3 7 2" xfId="22995"/>
    <cellStyle name="Výpočet 2 2 3 3 8" xfId="17671"/>
    <cellStyle name="Výpočet 2 2 3 3 8 2" xfId="23495"/>
    <cellStyle name="Výpočet 2 2 3 3 9" xfId="18128"/>
    <cellStyle name="Výpočet 2 2 3 3 9 2" xfId="23952"/>
    <cellStyle name="Výpočet 2 2 3 4" xfId="13370"/>
    <cellStyle name="Výpočet 2 2 3 4 2" xfId="15007"/>
    <cellStyle name="Výpočet 2 2 3 4 2 2" xfId="20832"/>
    <cellStyle name="Výpočet 2 2 3 4 3" xfId="19308"/>
    <cellStyle name="Výpočet 2 2 3 5" xfId="13593"/>
    <cellStyle name="Výpočet 2 2 3 5 2" xfId="15230"/>
    <cellStyle name="Výpočet 2 2 3 5 2 2" xfId="21055"/>
    <cellStyle name="Výpočet 2 2 3 5 3" xfId="19531"/>
    <cellStyle name="Výpočet 2 2 3 6" xfId="13661"/>
    <cellStyle name="Výpočet 2 2 3 6 2" xfId="15296"/>
    <cellStyle name="Výpočet 2 2 3 6 2 2" xfId="21121"/>
    <cellStyle name="Výpočet 2 2 3 6 3" xfId="19597"/>
    <cellStyle name="Výpočet 2 2 3 7" xfId="14521"/>
    <cellStyle name="Výpočet 2 2 3 7 2" xfId="16114"/>
    <cellStyle name="Výpočet 2 2 3 7 2 2" xfId="21939"/>
    <cellStyle name="Výpočet 2 2 3 7 3" xfId="20417"/>
    <cellStyle name="Výpočet 2 2 3 8" xfId="16276"/>
    <cellStyle name="Výpočet 2 2 3 8 2" xfId="22100"/>
    <cellStyle name="Výpočet 2 2 3 9" xfId="16326"/>
    <cellStyle name="Výpočet 2 2 3 9 2" xfId="22150"/>
    <cellStyle name="Výpočet 2 2 4" xfId="13057"/>
    <cellStyle name="Výpočet 2 2 4 10" xfId="18588"/>
    <cellStyle name="Výpočet 2 2 4 10 2" xfId="24412"/>
    <cellStyle name="Výpočet 2 2 4 11" xfId="18999"/>
    <cellStyle name="Výpočet 2 2 4 2" xfId="13707"/>
    <cellStyle name="Výpočet 2 2 4 2 2" xfId="15342"/>
    <cellStyle name="Výpočet 2 2 4 2 2 2" xfId="21167"/>
    <cellStyle name="Výpočet 2 2 4 2 3" xfId="19643"/>
    <cellStyle name="Výpočet 2 2 4 3" xfId="14001"/>
    <cellStyle name="Výpočet 2 2 4 3 2" xfId="15595"/>
    <cellStyle name="Výpočet 2 2 4 3 2 2" xfId="21420"/>
    <cellStyle name="Výpočet 2 2 4 3 3" xfId="19898"/>
    <cellStyle name="Výpočet 2 2 4 4" xfId="14254"/>
    <cellStyle name="Výpočet 2 2 4 4 2" xfId="15848"/>
    <cellStyle name="Výpočet 2 2 4 4 2 2" xfId="21673"/>
    <cellStyle name="Výpočet 2 2 4 4 3" xfId="20151"/>
    <cellStyle name="Výpočet 2 2 4 5" xfId="14702"/>
    <cellStyle name="Výpočet 2 2 4 5 2" xfId="20530"/>
    <cellStyle name="Výpočet 2 2 4 6" xfId="16661"/>
    <cellStyle name="Výpočet 2 2 4 6 2" xfId="22485"/>
    <cellStyle name="Výpočet 2 2 4 7" xfId="17174"/>
    <cellStyle name="Výpočet 2 2 4 7 2" xfId="22998"/>
    <cellStyle name="Výpočet 2 2 4 8" xfId="17674"/>
    <cellStyle name="Výpočet 2 2 4 8 2" xfId="23498"/>
    <cellStyle name="Výpočet 2 2 4 9" xfId="18131"/>
    <cellStyle name="Výpočet 2 2 4 9 2" xfId="23955"/>
    <cellStyle name="Výpočet 2 2 5" xfId="13322"/>
    <cellStyle name="Výpočet 2 2 5 2" xfId="14959"/>
    <cellStyle name="Výpočet 2 2 5 2 2" xfId="20784"/>
    <cellStyle name="Výpočet 2 2 5 3" xfId="19260"/>
    <cellStyle name="Výpočet 2 2 6" xfId="13641"/>
    <cellStyle name="Výpočet 2 2 6 2" xfId="15278"/>
    <cellStyle name="Výpočet 2 2 6 2 2" xfId="21103"/>
    <cellStyle name="Výpočet 2 2 6 3" xfId="19579"/>
    <cellStyle name="Výpočet 2 2 7" xfId="16273"/>
    <cellStyle name="Výpočet 2 2 7 2" xfId="22097"/>
    <cellStyle name="Výpočet 2 2 8" xfId="16329"/>
    <cellStyle name="Výpočet 2 2 8 2" xfId="22153"/>
    <cellStyle name="Výpočet 2 2 9" xfId="16390"/>
    <cellStyle name="Výpočet 2 2 9 2" xfId="22214"/>
    <cellStyle name="Výpočet 2 3" xfId="233"/>
    <cellStyle name="Výpočet 2 3 2" xfId="284"/>
    <cellStyle name="Výpočet 2 3 2 10" xfId="16386"/>
    <cellStyle name="Výpočet 2 3 2 10 2" xfId="22210"/>
    <cellStyle name="Výpočet 2 3 2 11" xfId="18924"/>
    <cellStyle name="Výpočet 2 3 2 2" xfId="13236"/>
    <cellStyle name="Výpočet 2 3 2 2 2" xfId="13885"/>
    <cellStyle name="Výpočet 2 3 2 2 2 10" xfId="19821"/>
    <cellStyle name="Výpočet 2 3 2 2 2 2" xfId="15520"/>
    <cellStyle name="Výpočet 2 3 2 2 2 2 2" xfId="16825"/>
    <cellStyle name="Výpočet 2 3 2 2 2 2 2 2" xfId="17338"/>
    <cellStyle name="Výpočet 2 3 2 2 2 2 2 2 2" xfId="23162"/>
    <cellStyle name="Výpočet 2 3 2 2 2 2 2 3" xfId="17838"/>
    <cellStyle name="Výpočet 2 3 2 2 2 2 2 3 2" xfId="23662"/>
    <cellStyle name="Výpočet 2 3 2 2 2 2 2 4" xfId="18295"/>
    <cellStyle name="Výpočet 2 3 2 2 2 2 2 4 2" xfId="24119"/>
    <cellStyle name="Výpočet 2 3 2 2 2 2 2 5" xfId="18752"/>
    <cellStyle name="Výpočet 2 3 2 2 2 2 2 5 2" xfId="24576"/>
    <cellStyle name="Výpočet 2 3 2 2 2 2 2 6" xfId="22649"/>
    <cellStyle name="Výpočet 2 3 2 2 2 2 3" xfId="16929"/>
    <cellStyle name="Výpočet 2 3 2 2 2 2 3 2" xfId="17442"/>
    <cellStyle name="Výpočet 2 3 2 2 2 2 3 2 2" xfId="23266"/>
    <cellStyle name="Výpočet 2 3 2 2 2 2 3 3" xfId="17942"/>
    <cellStyle name="Výpočet 2 3 2 2 2 2 3 3 2" xfId="23766"/>
    <cellStyle name="Výpočet 2 3 2 2 2 2 3 4" xfId="18399"/>
    <cellStyle name="Výpočet 2 3 2 2 2 2 3 4 2" xfId="24223"/>
    <cellStyle name="Výpočet 2 3 2 2 2 2 3 5" xfId="18856"/>
    <cellStyle name="Výpočet 2 3 2 2 2 2 3 5 2" xfId="24680"/>
    <cellStyle name="Výpočet 2 3 2 2 2 2 3 6" xfId="22753"/>
    <cellStyle name="Výpočet 2 3 2 2 2 2 4" xfId="16577"/>
    <cellStyle name="Výpočet 2 3 2 2 2 2 4 2" xfId="22401"/>
    <cellStyle name="Výpočet 2 3 2 2 2 2 5" xfId="17090"/>
    <cellStyle name="Výpočet 2 3 2 2 2 2 5 2" xfId="22914"/>
    <cellStyle name="Výpočet 2 3 2 2 2 2 6" xfId="17590"/>
    <cellStyle name="Výpočet 2 3 2 2 2 2 6 2" xfId="23414"/>
    <cellStyle name="Výpočet 2 3 2 2 2 2 7" xfId="18047"/>
    <cellStyle name="Výpočet 2 3 2 2 2 2 7 2" xfId="23871"/>
    <cellStyle name="Výpočet 2 3 2 2 2 2 8" xfId="18504"/>
    <cellStyle name="Výpočet 2 3 2 2 2 2 8 2" xfId="24328"/>
    <cellStyle name="Výpočet 2 3 2 2 2 2 9" xfId="21345"/>
    <cellStyle name="Výpočet 2 3 2 2 2 3" xfId="16777"/>
    <cellStyle name="Výpočet 2 3 2 2 2 3 2" xfId="17290"/>
    <cellStyle name="Výpočet 2 3 2 2 2 3 2 2" xfId="23114"/>
    <cellStyle name="Výpočet 2 3 2 2 2 3 3" xfId="17790"/>
    <cellStyle name="Výpočet 2 3 2 2 2 3 3 2" xfId="23614"/>
    <cellStyle name="Výpočet 2 3 2 2 2 3 4" xfId="18247"/>
    <cellStyle name="Výpočet 2 3 2 2 2 3 4 2" xfId="24071"/>
    <cellStyle name="Výpočet 2 3 2 2 2 3 5" xfId="18704"/>
    <cellStyle name="Výpočet 2 3 2 2 2 3 5 2" xfId="24528"/>
    <cellStyle name="Výpočet 2 3 2 2 2 3 6" xfId="22601"/>
    <cellStyle name="Výpočet 2 3 2 2 2 4" xfId="16881"/>
    <cellStyle name="Výpočet 2 3 2 2 2 4 2" xfId="17394"/>
    <cellStyle name="Výpočet 2 3 2 2 2 4 2 2" xfId="23218"/>
    <cellStyle name="Výpočet 2 3 2 2 2 4 3" xfId="17894"/>
    <cellStyle name="Výpočet 2 3 2 2 2 4 3 2" xfId="23718"/>
    <cellStyle name="Výpočet 2 3 2 2 2 4 4" xfId="18351"/>
    <cellStyle name="Výpočet 2 3 2 2 2 4 4 2" xfId="24175"/>
    <cellStyle name="Výpočet 2 3 2 2 2 4 5" xfId="18808"/>
    <cellStyle name="Výpočet 2 3 2 2 2 4 5 2" xfId="24632"/>
    <cellStyle name="Výpočet 2 3 2 2 2 4 6" xfId="22705"/>
    <cellStyle name="Výpočet 2 3 2 2 2 5" xfId="16529"/>
    <cellStyle name="Výpočet 2 3 2 2 2 5 2" xfId="22353"/>
    <cellStyle name="Výpočet 2 3 2 2 2 6" xfId="17042"/>
    <cellStyle name="Výpočet 2 3 2 2 2 6 2" xfId="22866"/>
    <cellStyle name="Výpočet 2 3 2 2 2 7" xfId="17542"/>
    <cellStyle name="Výpočet 2 3 2 2 2 7 2" xfId="23366"/>
    <cellStyle name="Výpočet 2 3 2 2 2 8" xfId="17999"/>
    <cellStyle name="Výpočet 2 3 2 2 2 8 2" xfId="23823"/>
    <cellStyle name="Výpočet 2 3 2 2 2 9" xfId="18456"/>
    <cellStyle name="Výpočet 2 3 2 2 2 9 2" xfId="24280"/>
    <cellStyle name="Výpočet 2 3 2 2 3" xfId="14179"/>
    <cellStyle name="Výpočet 2 3 2 2 3 2" xfId="15773"/>
    <cellStyle name="Výpočet 2 3 2 2 3 2 2" xfId="21598"/>
    <cellStyle name="Výpočet 2 3 2 2 3 3" xfId="16607"/>
    <cellStyle name="Výpočet 2 3 2 2 3 3 2" xfId="22431"/>
    <cellStyle name="Výpočet 2 3 2 2 3 4" xfId="17120"/>
    <cellStyle name="Výpočet 2 3 2 2 3 4 2" xfId="22944"/>
    <cellStyle name="Výpočet 2 3 2 2 3 5" xfId="17620"/>
    <cellStyle name="Výpočet 2 3 2 2 3 5 2" xfId="23444"/>
    <cellStyle name="Výpočet 2 3 2 2 3 6" xfId="18077"/>
    <cellStyle name="Výpočet 2 3 2 2 3 6 2" xfId="23901"/>
    <cellStyle name="Výpočet 2 3 2 2 3 7" xfId="18534"/>
    <cellStyle name="Výpočet 2 3 2 2 3 7 2" xfId="24358"/>
    <cellStyle name="Výpočet 2 3 2 2 3 8" xfId="20076"/>
    <cellStyle name="Výpočet 2 3 2 2 4" xfId="14432"/>
    <cellStyle name="Výpočet 2 3 2 2 4 2" xfId="16026"/>
    <cellStyle name="Výpočet 2 3 2 2 4 2 2" xfId="21851"/>
    <cellStyle name="Výpočet 2 3 2 2 4 3" xfId="20329"/>
    <cellStyle name="Výpočet 2 3 2 2 5" xfId="14880"/>
    <cellStyle name="Výpočet 2 3 2 2 5 2" xfId="20708"/>
    <cellStyle name="Výpočet 2 3 2 2 6" xfId="16471"/>
    <cellStyle name="Výpočet 2 3 2 2 6 2" xfId="22295"/>
    <cellStyle name="Výpočet 2 3 2 2 7" xfId="16984"/>
    <cellStyle name="Výpočet 2 3 2 2 7 2" xfId="22808"/>
    <cellStyle name="Výpočet 2 3 2 2 8" xfId="19177"/>
    <cellStyle name="Výpočet 2 3 2 3" xfId="13126"/>
    <cellStyle name="Výpočet 2 3 2 3 10" xfId="18583"/>
    <cellStyle name="Výpočet 2 3 2 3 10 2" xfId="24407"/>
    <cellStyle name="Výpočet 2 3 2 3 11" xfId="19068"/>
    <cellStyle name="Výpočet 2 3 2 3 2" xfId="13776"/>
    <cellStyle name="Výpočet 2 3 2 3 2 2" xfId="15411"/>
    <cellStyle name="Výpočet 2 3 2 3 2 2 2" xfId="21236"/>
    <cellStyle name="Výpočet 2 3 2 3 2 3" xfId="19712"/>
    <cellStyle name="Výpočet 2 3 2 3 3" xfId="14070"/>
    <cellStyle name="Výpočet 2 3 2 3 3 2" xfId="15664"/>
    <cellStyle name="Výpočet 2 3 2 3 3 2 2" xfId="21489"/>
    <cellStyle name="Výpočet 2 3 2 3 3 3" xfId="19967"/>
    <cellStyle name="Výpočet 2 3 2 3 4" xfId="14323"/>
    <cellStyle name="Výpočet 2 3 2 3 4 2" xfId="15917"/>
    <cellStyle name="Výpočet 2 3 2 3 4 2 2" xfId="21742"/>
    <cellStyle name="Výpočet 2 3 2 3 4 3" xfId="20220"/>
    <cellStyle name="Výpočet 2 3 2 3 5" xfId="14771"/>
    <cellStyle name="Výpočet 2 3 2 3 5 2" xfId="20599"/>
    <cellStyle name="Výpočet 2 3 2 3 6" xfId="16656"/>
    <cellStyle name="Výpočet 2 3 2 3 6 2" xfId="22480"/>
    <cellStyle name="Výpočet 2 3 2 3 7" xfId="17169"/>
    <cellStyle name="Výpočet 2 3 2 3 7 2" xfId="22993"/>
    <cellStyle name="Výpočet 2 3 2 3 8" xfId="17669"/>
    <cellStyle name="Výpočet 2 3 2 3 8 2" xfId="23493"/>
    <cellStyle name="Výpočet 2 3 2 3 9" xfId="18126"/>
    <cellStyle name="Výpočet 2 3 2 3 9 2" xfId="23950"/>
    <cellStyle name="Výpočet 2 3 2 4" xfId="13391"/>
    <cellStyle name="Výpočet 2 3 2 4 2" xfId="15028"/>
    <cellStyle name="Výpočet 2 3 2 4 2 2" xfId="20853"/>
    <cellStyle name="Výpočet 2 3 2 4 3" xfId="19329"/>
    <cellStyle name="Výpočet 2 3 2 5" xfId="13572"/>
    <cellStyle name="Výpočet 2 3 2 5 2" xfId="15209"/>
    <cellStyle name="Výpočet 2 3 2 5 2 2" xfId="21034"/>
    <cellStyle name="Výpočet 2 3 2 5 3" xfId="19510"/>
    <cellStyle name="Výpočet 2 3 2 6" xfId="13671"/>
    <cellStyle name="Výpočet 2 3 2 6 2" xfId="15306"/>
    <cellStyle name="Výpočet 2 3 2 6 2 2" xfId="21131"/>
    <cellStyle name="Výpočet 2 3 2 6 3" xfId="19607"/>
    <cellStyle name="Výpočet 2 3 2 7" xfId="14542"/>
    <cellStyle name="Výpočet 2 3 2 7 2" xfId="16135"/>
    <cellStyle name="Výpočet 2 3 2 7 2 2" xfId="21960"/>
    <cellStyle name="Výpočet 2 3 2 7 3" xfId="20438"/>
    <cellStyle name="Výpočet 2 3 2 8" xfId="16278"/>
    <cellStyle name="Výpočet 2 3 2 8 2" xfId="22102"/>
    <cellStyle name="Výpočet 2 3 2 9" xfId="16324"/>
    <cellStyle name="Výpočet 2 3 2 9 2" xfId="22148"/>
    <cellStyle name="Výpočet 2 3 3" xfId="13078"/>
    <cellStyle name="Výpočet 2 3 3 10" xfId="18584"/>
    <cellStyle name="Výpočet 2 3 3 10 2" xfId="24408"/>
    <cellStyle name="Výpočet 2 3 3 11" xfId="19020"/>
    <cellStyle name="Výpočet 2 3 3 2" xfId="13728"/>
    <cellStyle name="Výpočet 2 3 3 2 2" xfId="15363"/>
    <cellStyle name="Výpočet 2 3 3 2 2 2" xfId="21188"/>
    <cellStyle name="Výpočet 2 3 3 2 3" xfId="19664"/>
    <cellStyle name="Výpočet 2 3 3 3" xfId="14022"/>
    <cellStyle name="Výpočet 2 3 3 3 2" xfId="15616"/>
    <cellStyle name="Výpočet 2 3 3 3 2 2" xfId="21441"/>
    <cellStyle name="Výpočet 2 3 3 3 3" xfId="19919"/>
    <cellStyle name="Výpočet 2 3 3 4" xfId="14275"/>
    <cellStyle name="Výpočet 2 3 3 4 2" xfId="15869"/>
    <cellStyle name="Výpočet 2 3 3 4 2 2" xfId="21694"/>
    <cellStyle name="Výpočet 2 3 3 4 3" xfId="20172"/>
    <cellStyle name="Výpočet 2 3 3 5" xfId="14723"/>
    <cellStyle name="Výpočet 2 3 3 5 2" xfId="20551"/>
    <cellStyle name="Výpočet 2 3 3 6" xfId="16657"/>
    <cellStyle name="Výpočet 2 3 3 6 2" xfId="22481"/>
    <cellStyle name="Výpočet 2 3 3 7" xfId="17170"/>
    <cellStyle name="Výpočet 2 3 3 7 2" xfId="22994"/>
    <cellStyle name="Výpočet 2 3 3 8" xfId="17670"/>
    <cellStyle name="Výpočet 2 3 3 8 2" xfId="23494"/>
    <cellStyle name="Výpočet 2 3 3 9" xfId="18127"/>
    <cellStyle name="Výpočet 2 3 3 9 2" xfId="23951"/>
    <cellStyle name="Výpočet 2 3 4" xfId="13343"/>
    <cellStyle name="Výpočet 2 3 4 2" xfId="14980"/>
    <cellStyle name="Výpočet 2 3 4 2 2" xfId="20805"/>
    <cellStyle name="Výpočet 2 3 4 3" xfId="19281"/>
    <cellStyle name="Výpočet 2 3 5" xfId="13620"/>
    <cellStyle name="Výpočet 2 3 5 2" xfId="15257"/>
    <cellStyle name="Výpočet 2 3 5 2 2" xfId="21082"/>
    <cellStyle name="Výpočet 2 3 5 3" xfId="19558"/>
    <cellStyle name="Výpočet 2 3 6" xfId="16277"/>
    <cellStyle name="Výpočet 2 3 6 2" xfId="22101"/>
    <cellStyle name="Výpočet 2 3 7" xfId="16325"/>
    <cellStyle name="Výpočet 2 3 7 2" xfId="22149"/>
    <cellStyle name="Výpočet 2 3 8" xfId="16431"/>
    <cellStyle name="Výpočet 2 3 8 2" xfId="22255"/>
    <cellStyle name="Výpočet 2 4" xfId="236"/>
    <cellStyle name="Výpočet 2 4 2" xfId="287"/>
    <cellStyle name="Výpočet 2 4 2 10" xfId="16946"/>
    <cellStyle name="Výpočet 2 4 2 10 2" xfId="22770"/>
    <cellStyle name="Výpočet 2 4 2 11" xfId="18927"/>
    <cellStyle name="Výpočet 2 4 2 2" xfId="13239"/>
    <cellStyle name="Výpočet 2 4 2 2 2" xfId="13888"/>
    <cellStyle name="Výpočet 2 4 2 2 2 10" xfId="19824"/>
    <cellStyle name="Výpočet 2 4 2 2 2 2" xfId="15523"/>
    <cellStyle name="Výpočet 2 4 2 2 2 2 2" xfId="16828"/>
    <cellStyle name="Výpočet 2 4 2 2 2 2 2 2" xfId="17341"/>
    <cellStyle name="Výpočet 2 4 2 2 2 2 2 2 2" xfId="23165"/>
    <cellStyle name="Výpočet 2 4 2 2 2 2 2 3" xfId="17841"/>
    <cellStyle name="Výpočet 2 4 2 2 2 2 2 3 2" xfId="23665"/>
    <cellStyle name="Výpočet 2 4 2 2 2 2 2 4" xfId="18298"/>
    <cellStyle name="Výpočet 2 4 2 2 2 2 2 4 2" xfId="24122"/>
    <cellStyle name="Výpočet 2 4 2 2 2 2 2 5" xfId="18755"/>
    <cellStyle name="Výpočet 2 4 2 2 2 2 2 5 2" xfId="24579"/>
    <cellStyle name="Výpočet 2 4 2 2 2 2 2 6" xfId="22652"/>
    <cellStyle name="Výpočet 2 4 2 2 2 2 3" xfId="16932"/>
    <cellStyle name="Výpočet 2 4 2 2 2 2 3 2" xfId="17445"/>
    <cellStyle name="Výpočet 2 4 2 2 2 2 3 2 2" xfId="23269"/>
    <cellStyle name="Výpočet 2 4 2 2 2 2 3 3" xfId="17945"/>
    <cellStyle name="Výpočet 2 4 2 2 2 2 3 3 2" xfId="23769"/>
    <cellStyle name="Výpočet 2 4 2 2 2 2 3 4" xfId="18402"/>
    <cellStyle name="Výpočet 2 4 2 2 2 2 3 4 2" xfId="24226"/>
    <cellStyle name="Výpočet 2 4 2 2 2 2 3 5" xfId="18859"/>
    <cellStyle name="Výpočet 2 4 2 2 2 2 3 5 2" xfId="24683"/>
    <cellStyle name="Výpočet 2 4 2 2 2 2 3 6" xfId="22756"/>
    <cellStyle name="Výpočet 2 4 2 2 2 2 4" xfId="16580"/>
    <cellStyle name="Výpočet 2 4 2 2 2 2 4 2" xfId="22404"/>
    <cellStyle name="Výpočet 2 4 2 2 2 2 5" xfId="17093"/>
    <cellStyle name="Výpočet 2 4 2 2 2 2 5 2" xfId="22917"/>
    <cellStyle name="Výpočet 2 4 2 2 2 2 6" xfId="17593"/>
    <cellStyle name="Výpočet 2 4 2 2 2 2 6 2" xfId="23417"/>
    <cellStyle name="Výpočet 2 4 2 2 2 2 7" xfId="18050"/>
    <cellStyle name="Výpočet 2 4 2 2 2 2 7 2" xfId="23874"/>
    <cellStyle name="Výpočet 2 4 2 2 2 2 8" xfId="18507"/>
    <cellStyle name="Výpočet 2 4 2 2 2 2 8 2" xfId="24331"/>
    <cellStyle name="Výpočet 2 4 2 2 2 2 9" xfId="21348"/>
    <cellStyle name="Výpočet 2 4 2 2 2 3" xfId="16780"/>
    <cellStyle name="Výpočet 2 4 2 2 2 3 2" xfId="17293"/>
    <cellStyle name="Výpočet 2 4 2 2 2 3 2 2" xfId="23117"/>
    <cellStyle name="Výpočet 2 4 2 2 2 3 3" xfId="17793"/>
    <cellStyle name="Výpočet 2 4 2 2 2 3 3 2" xfId="23617"/>
    <cellStyle name="Výpočet 2 4 2 2 2 3 4" xfId="18250"/>
    <cellStyle name="Výpočet 2 4 2 2 2 3 4 2" xfId="24074"/>
    <cellStyle name="Výpočet 2 4 2 2 2 3 5" xfId="18707"/>
    <cellStyle name="Výpočet 2 4 2 2 2 3 5 2" xfId="24531"/>
    <cellStyle name="Výpočet 2 4 2 2 2 3 6" xfId="22604"/>
    <cellStyle name="Výpočet 2 4 2 2 2 4" xfId="16884"/>
    <cellStyle name="Výpočet 2 4 2 2 2 4 2" xfId="17397"/>
    <cellStyle name="Výpočet 2 4 2 2 2 4 2 2" xfId="23221"/>
    <cellStyle name="Výpočet 2 4 2 2 2 4 3" xfId="17897"/>
    <cellStyle name="Výpočet 2 4 2 2 2 4 3 2" xfId="23721"/>
    <cellStyle name="Výpočet 2 4 2 2 2 4 4" xfId="18354"/>
    <cellStyle name="Výpočet 2 4 2 2 2 4 4 2" xfId="24178"/>
    <cellStyle name="Výpočet 2 4 2 2 2 4 5" xfId="18811"/>
    <cellStyle name="Výpočet 2 4 2 2 2 4 5 2" xfId="24635"/>
    <cellStyle name="Výpočet 2 4 2 2 2 4 6" xfId="22708"/>
    <cellStyle name="Výpočet 2 4 2 2 2 5" xfId="16532"/>
    <cellStyle name="Výpočet 2 4 2 2 2 5 2" xfId="22356"/>
    <cellStyle name="Výpočet 2 4 2 2 2 6" xfId="17045"/>
    <cellStyle name="Výpočet 2 4 2 2 2 6 2" xfId="22869"/>
    <cellStyle name="Výpočet 2 4 2 2 2 7" xfId="17545"/>
    <cellStyle name="Výpočet 2 4 2 2 2 7 2" xfId="23369"/>
    <cellStyle name="Výpočet 2 4 2 2 2 8" xfId="18002"/>
    <cellStyle name="Výpočet 2 4 2 2 2 8 2" xfId="23826"/>
    <cellStyle name="Výpočet 2 4 2 2 2 9" xfId="18459"/>
    <cellStyle name="Výpočet 2 4 2 2 2 9 2" xfId="24283"/>
    <cellStyle name="Výpočet 2 4 2 2 3" xfId="14182"/>
    <cellStyle name="Výpočet 2 4 2 2 3 2" xfId="15776"/>
    <cellStyle name="Výpočet 2 4 2 2 3 2 2" xfId="21601"/>
    <cellStyle name="Výpočet 2 4 2 2 3 3" xfId="16604"/>
    <cellStyle name="Výpočet 2 4 2 2 3 3 2" xfId="22428"/>
    <cellStyle name="Výpočet 2 4 2 2 3 4" xfId="17117"/>
    <cellStyle name="Výpočet 2 4 2 2 3 4 2" xfId="22941"/>
    <cellStyle name="Výpočet 2 4 2 2 3 5" xfId="17617"/>
    <cellStyle name="Výpočet 2 4 2 2 3 5 2" xfId="23441"/>
    <cellStyle name="Výpočet 2 4 2 2 3 6" xfId="18074"/>
    <cellStyle name="Výpočet 2 4 2 2 3 6 2" xfId="23898"/>
    <cellStyle name="Výpočet 2 4 2 2 3 7" xfId="18531"/>
    <cellStyle name="Výpočet 2 4 2 2 3 7 2" xfId="24355"/>
    <cellStyle name="Výpočet 2 4 2 2 3 8" xfId="20079"/>
    <cellStyle name="Výpočet 2 4 2 2 4" xfId="14435"/>
    <cellStyle name="Výpočet 2 4 2 2 4 2" xfId="16029"/>
    <cellStyle name="Výpočet 2 4 2 2 4 2 2" xfId="21854"/>
    <cellStyle name="Výpočet 2 4 2 2 4 3" xfId="20332"/>
    <cellStyle name="Výpočet 2 4 2 2 5" xfId="14883"/>
    <cellStyle name="Výpočet 2 4 2 2 5 2" xfId="20711"/>
    <cellStyle name="Výpočet 2 4 2 2 6" xfId="16474"/>
    <cellStyle name="Výpočet 2 4 2 2 6 2" xfId="22298"/>
    <cellStyle name="Výpočet 2 4 2 2 7" xfId="16987"/>
    <cellStyle name="Výpočet 2 4 2 2 7 2" xfId="22811"/>
    <cellStyle name="Výpočet 2 4 2 2 8" xfId="19180"/>
    <cellStyle name="Výpočet 2 4 2 3" xfId="13129"/>
    <cellStyle name="Výpočet 2 4 2 3 10" xfId="18581"/>
    <cellStyle name="Výpočet 2 4 2 3 10 2" xfId="24405"/>
    <cellStyle name="Výpočet 2 4 2 3 11" xfId="19071"/>
    <cellStyle name="Výpočet 2 4 2 3 2" xfId="13779"/>
    <cellStyle name="Výpočet 2 4 2 3 2 2" xfId="15414"/>
    <cellStyle name="Výpočet 2 4 2 3 2 2 2" xfId="21239"/>
    <cellStyle name="Výpočet 2 4 2 3 2 3" xfId="19715"/>
    <cellStyle name="Výpočet 2 4 2 3 3" xfId="14073"/>
    <cellStyle name="Výpočet 2 4 2 3 3 2" xfId="15667"/>
    <cellStyle name="Výpočet 2 4 2 3 3 2 2" xfId="21492"/>
    <cellStyle name="Výpočet 2 4 2 3 3 3" xfId="19970"/>
    <cellStyle name="Výpočet 2 4 2 3 4" xfId="14326"/>
    <cellStyle name="Výpočet 2 4 2 3 4 2" xfId="15920"/>
    <cellStyle name="Výpočet 2 4 2 3 4 2 2" xfId="21745"/>
    <cellStyle name="Výpočet 2 4 2 3 4 3" xfId="20223"/>
    <cellStyle name="Výpočet 2 4 2 3 5" xfId="14774"/>
    <cellStyle name="Výpočet 2 4 2 3 5 2" xfId="20602"/>
    <cellStyle name="Výpočet 2 4 2 3 6" xfId="16654"/>
    <cellStyle name="Výpočet 2 4 2 3 6 2" xfId="22478"/>
    <cellStyle name="Výpočet 2 4 2 3 7" xfId="17167"/>
    <cellStyle name="Výpočet 2 4 2 3 7 2" xfId="22991"/>
    <cellStyle name="Výpočet 2 4 2 3 8" xfId="17667"/>
    <cellStyle name="Výpočet 2 4 2 3 8 2" xfId="23491"/>
    <cellStyle name="Výpočet 2 4 2 3 9" xfId="18124"/>
    <cellStyle name="Výpočet 2 4 2 3 9 2" xfId="23948"/>
    <cellStyle name="Výpočet 2 4 2 4" xfId="13394"/>
    <cellStyle name="Výpočet 2 4 2 4 2" xfId="15031"/>
    <cellStyle name="Výpočet 2 4 2 4 2 2" xfId="20856"/>
    <cellStyle name="Výpočet 2 4 2 4 3" xfId="19332"/>
    <cellStyle name="Výpočet 2 4 2 5" xfId="13569"/>
    <cellStyle name="Výpočet 2 4 2 5 2" xfId="15206"/>
    <cellStyle name="Výpočet 2 4 2 5 2 2" xfId="21031"/>
    <cellStyle name="Výpočet 2 4 2 5 3" xfId="19507"/>
    <cellStyle name="Výpočet 2 4 2 6" xfId="13667"/>
    <cellStyle name="Výpočet 2 4 2 6 2" xfId="15302"/>
    <cellStyle name="Výpočet 2 4 2 6 2 2" xfId="21127"/>
    <cellStyle name="Výpočet 2 4 2 6 3" xfId="19603"/>
    <cellStyle name="Výpočet 2 4 2 7" xfId="14545"/>
    <cellStyle name="Výpočet 2 4 2 7 2" xfId="16138"/>
    <cellStyle name="Výpočet 2 4 2 7 2 2" xfId="21963"/>
    <cellStyle name="Výpočet 2 4 2 7 3" xfId="20441"/>
    <cellStyle name="Výpočet 2 4 2 8" xfId="16280"/>
    <cellStyle name="Výpočet 2 4 2 8 2" xfId="22104"/>
    <cellStyle name="Výpočet 2 4 2 9" xfId="16322"/>
    <cellStyle name="Výpočet 2 4 2 9 2" xfId="22146"/>
    <cellStyle name="Výpočet 2 4 3" xfId="13081"/>
    <cellStyle name="Výpočet 2 4 3 10" xfId="18582"/>
    <cellStyle name="Výpočet 2 4 3 10 2" xfId="24406"/>
    <cellStyle name="Výpočet 2 4 3 11" xfId="19023"/>
    <cellStyle name="Výpočet 2 4 3 2" xfId="13731"/>
    <cellStyle name="Výpočet 2 4 3 2 2" xfId="15366"/>
    <cellStyle name="Výpočet 2 4 3 2 2 2" xfId="21191"/>
    <cellStyle name="Výpočet 2 4 3 2 3" xfId="19667"/>
    <cellStyle name="Výpočet 2 4 3 3" xfId="14025"/>
    <cellStyle name="Výpočet 2 4 3 3 2" xfId="15619"/>
    <cellStyle name="Výpočet 2 4 3 3 2 2" xfId="21444"/>
    <cellStyle name="Výpočet 2 4 3 3 3" xfId="19922"/>
    <cellStyle name="Výpočet 2 4 3 4" xfId="14278"/>
    <cellStyle name="Výpočet 2 4 3 4 2" xfId="15872"/>
    <cellStyle name="Výpočet 2 4 3 4 2 2" xfId="21697"/>
    <cellStyle name="Výpočet 2 4 3 4 3" xfId="20175"/>
    <cellStyle name="Výpočet 2 4 3 5" xfId="14726"/>
    <cellStyle name="Výpočet 2 4 3 5 2" xfId="20554"/>
    <cellStyle name="Výpočet 2 4 3 6" xfId="16655"/>
    <cellStyle name="Výpočet 2 4 3 6 2" xfId="22479"/>
    <cellStyle name="Výpočet 2 4 3 7" xfId="17168"/>
    <cellStyle name="Výpočet 2 4 3 7 2" xfId="22992"/>
    <cellStyle name="Výpočet 2 4 3 8" xfId="17668"/>
    <cellStyle name="Výpočet 2 4 3 8 2" xfId="23492"/>
    <cellStyle name="Výpočet 2 4 3 9" xfId="18125"/>
    <cellStyle name="Výpočet 2 4 3 9 2" xfId="23949"/>
    <cellStyle name="Výpočet 2 4 4" xfId="13346"/>
    <cellStyle name="Výpočet 2 4 4 2" xfId="14983"/>
    <cellStyle name="Výpočet 2 4 4 2 2" xfId="20808"/>
    <cellStyle name="Výpočet 2 4 4 3" xfId="19284"/>
    <cellStyle name="Výpočet 2 4 5" xfId="13617"/>
    <cellStyle name="Výpočet 2 4 5 2" xfId="15254"/>
    <cellStyle name="Výpočet 2 4 5 2 2" xfId="21079"/>
    <cellStyle name="Výpočet 2 4 5 3" xfId="19555"/>
    <cellStyle name="Výpočet 2 4 6" xfId="16279"/>
    <cellStyle name="Výpočet 2 4 6 2" xfId="22103"/>
    <cellStyle name="Výpočet 2 4 7" xfId="16323"/>
    <cellStyle name="Výpočet 2 4 7 2" xfId="22147"/>
    <cellStyle name="Výpočet 2 4 8" xfId="16385"/>
    <cellStyle name="Výpočet 2 4 8 2" xfId="22209"/>
    <cellStyle name="Výpočet 2 5" xfId="257"/>
    <cellStyle name="Výpočet 2 5 10" xfId="17492"/>
    <cellStyle name="Výpočet 2 5 10 2" xfId="23316"/>
    <cellStyle name="Výpočet 2 5 11" xfId="18897"/>
    <cellStyle name="Výpočet 2 5 2" xfId="13209"/>
    <cellStyle name="Výpočet 2 5 2 2" xfId="13858"/>
    <cellStyle name="Výpočet 2 5 2 2 10" xfId="19794"/>
    <cellStyle name="Výpočet 2 5 2 2 2" xfId="15493"/>
    <cellStyle name="Výpočet 2 5 2 2 2 2" xfId="16798"/>
    <cellStyle name="Výpočet 2 5 2 2 2 2 2" xfId="17311"/>
    <cellStyle name="Výpočet 2 5 2 2 2 2 2 2" xfId="23135"/>
    <cellStyle name="Výpočet 2 5 2 2 2 2 3" xfId="17811"/>
    <cellStyle name="Výpočet 2 5 2 2 2 2 3 2" xfId="23635"/>
    <cellStyle name="Výpočet 2 5 2 2 2 2 4" xfId="18268"/>
    <cellStyle name="Výpočet 2 5 2 2 2 2 4 2" xfId="24092"/>
    <cellStyle name="Výpočet 2 5 2 2 2 2 5" xfId="18725"/>
    <cellStyle name="Výpočet 2 5 2 2 2 2 5 2" xfId="24549"/>
    <cellStyle name="Výpočet 2 5 2 2 2 2 6" xfId="22622"/>
    <cellStyle name="Výpočet 2 5 2 2 2 3" xfId="16902"/>
    <cellStyle name="Výpočet 2 5 2 2 2 3 2" xfId="17415"/>
    <cellStyle name="Výpočet 2 5 2 2 2 3 2 2" xfId="23239"/>
    <cellStyle name="Výpočet 2 5 2 2 2 3 3" xfId="17915"/>
    <cellStyle name="Výpočet 2 5 2 2 2 3 3 2" xfId="23739"/>
    <cellStyle name="Výpočet 2 5 2 2 2 3 4" xfId="18372"/>
    <cellStyle name="Výpočet 2 5 2 2 2 3 4 2" xfId="24196"/>
    <cellStyle name="Výpočet 2 5 2 2 2 3 5" xfId="18829"/>
    <cellStyle name="Výpočet 2 5 2 2 2 3 5 2" xfId="24653"/>
    <cellStyle name="Výpočet 2 5 2 2 2 3 6" xfId="22726"/>
    <cellStyle name="Výpočet 2 5 2 2 2 4" xfId="16550"/>
    <cellStyle name="Výpočet 2 5 2 2 2 4 2" xfId="22374"/>
    <cellStyle name="Výpočet 2 5 2 2 2 5" xfId="17063"/>
    <cellStyle name="Výpočet 2 5 2 2 2 5 2" xfId="22887"/>
    <cellStyle name="Výpočet 2 5 2 2 2 6" xfId="17563"/>
    <cellStyle name="Výpočet 2 5 2 2 2 6 2" xfId="23387"/>
    <cellStyle name="Výpočet 2 5 2 2 2 7" xfId="18020"/>
    <cellStyle name="Výpočet 2 5 2 2 2 7 2" xfId="23844"/>
    <cellStyle name="Výpočet 2 5 2 2 2 8" xfId="18477"/>
    <cellStyle name="Výpočet 2 5 2 2 2 8 2" xfId="24301"/>
    <cellStyle name="Výpočet 2 5 2 2 2 9" xfId="21318"/>
    <cellStyle name="Výpočet 2 5 2 2 3" xfId="16750"/>
    <cellStyle name="Výpočet 2 5 2 2 3 2" xfId="17263"/>
    <cellStyle name="Výpočet 2 5 2 2 3 2 2" xfId="23087"/>
    <cellStyle name="Výpočet 2 5 2 2 3 3" xfId="17763"/>
    <cellStyle name="Výpočet 2 5 2 2 3 3 2" xfId="23587"/>
    <cellStyle name="Výpočet 2 5 2 2 3 4" xfId="18220"/>
    <cellStyle name="Výpočet 2 5 2 2 3 4 2" xfId="24044"/>
    <cellStyle name="Výpočet 2 5 2 2 3 5" xfId="18677"/>
    <cellStyle name="Výpočet 2 5 2 2 3 5 2" xfId="24501"/>
    <cellStyle name="Výpočet 2 5 2 2 3 6" xfId="22574"/>
    <cellStyle name="Výpočet 2 5 2 2 4" xfId="16854"/>
    <cellStyle name="Výpočet 2 5 2 2 4 2" xfId="17367"/>
    <cellStyle name="Výpočet 2 5 2 2 4 2 2" xfId="23191"/>
    <cellStyle name="Výpočet 2 5 2 2 4 3" xfId="17867"/>
    <cellStyle name="Výpočet 2 5 2 2 4 3 2" xfId="23691"/>
    <cellStyle name="Výpočet 2 5 2 2 4 4" xfId="18324"/>
    <cellStyle name="Výpočet 2 5 2 2 4 4 2" xfId="24148"/>
    <cellStyle name="Výpočet 2 5 2 2 4 5" xfId="18781"/>
    <cellStyle name="Výpočet 2 5 2 2 4 5 2" xfId="24605"/>
    <cellStyle name="Výpočet 2 5 2 2 4 6" xfId="22678"/>
    <cellStyle name="Výpočet 2 5 2 2 5" xfId="16502"/>
    <cellStyle name="Výpočet 2 5 2 2 5 2" xfId="22326"/>
    <cellStyle name="Výpočet 2 5 2 2 6" xfId="17015"/>
    <cellStyle name="Výpočet 2 5 2 2 6 2" xfId="22839"/>
    <cellStyle name="Výpočet 2 5 2 2 7" xfId="17515"/>
    <cellStyle name="Výpočet 2 5 2 2 7 2" xfId="23339"/>
    <cellStyle name="Výpočet 2 5 2 2 8" xfId="17972"/>
    <cellStyle name="Výpočet 2 5 2 2 8 2" xfId="23796"/>
    <cellStyle name="Výpočet 2 5 2 2 9" xfId="18429"/>
    <cellStyle name="Výpočet 2 5 2 2 9 2" xfId="24253"/>
    <cellStyle name="Výpočet 2 5 2 3" xfId="14152"/>
    <cellStyle name="Výpočet 2 5 2 3 2" xfId="15746"/>
    <cellStyle name="Výpočet 2 5 2 3 2 2" xfId="21571"/>
    <cellStyle name="Výpočet 2 5 2 3 3" xfId="16724"/>
    <cellStyle name="Výpočet 2 5 2 3 3 2" xfId="22548"/>
    <cellStyle name="Výpočet 2 5 2 3 4" xfId="17237"/>
    <cellStyle name="Výpočet 2 5 2 3 4 2" xfId="23061"/>
    <cellStyle name="Výpočet 2 5 2 3 5" xfId="17737"/>
    <cellStyle name="Výpočet 2 5 2 3 5 2" xfId="23561"/>
    <cellStyle name="Výpočet 2 5 2 3 6" xfId="18194"/>
    <cellStyle name="Výpočet 2 5 2 3 6 2" xfId="24018"/>
    <cellStyle name="Výpočet 2 5 2 3 7" xfId="18651"/>
    <cellStyle name="Výpočet 2 5 2 3 7 2" xfId="24475"/>
    <cellStyle name="Výpočet 2 5 2 3 8" xfId="20049"/>
    <cellStyle name="Výpočet 2 5 2 4" xfId="14405"/>
    <cellStyle name="Výpočet 2 5 2 4 2" xfId="15999"/>
    <cellStyle name="Výpočet 2 5 2 4 2 2" xfId="21824"/>
    <cellStyle name="Výpočet 2 5 2 4 3" xfId="20302"/>
    <cellStyle name="Výpočet 2 5 2 5" xfId="14853"/>
    <cellStyle name="Výpočet 2 5 2 5 2" xfId="20681"/>
    <cellStyle name="Výpočet 2 5 2 6" xfId="16444"/>
    <cellStyle name="Výpočet 2 5 2 6 2" xfId="22268"/>
    <cellStyle name="Výpočet 2 5 2 7" xfId="16957"/>
    <cellStyle name="Výpočet 2 5 2 7 2" xfId="22781"/>
    <cellStyle name="Výpočet 2 5 2 8" xfId="19150"/>
    <cellStyle name="Výpočet 2 5 3" xfId="13099"/>
    <cellStyle name="Výpočet 2 5 3 10" xfId="18580"/>
    <cellStyle name="Výpočet 2 5 3 10 2" xfId="24404"/>
    <cellStyle name="Výpočet 2 5 3 11" xfId="19041"/>
    <cellStyle name="Výpočet 2 5 3 2" xfId="13749"/>
    <cellStyle name="Výpočet 2 5 3 2 2" xfId="15384"/>
    <cellStyle name="Výpočet 2 5 3 2 2 2" xfId="21209"/>
    <cellStyle name="Výpočet 2 5 3 2 3" xfId="19685"/>
    <cellStyle name="Výpočet 2 5 3 3" xfId="14043"/>
    <cellStyle name="Výpočet 2 5 3 3 2" xfId="15637"/>
    <cellStyle name="Výpočet 2 5 3 3 2 2" xfId="21462"/>
    <cellStyle name="Výpočet 2 5 3 3 3" xfId="19940"/>
    <cellStyle name="Výpočet 2 5 3 4" xfId="14296"/>
    <cellStyle name="Výpočet 2 5 3 4 2" xfId="15890"/>
    <cellStyle name="Výpočet 2 5 3 4 2 2" xfId="21715"/>
    <cellStyle name="Výpočet 2 5 3 4 3" xfId="20193"/>
    <cellStyle name="Výpočet 2 5 3 5" xfId="14744"/>
    <cellStyle name="Výpočet 2 5 3 5 2" xfId="20572"/>
    <cellStyle name="Výpočet 2 5 3 6" xfId="16653"/>
    <cellStyle name="Výpočet 2 5 3 6 2" xfId="22477"/>
    <cellStyle name="Výpočet 2 5 3 7" xfId="17166"/>
    <cellStyle name="Výpočet 2 5 3 7 2" xfId="22990"/>
    <cellStyle name="Výpočet 2 5 3 8" xfId="17666"/>
    <cellStyle name="Výpočet 2 5 3 8 2" xfId="23490"/>
    <cellStyle name="Výpočet 2 5 3 9" xfId="18123"/>
    <cellStyle name="Výpočet 2 5 3 9 2" xfId="23947"/>
    <cellStyle name="Výpočet 2 5 4" xfId="13364"/>
    <cellStyle name="Výpočet 2 5 4 2" xfId="15001"/>
    <cellStyle name="Výpočet 2 5 4 2 2" xfId="20826"/>
    <cellStyle name="Výpočet 2 5 4 3" xfId="19302"/>
    <cellStyle name="Výpočet 2 5 5" xfId="13599"/>
    <cellStyle name="Výpočet 2 5 5 2" xfId="15236"/>
    <cellStyle name="Výpočet 2 5 5 2 2" xfId="21061"/>
    <cellStyle name="Výpočet 2 5 5 3" xfId="19537"/>
    <cellStyle name="Výpočet 2 5 6" xfId="13677"/>
    <cellStyle name="Výpočet 2 5 6 2" xfId="15312"/>
    <cellStyle name="Výpočet 2 5 6 2 2" xfId="21137"/>
    <cellStyle name="Výpočet 2 5 6 3" xfId="19613"/>
    <cellStyle name="Výpočet 2 5 7" xfId="14515"/>
    <cellStyle name="Výpočet 2 5 7 2" xfId="16108"/>
    <cellStyle name="Výpočet 2 5 7 2 2" xfId="21933"/>
    <cellStyle name="Výpočet 2 5 7 3" xfId="20411"/>
    <cellStyle name="Výpočet 2 5 8" xfId="16281"/>
    <cellStyle name="Výpočet 2 5 8 2" xfId="22105"/>
    <cellStyle name="Výpočet 2 5 9" xfId="16321"/>
    <cellStyle name="Výpočet 2 5 9 2" xfId="22145"/>
    <cellStyle name="Výpočet 2 6" xfId="13191"/>
    <cellStyle name="Výpočet 2 6 10" xfId="18589"/>
    <cellStyle name="Výpočet 2 6 10 2" xfId="24413"/>
    <cellStyle name="Výpočet 2 6 11" xfId="19132"/>
    <cellStyle name="Výpočet 2 6 2" xfId="13840"/>
    <cellStyle name="Výpočet 2 6 2 2" xfId="15475"/>
    <cellStyle name="Výpočet 2 6 2 2 2" xfId="21300"/>
    <cellStyle name="Výpočet 2 6 2 3" xfId="19776"/>
    <cellStyle name="Výpočet 2 6 3" xfId="14134"/>
    <cellStyle name="Výpočet 2 6 3 2" xfId="15728"/>
    <cellStyle name="Výpočet 2 6 3 2 2" xfId="21553"/>
    <cellStyle name="Výpočet 2 6 3 3" xfId="20031"/>
    <cellStyle name="Výpočet 2 6 4" xfId="14387"/>
    <cellStyle name="Výpočet 2 6 4 2" xfId="15981"/>
    <cellStyle name="Výpočet 2 6 4 2 2" xfId="21806"/>
    <cellStyle name="Výpočet 2 6 4 3" xfId="20284"/>
    <cellStyle name="Výpočet 2 6 5" xfId="14835"/>
    <cellStyle name="Výpočet 2 6 5 2" xfId="20663"/>
    <cellStyle name="Výpočet 2 6 6" xfId="16662"/>
    <cellStyle name="Výpočet 2 6 6 2" xfId="22486"/>
    <cellStyle name="Výpočet 2 6 7" xfId="17175"/>
    <cellStyle name="Výpočet 2 6 7 2" xfId="22999"/>
    <cellStyle name="Výpočet 2 6 8" xfId="17675"/>
    <cellStyle name="Výpočet 2 6 8 2" xfId="23499"/>
    <cellStyle name="Výpočet 2 6 9" xfId="18132"/>
    <cellStyle name="Výpočet 2 6 9 2" xfId="23956"/>
    <cellStyle name="Výpočet 2 7" xfId="13051"/>
    <cellStyle name="Výpočet 2 7 2" xfId="13701"/>
    <cellStyle name="Výpočet 2 7 2 2" xfId="15336"/>
    <cellStyle name="Výpočet 2 7 2 2 2" xfId="21161"/>
    <cellStyle name="Výpočet 2 7 2 3" xfId="19637"/>
    <cellStyle name="Výpočet 2 7 3" xfId="13995"/>
    <cellStyle name="Výpočet 2 7 3 2" xfId="15589"/>
    <cellStyle name="Výpočet 2 7 3 2 2" xfId="21414"/>
    <cellStyle name="Výpočet 2 7 3 3" xfId="19892"/>
    <cellStyle name="Výpočet 2 7 4" xfId="14248"/>
    <cellStyle name="Výpočet 2 7 4 2" xfId="15842"/>
    <cellStyle name="Výpočet 2 7 4 2 2" xfId="21667"/>
    <cellStyle name="Výpočet 2 7 4 3" xfId="20145"/>
    <cellStyle name="Výpočet 2 7 5" xfId="14696"/>
    <cellStyle name="Výpočet 2 7 5 2" xfId="20524"/>
    <cellStyle name="Výpočet 2 7 6" xfId="18993"/>
    <cellStyle name="Výpočet 2 8" xfId="13316"/>
    <cellStyle name="Výpočet 2 8 2" xfId="14953"/>
    <cellStyle name="Výpočet 2 8 2 2" xfId="20778"/>
    <cellStyle name="Výpočet 2 8 3" xfId="19254"/>
    <cellStyle name="Výpočet 2 9" xfId="13647"/>
    <cellStyle name="Výpočet 2 9 2" xfId="15284"/>
    <cellStyle name="Výpočet 2 9 2 2" xfId="21109"/>
    <cellStyle name="Výpočet 2 9 3" xfId="19585"/>
    <cellStyle name="Výpočet 3" xfId="220"/>
    <cellStyle name="Výpočet 3 2" xfId="273"/>
    <cellStyle name="Výpočet 3 2 10" xfId="16383"/>
    <cellStyle name="Výpočet 3 2 10 2" xfId="22207"/>
    <cellStyle name="Výpočet 3 2 11" xfId="18913"/>
    <cellStyle name="Výpočet 3 2 2" xfId="13225"/>
    <cellStyle name="Výpočet 3 2 2 2" xfId="13874"/>
    <cellStyle name="Výpočet 3 2 2 2 10" xfId="19810"/>
    <cellStyle name="Výpočet 3 2 2 2 2" xfId="15509"/>
    <cellStyle name="Výpočet 3 2 2 2 2 2" xfId="16814"/>
    <cellStyle name="Výpočet 3 2 2 2 2 2 2" xfId="17327"/>
    <cellStyle name="Výpočet 3 2 2 2 2 2 2 2" xfId="23151"/>
    <cellStyle name="Výpočet 3 2 2 2 2 2 3" xfId="17827"/>
    <cellStyle name="Výpočet 3 2 2 2 2 2 3 2" xfId="23651"/>
    <cellStyle name="Výpočet 3 2 2 2 2 2 4" xfId="18284"/>
    <cellStyle name="Výpočet 3 2 2 2 2 2 4 2" xfId="24108"/>
    <cellStyle name="Výpočet 3 2 2 2 2 2 5" xfId="18741"/>
    <cellStyle name="Výpočet 3 2 2 2 2 2 5 2" xfId="24565"/>
    <cellStyle name="Výpočet 3 2 2 2 2 2 6" xfId="22638"/>
    <cellStyle name="Výpočet 3 2 2 2 2 3" xfId="16918"/>
    <cellStyle name="Výpočet 3 2 2 2 2 3 2" xfId="17431"/>
    <cellStyle name="Výpočet 3 2 2 2 2 3 2 2" xfId="23255"/>
    <cellStyle name="Výpočet 3 2 2 2 2 3 3" xfId="17931"/>
    <cellStyle name="Výpočet 3 2 2 2 2 3 3 2" xfId="23755"/>
    <cellStyle name="Výpočet 3 2 2 2 2 3 4" xfId="18388"/>
    <cellStyle name="Výpočet 3 2 2 2 2 3 4 2" xfId="24212"/>
    <cellStyle name="Výpočet 3 2 2 2 2 3 5" xfId="18845"/>
    <cellStyle name="Výpočet 3 2 2 2 2 3 5 2" xfId="24669"/>
    <cellStyle name="Výpočet 3 2 2 2 2 3 6" xfId="22742"/>
    <cellStyle name="Výpočet 3 2 2 2 2 4" xfId="16566"/>
    <cellStyle name="Výpočet 3 2 2 2 2 4 2" xfId="22390"/>
    <cellStyle name="Výpočet 3 2 2 2 2 5" xfId="17079"/>
    <cellStyle name="Výpočet 3 2 2 2 2 5 2" xfId="22903"/>
    <cellStyle name="Výpočet 3 2 2 2 2 6" xfId="17579"/>
    <cellStyle name="Výpočet 3 2 2 2 2 6 2" xfId="23403"/>
    <cellStyle name="Výpočet 3 2 2 2 2 7" xfId="18036"/>
    <cellStyle name="Výpočet 3 2 2 2 2 7 2" xfId="23860"/>
    <cellStyle name="Výpočet 3 2 2 2 2 8" xfId="18493"/>
    <cellStyle name="Výpočet 3 2 2 2 2 8 2" xfId="24317"/>
    <cellStyle name="Výpočet 3 2 2 2 2 9" xfId="21334"/>
    <cellStyle name="Výpočet 3 2 2 2 3" xfId="16766"/>
    <cellStyle name="Výpočet 3 2 2 2 3 2" xfId="17279"/>
    <cellStyle name="Výpočet 3 2 2 2 3 2 2" xfId="23103"/>
    <cellStyle name="Výpočet 3 2 2 2 3 3" xfId="17779"/>
    <cellStyle name="Výpočet 3 2 2 2 3 3 2" xfId="23603"/>
    <cellStyle name="Výpočet 3 2 2 2 3 4" xfId="18236"/>
    <cellStyle name="Výpočet 3 2 2 2 3 4 2" xfId="24060"/>
    <cellStyle name="Výpočet 3 2 2 2 3 5" xfId="18693"/>
    <cellStyle name="Výpočet 3 2 2 2 3 5 2" xfId="24517"/>
    <cellStyle name="Výpočet 3 2 2 2 3 6" xfId="22590"/>
    <cellStyle name="Výpočet 3 2 2 2 4" xfId="16870"/>
    <cellStyle name="Výpočet 3 2 2 2 4 2" xfId="17383"/>
    <cellStyle name="Výpočet 3 2 2 2 4 2 2" xfId="23207"/>
    <cellStyle name="Výpočet 3 2 2 2 4 3" xfId="17883"/>
    <cellStyle name="Výpočet 3 2 2 2 4 3 2" xfId="23707"/>
    <cellStyle name="Výpočet 3 2 2 2 4 4" xfId="18340"/>
    <cellStyle name="Výpočet 3 2 2 2 4 4 2" xfId="24164"/>
    <cellStyle name="Výpočet 3 2 2 2 4 5" xfId="18797"/>
    <cellStyle name="Výpočet 3 2 2 2 4 5 2" xfId="24621"/>
    <cellStyle name="Výpočet 3 2 2 2 4 6" xfId="22694"/>
    <cellStyle name="Výpočet 3 2 2 2 5" xfId="16518"/>
    <cellStyle name="Výpočet 3 2 2 2 5 2" xfId="22342"/>
    <cellStyle name="Výpočet 3 2 2 2 6" xfId="17031"/>
    <cellStyle name="Výpočet 3 2 2 2 6 2" xfId="22855"/>
    <cellStyle name="Výpočet 3 2 2 2 7" xfId="17531"/>
    <cellStyle name="Výpočet 3 2 2 2 7 2" xfId="23355"/>
    <cellStyle name="Výpočet 3 2 2 2 8" xfId="17988"/>
    <cellStyle name="Výpočet 3 2 2 2 8 2" xfId="23812"/>
    <cellStyle name="Výpočet 3 2 2 2 9" xfId="18445"/>
    <cellStyle name="Výpočet 3 2 2 2 9 2" xfId="24269"/>
    <cellStyle name="Výpočet 3 2 2 3" xfId="14168"/>
    <cellStyle name="Výpočet 3 2 2 3 2" xfId="15762"/>
    <cellStyle name="Výpočet 3 2 2 3 2 2" xfId="21587"/>
    <cellStyle name="Výpočet 3 2 2 3 3" xfId="16726"/>
    <cellStyle name="Výpočet 3 2 2 3 3 2" xfId="22550"/>
    <cellStyle name="Výpočet 3 2 2 3 4" xfId="17239"/>
    <cellStyle name="Výpočet 3 2 2 3 4 2" xfId="23063"/>
    <cellStyle name="Výpočet 3 2 2 3 5" xfId="17739"/>
    <cellStyle name="Výpočet 3 2 2 3 5 2" xfId="23563"/>
    <cellStyle name="Výpočet 3 2 2 3 6" xfId="18196"/>
    <cellStyle name="Výpočet 3 2 2 3 6 2" xfId="24020"/>
    <cellStyle name="Výpočet 3 2 2 3 7" xfId="18653"/>
    <cellStyle name="Výpočet 3 2 2 3 7 2" xfId="24477"/>
    <cellStyle name="Výpočet 3 2 2 3 8" xfId="20065"/>
    <cellStyle name="Výpočet 3 2 2 4" xfId="14421"/>
    <cellStyle name="Výpočet 3 2 2 4 2" xfId="16015"/>
    <cellStyle name="Výpočet 3 2 2 4 2 2" xfId="21840"/>
    <cellStyle name="Výpočet 3 2 2 4 3" xfId="20318"/>
    <cellStyle name="Výpočet 3 2 2 5" xfId="14869"/>
    <cellStyle name="Výpočet 3 2 2 5 2" xfId="20697"/>
    <cellStyle name="Výpočet 3 2 2 6" xfId="16460"/>
    <cellStyle name="Výpočet 3 2 2 6 2" xfId="22284"/>
    <cellStyle name="Výpočet 3 2 2 7" xfId="16973"/>
    <cellStyle name="Výpočet 3 2 2 7 2" xfId="22797"/>
    <cellStyle name="Výpočet 3 2 2 8" xfId="19166"/>
    <cellStyle name="Výpočet 3 2 3" xfId="13115"/>
    <cellStyle name="Výpočet 3 2 3 10" xfId="18578"/>
    <cellStyle name="Výpočet 3 2 3 10 2" xfId="24402"/>
    <cellStyle name="Výpočet 3 2 3 11" xfId="19057"/>
    <cellStyle name="Výpočet 3 2 3 2" xfId="13765"/>
    <cellStyle name="Výpočet 3 2 3 2 2" xfId="15400"/>
    <cellStyle name="Výpočet 3 2 3 2 2 2" xfId="21225"/>
    <cellStyle name="Výpočet 3 2 3 2 3" xfId="19701"/>
    <cellStyle name="Výpočet 3 2 3 3" xfId="14059"/>
    <cellStyle name="Výpočet 3 2 3 3 2" xfId="15653"/>
    <cellStyle name="Výpočet 3 2 3 3 2 2" xfId="21478"/>
    <cellStyle name="Výpočet 3 2 3 3 3" xfId="19956"/>
    <cellStyle name="Výpočet 3 2 3 4" xfId="14312"/>
    <cellStyle name="Výpočet 3 2 3 4 2" xfId="15906"/>
    <cellStyle name="Výpočet 3 2 3 4 2 2" xfId="21731"/>
    <cellStyle name="Výpočet 3 2 3 4 3" xfId="20209"/>
    <cellStyle name="Výpočet 3 2 3 5" xfId="14760"/>
    <cellStyle name="Výpočet 3 2 3 5 2" xfId="20588"/>
    <cellStyle name="Výpočet 3 2 3 6" xfId="16651"/>
    <cellStyle name="Výpočet 3 2 3 6 2" xfId="22475"/>
    <cellStyle name="Výpočet 3 2 3 7" xfId="17164"/>
    <cellStyle name="Výpočet 3 2 3 7 2" xfId="22988"/>
    <cellStyle name="Výpočet 3 2 3 8" xfId="17664"/>
    <cellStyle name="Výpočet 3 2 3 8 2" xfId="23488"/>
    <cellStyle name="Výpočet 3 2 3 9" xfId="18121"/>
    <cellStyle name="Výpočet 3 2 3 9 2" xfId="23945"/>
    <cellStyle name="Výpočet 3 2 4" xfId="13380"/>
    <cellStyle name="Výpočet 3 2 4 2" xfId="15017"/>
    <cellStyle name="Výpočet 3 2 4 2 2" xfId="20842"/>
    <cellStyle name="Výpočet 3 2 4 3" xfId="19318"/>
    <cellStyle name="Výpočet 3 2 5" xfId="13583"/>
    <cellStyle name="Výpočet 3 2 5 2" xfId="15220"/>
    <cellStyle name="Výpočet 3 2 5 2 2" xfId="21045"/>
    <cellStyle name="Výpočet 3 2 5 3" xfId="19521"/>
    <cellStyle name="Výpočet 3 2 6" xfId="13685"/>
    <cellStyle name="Výpočet 3 2 6 2" xfId="15320"/>
    <cellStyle name="Výpočet 3 2 6 2 2" xfId="21145"/>
    <cellStyle name="Výpočet 3 2 6 3" xfId="19621"/>
    <cellStyle name="Výpočet 3 2 7" xfId="14531"/>
    <cellStyle name="Výpočet 3 2 7 2" xfId="16124"/>
    <cellStyle name="Výpočet 3 2 7 2 2" xfId="21949"/>
    <cellStyle name="Výpočet 3 2 7 3" xfId="20427"/>
    <cellStyle name="Výpočet 3 2 8" xfId="16283"/>
    <cellStyle name="Výpočet 3 2 8 2" xfId="22107"/>
    <cellStyle name="Výpočet 3 2 9" xfId="16319"/>
    <cellStyle name="Výpočet 3 2 9 2" xfId="22143"/>
    <cellStyle name="Výpočet 3 3" xfId="13067"/>
    <cellStyle name="Výpočet 3 3 10" xfId="18579"/>
    <cellStyle name="Výpočet 3 3 10 2" xfId="24403"/>
    <cellStyle name="Výpočet 3 3 11" xfId="19009"/>
    <cellStyle name="Výpočet 3 3 2" xfId="13717"/>
    <cellStyle name="Výpočet 3 3 2 2" xfId="15352"/>
    <cellStyle name="Výpočet 3 3 2 2 2" xfId="21177"/>
    <cellStyle name="Výpočet 3 3 2 3" xfId="19653"/>
    <cellStyle name="Výpočet 3 3 3" xfId="14011"/>
    <cellStyle name="Výpočet 3 3 3 2" xfId="15605"/>
    <cellStyle name="Výpočet 3 3 3 2 2" xfId="21430"/>
    <cellStyle name="Výpočet 3 3 3 3" xfId="19908"/>
    <cellStyle name="Výpočet 3 3 4" xfId="14264"/>
    <cellStyle name="Výpočet 3 3 4 2" xfId="15858"/>
    <cellStyle name="Výpočet 3 3 4 2 2" xfId="21683"/>
    <cellStyle name="Výpočet 3 3 4 3" xfId="20161"/>
    <cellStyle name="Výpočet 3 3 5" xfId="14712"/>
    <cellStyle name="Výpočet 3 3 5 2" xfId="20540"/>
    <cellStyle name="Výpočet 3 3 6" xfId="16652"/>
    <cellStyle name="Výpočet 3 3 6 2" xfId="22476"/>
    <cellStyle name="Výpočet 3 3 7" xfId="17165"/>
    <cellStyle name="Výpočet 3 3 7 2" xfId="22989"/>
    <cellStyle name="Výpočet 3 3 8" xfId="17665"/>
    <cellStyle name="Výpočet 3 3 8 2" xfId="23489"/>
    <cellStyle name="Výpočet 3 3 9" xfId="18122"/>
    <cellStyle name="Výpočet 3 3 9 2" xfId="23946"/>
    <cellStyle name="Výpočet 3 4" xfId="13332"/>
    <cellStyle name="Výpočet 3 4 2" xfId="14969"/>
    <cellStyle name="Výpočet 3 4 2 2" xfId="20794"/>
    <cellStyle name="Výpočet 3 4 3" xfId="19270"/>
    <cellStyle name="Výpočet 3 5" xfId="13631"/>
    <cellStyle name="Výpočet 3 5 2" xfId="15268"/>
    <cellStyle name="Výpočet 3 5 2 2" xfId="21093"/>
    <cellStyle name="Výpočet 3 5 3" xfId="19569"/>
    <cellStyle name="Výpočet 3 6" xfId="16282"/>
    <cellStyle name="Výpočet 3 6 2" xfId="22106"/>
    <cellStyle name="Výpočet 3 7" xfId="16320"/>
    <cellStyle name="Výpočet 3 7 2" xfId="22144"/>
    <cellStyle name="Výpočet 3 8" xfId="16384"/>
    <cellStyle name="Výpočet 3 8 2" xfId="22208"/>
    <cellStyle name="Výpočet 4" xfId="222"/>
    <cellStyle name="Výpočet 4 2" xfId="275"/>
    <cellStyle name="Výpočet 4 2 10" xfId="16381"/>
    <cellStyle name="Výpočet 4 2 10 2" xfId="22205"/>
    <cellStyle name="Výpočet 4 2 11" xfId="18915"/>
    <cellStyle name="Výpočet 4 2 2" xfId="13227"/>
    <cellStyle name="Výpočet 4 2 2 2" xfId="13876"/>
    <cellStyle name="Výpočet 4 2 2 2 10" xfId="19812"/>
    <cellStyle name="Výpočet 4 2 2 2 2" xfId="15511"/>
    <cellStyle name="Výpočet 4 2 2 2 2 2" xfId="16816"/>
    <cellStyle name="Výpočet 4 2 2 2 2 2 2" xfId="17329"/>
    <cellStyle name="Výpočet 4 2 2 2 2 2 2 2" xfId="23153"/>
    <cellStyle name="Výpočet 4 2 2 2 2 2 3" xfId="17829"/>
    <cellStyle name="Výpočet 4 2 2 2 2 2 3 2" xfId="23653"/>
    <cellStyle name="Výpočet 4 2 2 2 2 2 4" xfId="18286"/>
    <cellStyle name="Výpočet 4 2 2 2 2 2 4 2" xfId="24110"/>
    <cellStyle name="Výpočet 4 2 2 2 2 2 5" xfId="18743"/>
    <cellStyle name="Výpočet 4 2 2 2 2 2 5 2" xfId="24567"/>
    <cellStyle name="Výpočet 4 2 2 2 2 2 6" xfId="22640"/>
    <cellStyle name="Výpočet 4 2 2 2 2 3" xfId="16920"/>
    <cellStyle name="Výpočet 4 2 2 2 2 3 2" xfId="17433"/>
    <cellStyle name="Výpočet 4 2 2 2 2 3 2 2" xfId="23257"/>
    <cellStyle name="Výpočet 4 2 2 2 2 3 3" xfId="17933"/>
    <cellStyle name="Výpočet 4 2 2 2 2 3 3 2" xfId="23757"/>
    <cellStyle name="Výpočet 4 2 2 2 2 3 4" xfId="18390"/>
    <cellStyle name="Výpočet 4 2 2 2 2 3 4 2" xfId="24214"/>
    <cellStyle name="Výpočet 4 2 2 2 2 3 5" xfId="18847"/>
    <cellStyle name="Výpočet 4 2 2 2 2 3 5 2" xfId="24671"/>
    <cellStyle name="Výpočet 4 2 2 2 2 3 6" xfId="22744"/>
    <cellStyle name="Výpočet 4 2 2 2 2 4" xfId="16568"/>
    <cellStyle name="Výpočet 4 2 2 2 2 4 2" xfId="22392"/>
    <cellStyle name="Výpočet 4 2 2 2 2 5" xfId="17081"/>
    <cellStyle name="Výpočet 4 2 2 2 2 5 2" xfId="22905"/>
    <cellStyle name="Výpočet 4 2 2 2 2 6" xfId="17581"/>
    <cellStyle name="Výpočet 4 2 2 2 2 6 2" xfId="23405"/>
    <cellStyle name="Výpočet 4 2 2 2 2 7" xfId="18038"/>
    <cellStyle name="Výpočet 4 2 2 2 2 7 2" xfId="23862"/>
    <cellStyle name="Výpočet 4 2 2 2 2 8" xfId="18495"/>
    <cellStyle name="Výpočet 4 2 2 2 2 8 2" xfId="24319"/>
    <cellStyle name="Výpočet 4 2 2 2 2 9" xfId="21336"/>
    <cellStyle name="Výpočet 4 2 2 2 3" xfId="16768"/>
    <cellStyle name="Výpočet 4 2 2 2 3 2" xfId="17281"/>
    <cellStyle name="Výpočet 4 2 2 2 3 2 2" xfId="23105"/>
    <cellStyle name="Výpočet 4 2 2 2 3 3" xfId="17781"/>
    <cellStyle name="Výpočet 4 2 2 2 3 3 2" xfId="23605"/>
    <cellStyle name="Výpočet 4 2 2 2 3 4" xfId="18238"/>
    <cellStyle name="Výpočet 4 2 2 2 3 4 2" xfId="24062"/>
    <cellStyle name="Výpočet 4 2 2 2 3 5" xfId="18695"/>
    <cellStyle name="Výpočet 4 2 2 2 3 5 2" xfId="24519"/>
    <cellStyle name="Výpočet 4 2 2 2 3 6" xfId="22592"/>
    <cellStyle name="Výpočet 4 2 2 2 4" xfId="16872"/>
    <cellStyle name="Výpočet 4 2 2 2 4 2" xfId="17385"/>
    <cellStyle name="Výpočet 4 2 2 2 4 2 2" xfId="23209"/>
    <cellStyle name="Výpočet 4 2 2 2 4 3" xfId="17885"/>
    <cellStyle name="Výpočet 4 2 2 2 4 3 2" xfId="23709"/>
    <cellStyle name="Výpočet 4 2 2 2 4 4" xfId="18342"/>
    <cellStyle name="Výpočet 4 2 2 2 4 4 2" xfId="24166"/>
    <cellStyle name="Výpočet 4 2 2 2 4 5" xfId="18799"/>
    <cellStyle name="Výpočet 4 2 2 2 4 5 2" xfId="24623"/>
    <cellStyle name="Výpočet 4 2 2 2 4 6" xfId="22696"/>
    <cellStyle name="Výpočet 4 2 2 2 5" xfId="16520"/>
    <cellStyle name="Výpočet 4 2 2 2 5 2" xfId="22344"/>
    <cellStyle name="Výpočet 4 2 2 2 6" xfId="17033"/>
    <cellStyle name="Výpočet 4 2 2 2 6 2" xfId="22857"/>
    <cellStyle name="Výpočet 4 2 2 2 7" xfId="17533"/>
    <cellStyle name="Výpočet 4 2 2 2 7 2" xfId="23357"/>
    <cellStyle name="Výpočet 4 2 2 2 8" xfId="17990"/>
    <cellStyle name="Výpočet 4 2 2 2 8 2" xfId="23814"/>
    <cellStyle name="Výpočet 4 2 2 2 9" xfId="18447"/>
    <cellStyle name="Výpočet 4 2 2 2 9 2" xfId="24271"/>
    <cellStyle name="Výpočet 4 2 2 3" xfId="14170"/>
    <cellStyle name="Výpočet 4 2 2 3 2" xfId="15764"/>
    <cellStyle name="Výpočet 4 2 2 3 2 2" xfId="21589"/>
    <cellStyle name="Výpočet 4 2 2 3 3" xfId="16731"/>
    <cellStyle name="Výpočet 4 2 2 3 3 2" xfId="22555"/>
    <cellStyle name="Výpočet 4 2 2 3 4" xfId="17244"/>
    <cellStyle name="Výpočet 4 2 2 3 4 2" xfId="23068"/>
    <cellStyle name="Výpočet 4 2 2 3 5" xfId="17744"/>
    <cellStyle name="Výpočet 4 2 2 3 5 2" xfId="23568"/>
    <cellStyle name="Výpočet 4 2 2 3 6" xfId="18201"/>
    <cellStyle name="Výpočet 4 2 2 3 6 2" xfId="24025"/>
    <cellStyle name="Výpočet 4 2 2 3 7" xfId="18658"/>
    <cellStyle name="Výpočet 4 2 2 3 7 2" xfId="24482"/>
    <cellStyle name="Výpočet 4 2 2 3 8" xfId="20067"/>
    <cellStyle name="Výpočet 4 2 2 4" xfId="14423"/>
    <cellStyle name="Výpočet 4 2 2 4 2" xfId="16017"/>
    <cellStyle name="Výpočet 4 2 2 4 2 2" xfId="21842"/>
    <cellStyle name="Výpočet 4 2 2 4 3" xfId="20320"/>
    <cellStyle name="Výpočet 4 2 2 5" xfId="14871"/>
    <cellStyle name="Výpočet 4 2 2 5 2" xfId="20699"/>
    <cellStyle name="Výpočet 4 2 2 6" xfId="16462"/>
    <cellStyle name="Výpočet 4 2 2 6 2" xfId="22286"/>
    <cellStyle name="Výpočet 4 2 2 7" xfId="16975"/>
    <cellStyle name="Výpočet 4 2 2 7 2" xfId="22799"/>
    <cellStyle name="Výpočet 4 2 2 8" xfId="19168"/>
    <cellStyle name="Výpočet 4 2 3" xfId="13117"/>
    <cellStyle name="Výpočet 4 2 3 10" xfId="18576"/>
    <cellStyle name="Výpočet 4 2 3 10 2" xfId="24400"/>
    <cellStyle name="Výpočet 4 2 3 11" xfId="19059"/>
    <cellStyle name="Výpočet 4 2 3 2" xfId="13767"/>
    <cellStyle name="Výpočet 4 2 3 2 2" xfId="15402"/>
    <cellStyle name="Výpočet 4 2 3 2 2 2" xfId="21227"/>
    <cellStyle name="Výpočet 4 2 3 2 3" xfId="19703"/>
    <cellStyle name="Výpočet 4 2 3 3" xfId="14061"/>
    <cellStyle name="Výpočet 4 2 3 3 2" xfId="15655"/>
    <cellStyle name="Výpočet 4 2 3 3 2 2" xfId="21480"/>
    <cellStyle name="Výpočet 4 2 3 3 3" xfId="19958"/>
    <cellStyle name="Výpočet 4 2 3 4" xfId="14314"/>
    <cellStyle name="Výpočet 4 2 3 4 2" xfId="15908"/>
    <cellStyle name="Výpočet 4 2 3 4 2 2" xfId="21733"/>
    <cellStyle name="Výpočet 4 2 3 4 3" xfId="20211"/>
    <cellStyle name="Výpočet 4 2 3 5" xfId="14762"/>
    <cellStyle name="Výpočet 4 2 3 5 2" xfId="20590"/>
    <cellStyle name="Výpočet 4 2 3 6" xfId="16649"/>
    <cellStyle name="Výpočet 4 2 3 6 2" xfId="22473"/>
    <cellStyle name="Výpočet 4 2 3 7" xfId="17162"/>
    <cellStyle name="Výpočet 4 2 3 7 2" xfId="22986"/>
    <cellStyle name="Výpočet 4 2 3 8" xfId="17662"/>
    <cellStyle name="Výpočet 4 2 3 8 2" xfId="23486"/>
    <cellStyle name="Výpočet 4 2 3 9" xfId="18119"/>
    <cellStyle name="Výpočet 4 2 3 9 2" xfId="23943"/>
    <cellStyle name="Výpočet 4 2 4" xfId="13382"/>
    <cellStyle name="Výpočet 4 2 4 2" xfId="15019"/>
    <cellStyle name="Výpočet 4 2 4 2 2" xfId="20844"/>
    <cellStyle name="Výpočet 4 2 4 3" xfId="19320"/>
    <cellStyle name="Výpočet 4 2 5" xfId="13581"/>
    <cellStyle name="Výpočet 4 2 5 2" xfId="15218"/>
    <cellStyle name="Výpočet 4 2 5 2 2" xfId="21043"/>
    <cellStyle name="Výpočet 4 2 5 3" xfId="19519"/>
    <cellStyle name="Výpočet 4 2 6" xfId="13664"/>
    <cellStyle name="Výpočet 4 2 6 2" xfId="15299"/>
    <cellStyle name="Výpočet 4 2 6 2 2" xfId="21124"/>
    <cellStyle name="Výpočet 4 2 6 3" xfId="19600"/>
    <cellStyle name="Výpočet 4 2 7" xfId="14533"/>
    <cellStyle name="Výpočet 4 2 7 2" xfId="16126"/>
    <cellStyle name="Výpočet 4 2 7 2 2" xfId="21951"/>
    <cellStyle name="Výpočet 4 2 7 3" xfId="20429"/>
    <cellStyle name="Výpočet 4 2 8" xfId="16285"/>
    <cellStyle name="Výpočet 4 2 8 2" xfId="22109"/>
    <cellStyle name="Výpočet 4 2 9" xfId="16317"/>
    <cellStyle name="Výpočet 4 2 9 2" xfId="22141"/>
    <cellStyle name="Výpočet 4 3" xfId="13069"/>
    <cellStyle name="Výpočet 4 3 10" xfId="18577"/>
    <cellStyle name="Výpočet 4 3 10 2" xfId="24401"/>
    <cellStyle name="Výpočet 4 3 11" xfId="19011"/>
    <cellStyle name="Výpočet 4 3 2" xfId="13719"/>
    <cellStyle name="Výpočet 4 3 2 2" xfId="15354"/>
    <cellStyle name="Výpočet 4 3 2 2 2" xfId="21179"/>
    <cellStyle name="Výpočet 4 3 2 3" xfId="19655"/>
    <cellStyle name="Výpočet 4 3 3" xfId="14013"/>
    <cellStyle name="Výpočet 4 3 3 2" xfId="15607"/>
    <cellStyle name="Výpočet 4 3 3 2 2" xfId="21432"/>
    <cellStyle name="Výpočet 4 3 3 3" xfId="19910"/>
    <cellStyle name="Výpočet 4 3 4" xfId="14266"/>
    <cellStyle name="Výpočet 4 3 4 2" xfId="15860"/>
    <cellStyle name="Výpočet 4 3 4 2 2" xfId="21685"/>
    <cellStyle name="Výpočet 4 3 4 3" xfId="20163"/>
    <cellStyle name="Výpočet 4 3 5" xfId="14714"/>
    <cellStyle name="Výpočet 4 3 5 2" xfId="20542"/>
    <cellStyle name="Výpočet 4 3 6" xfId="16650"/>
    <cellStyle name="Výpočet 4 3 6 2" xfId="22474"/>
    <cellStyle name="Výpočet 4 3 7" xfId="17163"/>
    <cellStyle name="Výpočet 4 3 7 2" xfId="22987"/>
    <cellStyle name="Výpočet 4 3 8" xfId="17663"/>
    <cellStyle name="Výpočet 4 3 8 2" xfId="23487"/>
    <cellStyle name="Výpočet 4 3 9" xfId="18120"/>
    <cellStyle name="Výpočet 4 3 9 2" xfId="23944"/>
    <cellStyle name="Výpočet 4 4" xfId="13334"/>
    <cellStyle name="Výpočet 4 4 2" xfId="14971"/>
    <cellStyle name="Výpočet 4 4 2 2" xfId="20796"/>
    <cellStyle name="Výpočet 4 4 3" xfId="19272"/>
    <cellStyle name="Výpočet 4 5" xfId="13629"/>
    <cellStyle name="Výpočet 4 5 2" xfId="15266"/>
    <cellStyle name="Výpočet 4 5 2 2" xfId="21091"/>
    <cellStyle name="Výpočet 4 5 3" xfId="19567"/>
    <cellStyle name="Výpočet 4 6" xfId="16284"/>
    <cellStyle name="Výpočet 4 6 2" xfId="22108"/>
    <cellStyle name="Výpočet 4 7" xfId="16318"/>
    <cellStyle name="Výpočet 4 7 2" xfId="22142"/>
    <cellStyle name="Výpočet 4 8" xfId="16382"/>
    <cellStyle name="Výpočet 4 8 2" xfId="22206"/>
    <cellStyle name="Výpočet 5" xfId="249"/>
    <cellStyle name="Výpočet 5 10" xfId="16996"/>
    <cellStyle name="Výpočet 5 10 2" xfId="22820"/>
    <cellStyle name="Výpočet 5 11" xfId="18891"/>
    <cellStyle name="Výpočet 5 2" xfId="13203"/>
    <cellStyle name="Výpočet 5 2 2" xfId="13852"/>
    <cellStyle name="Výpočet 5 2 2 10" xfId="19788"/>
    <cellStyle name="Výpočet 5 2 2 2" xfId="15487"/>
    <cellStyle name="Výpočet 5 2 2 2 2" xfId="16792"/>
    <cellStyle name="Výpočet 5 2 2 2 2 2" xfId="17305"/>
    <cellStyle name="Výpočet 5 2 2 2 2 2 2" xfId="23129"/>
    <cellStyle name="Výpočet 5 2 2 2 2 3" xfId="17805"/>
    <cellStyle name="Výpočet 5 2 2 2 2 3 2" xfId="23629"/>
    <cellStyle name="Výpočet 5 2 2 2 2 4" xfId="18262"/>
    <cellStyle name="Výpočet 5 2 2 2 2 4 2" xfId="24086"/>
    <cellStyle name="Výpočet 5 2 2 2 2 5" xfId="18719"/>
    <cellStyle name="Výpočet 5 2 2 2 2 5 2" xfId="24543"/>
    <cellStyle name="Výpočet 5 2 2 2 2 6" xfId="22616"/>
    <cellStyle name="Výpočet 5 2 2 2 3" xfId="16896"/>
    <cellStyle name="Výpočet 5 2 2 2 3 2" xfId="17409"/>
    <cellStyle name="Výpočet 5 2 2 2 3 2 2" xfId="23233"/>
    <cellStyle name="Výpočet 5 2 2 2 3 3" xfId="17909"/>
    <cellStyle name="Výpočet 5 2 2 2 3 3 2" xfId="23733"/>
    <cellStyle name="Výpočet 5 2 2 2 3 4" xfId="18366"/>
    <cellStyle name="Výpočet 5 2 2 2 3 4 2" xfId="24190"/>
    <cellStyle name="Výpočet 5 2 2 2 3 5" xfId="18823"/>
    <cellStyle name="Výpočet 5 2 2 2 3 5 2" xfId="24647"/>
    <cellStyle name="Výpočet 5 2 2 2 3 6" xfId="22720"/>
    <cellStyle name="Výpočet 5 2 2 2 4" xfId="16544"/>
    <cellStyle name="Výpočet 5 2 2 2 4 2" xfId="22368"/>
    <cellStyle name="Výpočet 5 2 2 2 5" xfId="17057"/>
    <cellStyle name="Výpočet 5 2 2 2 5 2" xfId="22881"/>
    <cellStyle name="Výpočet 5 2 2 2 6" xfId="17557"/>
    <cellStyle name="Výpočet 5 2 2 2 6 2" xfId="23381"/>
    <cellStyle name="Výpočet 5 2 2 2 7" xfId="18014"/>
    <cellStyle name="Výpočet 5 2 2 2 7 2" xfId="23838"/>
    <cellStyle name="Výpočet 5 2 2 2 8" xfId="18471"/>
    <cellStyle name="Výpočet 5 2 2 2 8 2" xfId="24295"/>
    <cellStyle name="Výpočet 5 2 2 2 9" xfId="21312"/>
    <cellStyle name="Výpočet 5 2 2 3" xfId="16744"/>
    <cellStyle name="Výpočet 5 2 2 3 2" xfId="17257"/>
    <cellStyle name="Výpočet 5 2 2 3 2 2" xfId="23081"/>
    <cellStyle name="Výpočet 5 2 2 3 3" xfId="17757"/>
    <cellStyle name="Výpočet 5 2 2 3 3 2" xfId="23581"/>
    <cellStyle name="Výpočet 5 2 2 3 4" xfId="18214"/>
    <cellStyle name="Výpočet 5 2 2 3 4 2" xfId="24038"/>
    <cellStyle name="Výpočet 5 2 2 3 5" xfId="18671"/>
    <cellStyle name="Výpočet 5 2 2 3 5 2" xfId="24495"/>
    <cellStyle name="Výpočet 5 2 2 3 6" xfId="22568"/>
    <cellStyle name="Výpočet 5 2 2 4" xfId="16848"/>
    <cellStyle name="Výpočet 5 2 2 4 2" xfId="17361"/>
    <cellStyle name="Výpočet 5 2 2 4 2 2" xfId="23185"/>
    <cellStyle name="Výpočet 5 2 2 4 3" xfId="17861"/>
    <cellStyle name="Výpočet 5 2 2 4 3 2" xfId="23685"/>
    <cellStyle name="Výpočet 5 2 2 4 4" xfId="18318"/>
    <cellStyle name="Výpočet 5 2 2 4 4 2" xfId="24142"/>
    <cellStyle name="Výpočet 5 2 2 4 5" xfId="18775"/>
    <cellStyle name="Výpočet 5 2 2 4 5 2" xfId="24599"/>
    <cellStyle name="Výpočet 5 2 2 4 6" xfId="22672"/>
    <cellStyle name="Výpočet 5 2 2 5" xfId="16496"/>
    <cellStyle name="Výpočet 5 2 2 5 2" xfId="22320"/>
    <cellStyle name="Výpočet 5 2 2 6" xfId="17009"/>
    <cellStyle name="Výpočet 5 2 2 6 2" xfId="22833"/>
    <cellStyle name="Výpočet 5 2 2 7" xfId="17509"/>
    <cellStyle name="Výpočet 5 2 2 7 2" xfId="23333"/>
    <cellStyle name="Výpočet 5 2 2 8" xfId="17966"/>
    <cellStyle name="Výpočet 5 2 2 8 2" xfId="23790"/>
    <cellStyle name="Výpočet 5 2 2 9" xfId="18423"/>
    <cellStyle name="Výpočet 5 2 2 9 2" xfId="24247"/>
    <cellStyle name="Výpočet 5 2 3" xfId="14146"/>
    <cellStyle name="Výpočet 5 2 3 2" xfId="15740"/>
    <cellStyle name="Výpočet 5 2 3 2 2" xfId="21565"/>
    <cellStyle name="Výpočet 5 2 3 3" xfId="16632"/>
    <cellStyle name="Výpočet 5 2 3 3 2" xfId="22456"/>
    <cellStyle name="Výpočet 5 2 3 4" xfId="17145"/>
    <cellStyle name="Výpočet 5 2 3 4 2" xfId="22969"/>
    <cellStyle name="Výpočet 5 2 3 5" xfId="17645"/>
    <cellStyle name="Výpočet 5 2 3 5 2" xfId="23469"/>
    <cellStyle name="Výpočet 5 2 3 6" xfId="18102"/>
    <cellStyle name="Výpočet 5 2 3 6 2" xfId="23926"/>
    <cellStyle name="Výpočet 5 2 3 7" xfId="18559"/>
    <cellStyle name="Výpočet 5 2 3 7 2" xfId="24383"/>
    <cellStyle name="Výpočet 5 2 3 8" xfId="20043"/>
    <cellStyle name="Výpočet 5 2 4" xfId="14399"/>
    <cellStyle name="Výpočet 5 2 4 2" xfId="15993"/>
    <cellStyle name="Výpočet 5 2 4 2 2" xfId="21818"/>
    <cellStyle name="Výpočet 5 2 4 3" xfId="20296"/>
    <cellStyle name="Výpočet 5 2 5" xfId="14847"/>
    <cellStyle name="Výpočet 5 2 5 2" xfId="20675"/>
    <cellStyle name="Výpočet 5 2 6" xfId="16438"/>
    <cellStyle name="Výpočet 5 2 6 2" xfId="22262"/>
    <cellStyle name="Výpočet 5 2 7" xfId="16951"/>
    <cellStyle name="Výpočet 5 2 7 2" xfId="22775"/>
    <cellStyle name="Výpočet 5 2 8" xfId="19144"/>
    <cellStyle name="Výpočet 5 3" xfId="13093"/>
    <cellStyle name="Výpočet 5 3 10" xfId="18575"/>
    <cellStyle name="Výpočet 5 3 10 2" xfId="24399"/>
    <cellStyle name="Výpočet 5 3 11" xfId="19035"/>
    <cellStyle name="Výpočet 5 3 2" xfId="13743"/>
    <cellStyle name="Výpočet 5 3 2 2" xfId="15378"/>
    <cellStyle name="Výpočet 5 3 2 2 2" xfId="21203"/>
    <cellStyle name="Výpočet 5 3 2 3" xfId="19679"/>
    <cellStyle name="Výpočet 5 3 3" xfId="14037"/>
    <cellStyle name="Výpočet 5 3 3 2" xfId="15631"/>
    <cellStyle name="Výpočet 5 3 3 2 2" xfId="21456"/>
    <cellStyle name="Výpočet 5 3 3 3" xfId="19934"/>
    <cellStyle name="Výpočet 5 3 4" xfId="14290"/>
    <cellStyle name="Výpočet 5 3 4 2" xfId="15884"/>
    <cellStyle name="Výpočet 5 3 4 2 2" xfId="21709"/>
    <cellStyle name="Výpočet 5 3 4 3" xfId="20187"/>
    <cellStyle name="Výpočet 5 3 5" xfId="14738"/>
    <cellStyle name="Výpočet 5 3 5 2" xfId="20566"/>
    <cellStyle name="Výpočet 5 3 6" xfId="16648"/>
    <cellStyle name="Výpočet 5 3 6 2" xfId="22472"/>
    <cellStyle name="Výpočet 5 3 7" xfId="17161"/>
    <cellStyle name="Výpočet 5 3 7 2" xfId="22985"/>
    <cellStyle name="Výpočet 5 3 8" xfId="17661"/>
    <cellStyle name="Výpočet 5 3 8 2" xfId="23485"/>
    <cellStyle name="Výpočet 5 3 9" xfId="18118"/>
    <cellStyle name="Výpočet 5 3 9 2" xfId="23942"/>
    <cellStyle name="Výpočet 5 4" xfId="13358"/>
    <cellStyle name="Výpočet 5 4 2" xfId="14995"/>
    <cellStyle name="Výpočet 5 4 2 2" xfId="20820"/>
    <cellStyle name="Výpočet 5 4 3" xfId="19296"/>
    <cellStyle name="Výpočet 5 5" xfId="13605"/>
    <cellStyle name="Výpočet 5 5 2" xfId="15242"/>
    <cellStyle name="Výpočet 5 5 2 2" xfId="21067"/>
    <cellStyle name="Výpočet 5 5 3" xfId="19543"/>
    <cellStyle name="Výpočet 5 6" xfId="13691"/>
    <cellStyle name="Výpočet 5 6 2" xfId="15326"/>
    <cellStyle name="Výpočet 5 6 2 2" xfId="21151"/>
    <cellStyle name="Výpočet 5 6 3" xfId="19627"/>
    <cellStyle name="Výpočet 5 7" xfId="14509"/>
    <cellStyle name="Výpočet 5 7 2" xfId="16102"/>
    <cellStyle name="Výpočet 5 7 2 2" xfId="21927"/>
    <cellStyle name="Výpočet 5 7 3" xfId="20405"/>
    <cellStyle name="Výpočet 5 8" xfId="16286"/>
    <cellStyle name="Výpočet 5 8 2" xfId="22110"/>
    <cellStyle name="Výpočet 5 9" xfId="16198"/>
    <cellStyle name="Výpočet 5 9 2" xfId="22022"/>
    <cellStyle name="Výpočet 6" xfId="13043"/>
    <cellStyle name="Výpočet 6 10" xfId="18590"/>
    <cellStyle name="Výpočet 6 10 2" xfId="24414"/>
    <cellStyle name="Výpočet 6 11" xfId="18987"/>
    <cellStyle name="Výpočet 6 2" xfId="13695"/>
    <cellStyle name="Výpočet 6 2 2" xfId="15330"/>
    <cellStyle name="Výpočet 6 2 2 2" xfId="21155"/>
    <cellStyle name="Výpočet 6 2 3" xfId="19631"/>
    <cellStyle name="Výpočet 6 3" xfId="13989"/>
    <cellStyle name="Výpočet 6 3 2" xfId="15583"/>
    <cellStyle name="Výpočet 6 3 2 2" xfId="21408"/>
    <cellStyle name="Výpočet 6 3 3" xfId="19886"/>
    <cellStyle name="Výpočet 6 4" xfId="14242"/>
    <cellStyle name="Výpočet 6 4 2" xfId="15836"/>
    <cellStyle name="Výpočet 6 4 2 2" xfId="21661"/>
    <cellStyle name="Výpočet 6 4 3" xfId="20139"/>
    <cellStyle name="Výpočet 6 5" xfId="14690"/>
    <cellStyle name="Výpočet 6 5 2" xfId="20518"/>
    <cellStyle name="Výpočet 6 6" xfId="16663"/>
    <cellStyle name="Výpočet 6 6 2" xfId="22487"/>
    <cellStyle name="Výpočet 6 7" xfId="17176"/>
    <cellStyle name="Výpočet 6 7 2" xfId="23000"/>
    <cellStyle name="Výpočet 6 8" xfId="17676"/>
    <cellStyle name="Výpočet 6 8 2" xfId="23500"/>
    <cellStyle name="Výpočet 6 9" xfId="18133"/>
    <cellStyle name="Výpočet 6 9 2" xfId="23957"/>
    <cellStyle name="Výpočet 7" xfId="13308"/>
    <cellStyle name="Výpočet 7 2" xfId="14946"/>
    <cellStyle name="Výpočet 7 2 2" xfId="20771"/>
    <cellStyle name="Výpočet 7 3" xfId="19247"/>
    <cellStyle name="Výpočet 8" xfId="13653"/>
    <cellStyle name="Výpočet 8 2" xfId="15289"/>
    <cellStyle name="Výpočet 8 2 2" xfId="21114"/>
    <cellStyle name="Výpočet 8 3" xfId="19590"/>
    <cellStyle name="Výpočet 9" xfId="16271"/>
    <cellStyle name="Výpočet 9 2" xfId="22095"/>
    <cellStyle name="Výstup" xfId="41"/>
    <cellStyle name="Výstup 10" xfId="16316"/>
    <cellStyle name="Výstup 10 2" xfId="22140"/>
    <cellStyle name="Výstup 11" xfId="16945"/>
    <cellStyle name="Výstup 11 2" xfId="22769"/>
    <cellStyle name="Výstup 2" xfId="195"/>
    <cellStyle name="Výstup 2 10" xfId="14498"/>
    <cellStyle name="Výstup 2 10 2" xfId="16091"/>
    <cellStyle name="Výstup 2 10 2 2" xfId="21916"/>
    <cellStyle name="Výstup 2 10 3" xfId="20394"/>
    <cellStyle name="Výstup 2 11" xfId="16288"/>
    <cellStyle name="Výstup 2 11 2" xfId="22112"/>
    <cellStyle name="Výstup 2 12" xfId="16315"/>
    <cellStyle name="Výstup 2 12 2" xfId="22139"/>
    <cellStyle name="Výstup 2 13" xfId="16380"/>
    <cellStyle name="Výstup 2 13 2" xfId="22204"/>
    <cellStyle name="Výstup 2 14" xfId="18879"/>
    <cellStyle name="Výstup 2 2" xfId="208"/>
    <cellStyle name="Výstup 2 2 2" xfId="243"/>
    <cellStyle name="Výstup 2 2 2 2" xfId="294"/>
    <cellStyle name="Výstup 2 2 2 2 10" xfId="16201"/>
    <cellStyle name="Výstup 2 2 2 2 10 2" xfId="22025"/>
    <cellStyle name="Výstup 2 2 2 2 11" xfId="18934"/>
    <cellStyle name="Výstup 2 2 2 2 2" xfId="13246"/>
    <cellStyle name="Výstup 2 2 2 2 2 2" xfId="13895"/>
    <cellStyle name="Výstup 2 2 2 2 2 2 10" xfId="19831"/>
    <cellStyle name="Výstup 2 2 2 2 2 2 2" xfId="15530"/>
    <cellStyle name="Výstup 2 2 2 2 2 2 2 2" xfId="16835"/>
    <cellStyle name="Výstup 2 2 2 2 2 2 2 2 2" xfId="17348"/>
    <cellStyle name="Výstup 2 2 2 2 2 2 2 2 2 2" xfId="23172"/>
    <cellStyle name="Výstup 2 2 2 2 2 2 2 2 3" xfId="17848"/>
    <cellStyle name="Výstup 2 2 2 2 2 2 2 2 3 2" xfId="23672"/>
    <cellStyle name="Výstup 2 2 2 2 2 2 2 2 4" xfId="18305"/>
    <cellStyle name="Výstup 2 2 2 2 2 2 2 2 4 2" xfId="24129"/>
    <cellStyle name="Výstup 2 2 2 2 2 2 2 2 5" xfId="18762"/>
    <cellStyle name="Výstup 2 2 2 2 2 2 2 2 5 2" xfId="24586"/>
    <cellStyle name="Výstup 2 2 2 2 2 2 2 2 6" xfId="22659"/>
    <cellStyle name="Výstup 2 2 2 2 2 2 2 3" xfId="16939"/>
    <cellStyle name="Výstup 2 2 2 2 2 2 2 3 2" xfId="17452"/>
    <cellStyle name="Výstup 2 2 2 2 2 2 2 3 2 2" xfId="23276"/>
    <cellStyle name="Výstup 2 2 2 2 2 2 2 3 3" xfId="17952"/>
    <cellStyle name="Výstup 2 2 2 2 2 2 2 3 3 2" xfId="23776"/>
    <cellStyle name="Výstup 2 2 2 2 2 2 2 3 4" xfId="18409"/>
    <cellStyle name="Výstup 2 2 2 2 2 2 2 3 4 2" xfId="24233"/>
    <cellStyle name="Výstup 2 2 2 2 2 2 2 3 5" xfId="18866"/>
    <cellStyle name="Výstup 2 2 2 2 2 2 2 3 5 2" xfId="24690"/>
    <cellStyle name="Výstup 2 2 2 2 2 2 2 3 6" xfId="22763"/>
    <cellStyle name="Výstup 2 2 2 2 2 2 2 4" xfId="16587"/>
    <cellStyle name="Výstup 2 2 2 2 2 2 2 4 2" xfId="22411"/>
    <cellStyle name="Výstup 2 2 2 2 2 2 2 5" xfId="17100"/>
    <cellStyle name="Výstup 2 2 2 2 2 2 2 5 2" xfId="22924"/>
    <cellStyle name="Výstup 2 2 2 2 2 2 2 6" xfId="17600"/>
    <cellStyle name="Výstup 2 2 2 2 2 2 2 6 2" xfId="23424"/>
    <cellStyle name="Výstup 2 2 2 2 2 2 2 7" xfId="18057"/>
    <cellStyle name="Výstup 2 2 2 2 2 2 2 7 2" xfId="23881"/>
    <cellStyle name="Výstup 2 2 2 2 2 2 2 8" xfId="18514"/>
    <cellStyle name="Výstup 2 2 2 2 2 2 2 8 2" xfId="24338"/>
    <cellStyle name="Výstup 2 2 2 2 2 2 2 9" xfId="21355"/>
    <cellStyle name="Výstup 2 2 2 2 2 2 3" xfId="16787"/>
    <cellStyle name="Výstup 2 2 2 2 2 2 3 2" xfId="17300"/>
    <cellStyle name="Výstup 2 2 2 2 2 2 3 2 2" xfId="23124"/>
    <cellStyle name="Výstup 2 2 2 2 2 2 3 3" xfId="17800"/>
    <cellStyle name="Výstup 2 2 2 2 2 2 3 3 2" xfId="23624"/>
    <cellStyle name="Výstup 2 2 2 2 2 2 3 4" xfId="18257"/>
    <cellStyle name="Výstup 2 2 2 2 2 2 3 4 2" xfId="24081"/>
    <cellStyle name="Výstup 2 2 2 2 2 2 3 5" xfId="18714"/>
    <cellStyle name="Výstup 2 2 2 2 2 2 3 5 2" xfId="24538"/>
    <cellStyle name="Výstup 2 2 2 2 2 2 3 6" xfId="22611"/>
    <cellStyle name="Výstup 2 2 2 2 2 2 4" xfId="16891"/>
    <cellStyle name="Výstup 2 2 2 2 2 2 4 2" xfId="17404"/>
    <cellStyle name="Výstup 2 2 2 2 2 2 4 2 2" xfId="23228"/>
    <cellStyle name="Výstup 2 2 2 2 2 2 4 3" xfId="17904"/>
    <cellStyle name="Výstup 2 2 2 2 2 2 4 3 2" xfId="23728"/>
    <cellStyle name="Výstup 2 2 2 2 2 2 4 4" xfId="18361"/>
    <cellStyle name="Výstup 2 2 2 2 2 2 4 4 2" xfId="24185"/>
    <cellStyle name="Výstup 2 2 2 2 2 2 4 5" xfId="18818"/>
    <cellStyle name="Výstup 2 2 2 2 2 2 4 5 2" xfId="24642"/>
    <cellStyle name="Výstup 2 2 2 2 2 2 4 6" xfId="22715"/>
    <cellStyle name="Výstup 2 2 2 2 2 2 5" xfId="16539"/>
    <cellStyle name="Výstup 2 2 2 2 2 2 5 2" xfId="22363"/>
    <cellStyle name="Výstup 2 2 2 2 2 2 6" xfId="17052"/>
    <cellStyle name="Výstup 2 2 2 2 2 2 6 2" xfId="22876"/>
    <cellStyle name="Výstup 2 2 2 2 2 2 7" xfId="17552"/>
    <cellStyle name="Výstup 2 2 2 2 2 2 7 2" xfId="23376"/>
    <cellStyle name="Výstup 2 2 2 2 2 2 8" xfId="18009"/>
    <cellStyle name="Výstup 2 2 2 2 2 2 8 2" xfId="23833"/>
    <cellStyle name="Výstup 2 2 2 2 2 2 9" xfId="18466"/>
    <cellStyle name="Výstup 2 2 2 2 2 2 9 2" xfId="24290"/>
    <cellStyle name="Výstup 2 2 2 2 2 3" xfId="14189"/>
    <cellStyle name="Výstup 2 2 2 2 2 3 2" xfId="15783"/>
    <cellStyle name="Výstup 2 2 2 2 2 3 2 2" xfId="21608"/>
    <cellStyle name="Výstup 2 2 2 2 2 3 3" xfId="16597"/>
    <cellStyle name="Výstup 2 2 2 2 2 3 3 2" xfId="22421"/>
    <cellStyle name="Výstup 2 2 2 2 2 3 4" xfId="17110"/>
    <cellStyle name="Výstup 2 2 2 2 2 3 4 2" xfId="22934"/>
    <cellStyle name="Výstup 2 2 2 2 2 3 5" xfId="17610"/>
    <cellStyle name="Výstup 2 2 2 2 2 3 5 2" xfId="23434"/>
    <cellStyle name="Výstup 2 2 2 2 2 3 6" xfId="18067"/>
    <cellStyle name="Výstup 2 2 2 2 2 3 6 2" xfId="23891"/>
    <cellStyle name="Výstup 2 2 2 2 2 3 7" xfId="18524"/>
    <cellStyle name="Výstup 2 2 2 2 2 3 7 2" xfId="24348"/>
    <cellStyle name="Výstup 2 2 2 2 2 3 8" xfId="20086"/>
    <cellStyle name="Výstup 2 2 2 2 2 4" xfId="14442"/>
    <cellStyle name="Výstup 2 2 2 2 2 4 2" xfId="16036"/>
    <cellStyle name="Výstup 2 2 2 2 2 4 2 2" xfId="21861"/>
    <cellStyle name="Výstup 2 2 2 2 2 4 3" xfId="20339"/>
    <cellStyle name="Výstup 2 2 2 2 2 5" xfId="14890"/>
    <cellStyle name="Výstup 2 2 2 2 2 5 2" xfId="20718"/>
    <cellStyle name="Výstup 2 2 2 2 2 6" xfId="16481"/>
    <cellStyle name="Výstup 2 2 2 2 2 6 2" xfId="22305"/>
    <cellStyle name="Výstup 2 2 2 2 2 7" xfId="16994"/>
    <cellStyle name="Výstup 2 2 2 2 2 7 2" xfId="22818"/>
    <cellStyle name="Výstup 2 2 2 2 2 8" xfId="19187"/>
    <cellStyle name="Výstup 2 2 2 2 3" xfId="13136"/>
    <cellStyle name="Výstup 2 2 2 2 3 10" xfId="18571"/>
    <cellStyle name="Výstup 2 2 2 2 3 10 2" xfId="24395"/>
    <cellStyle name="Výstup 2 2 2 2 3 11" xfId="19078"/>
    <cellStyle name="Výstup 2 2 2 2 3 2" xfId="13786"/>
    <cellStyle name="Výstup 2 2 2 2 3 2 2" xfId="15421"/>
    <cellStyle name="Výstup 2 2 2 2 3 2 2 2" xfId="21246"/>
    <cellStyle name="Výstup 2 2 2 2 3 2 3" xfId="19722"/>
    <cellStyle name="Výstup 2 2 2 2 3 3" xfId="14080"/>
    <cellStyle name="Výstup 2 2 2 2 3 3 2" xfId="15674"/>
    <cellStyle name="Výstup 2 2 2 2 3 3 2 2" xfId="21499"/>
    <cellStyle name="Výstup 2 2 2 2 3 3 3" xfId="19977"/>
    <cellStyle name="Výstup 2 2 2 2 3 4" xfId="14333"/>
    <cellStyle name="Výstup 2 2 2 2 3 4 2" xfId="15927"/>
    <cellStyle name="Výstup 2 2 2 2 3 4 2 2" xfId="21752"/>
    <cellStyle name="Výstup 2 2 2 2 3 4 3" xfId="20230"/>
    <cellStyle name="Výstup 2 2 2 2 3 5" xfId="14781"/>
    <cellStyle name="Výstup 2 2 2 2 3 5 2" xfId="20609"/>
    <cellStyle name="Výstup 2 2 2 2 3 6" xfId="16644"/>
    <cellStyle name="Výstup 2 2 2 2 3 6 2" xfId="22468"/>
    <cellStyle name="Výstup 2 2 2 2 3 7" xfId="17157"/>
    <cellStyle name="Výstup 2 2 2 2 3 7 2" xfId="22981"/>
    <cellStyle name="Výstup 2 2 2 2 3 8" xfId="17657"/>
    <cellStyle name="Výstup 2 2 2 2 3 8 2" xfId="23481"/>
    <cellStyle name="Výstup 2 2 2 2 3 9" xfId="18114"/>
    <cellStyle name="Výstup 2 2 2 2 3 9 2" xfId="23938"/>
    <cellStyle name="Výstup 2 2 2 2 4" xfId="13401"/>
    <cellStyle name="Výstup 2 2 2 2 4 2" xfId="15038"/>
    <cellStyle name="Výstup 2 2 2 2 4 2 2" xfId="20863"/>
    <cellStyle name="Výstup 2 2 2 2 4 3" xfId="19339"/>
    <cellStyle name="Výstup 2 2 2 2 5" xfId="13562"/>
    <cellStyle name="Výstup 2 2 2 2 5 2" xfId="15199"/>
    <cellStyle name="Výstup 2 2 2 2 5 2 2" xfId="21024"/>
    <cellStyle name="Výstup 2 2 2 2 5 3" xfId="19500"/>
    <cellStyle name="Výstup 2 2 2 2 6" xfId="13415"/>
    <cellStyle name="Výstup 2 2 2 2 6 2" xfId="15052"/>
    <cellStyle name="Výstup 2 2 2 2 6 2 2" xfId="20877"/>
    <cellStyle name="Výstup 2 2 2 2 6 3" xfId="19353"/>
    <cellStyle name="Výstup 2 2 2 2 7" xfId="14552"/>
    <cellStyle name="Výstup 2 2 2 2 7 2" xfId="16145"/>
    <cellStyle name="Výstup 2 2 2 2 7 2 2" xfId="21970"/>
    <cellStyle name="Výstup 2 2 2 2 7 3" xfId="20448"/>
    <cellStyle name="Výstup 2 2 2 2 8" xfId="16291"/>
    <cellStyle name="Výstup 2 2 2 2 8 2" xfId="22115"/>
    <cellStyle name="Výstup 2 2 2 2 9" xfId="16313"/>
    <cellStyle name="Výstup 2 2 2 2 9 2" xfId="22137"/>
    <cellStyle name="Výstup 2 2 2 3" xfId="13088"/>
    <cellStyle name="Výstup 2 2 2 3 10" xfId="18572"/>
    <cellStyle name="Výstup 2 2 2 3 10 2" xfId="24396"/>
    <cellStyle name="Výstup 2 2 2 3 11" xfId="19030"/>
    <cellStyle name="Výstup 2 2 2 3 2" xfId="13738"/>
    <cellStyle name="Výstup 2 2 2 3 2 2" xfId="15373"/>
    <cellStyle name="Výstup 2 2 2 3 2 2 2" xfId="21198"/>
    <cellStyle name="Výstup 2 2 2 3 2 3" xfId="19674"/>
    <cellStyle name="Výstup 2 2 2 3 3" xfId="14032"/>
    <cellStyle name="Výstup 2 2 2 3 3 2" xfId="15626"/>
    <cellStyle name="Výstup 2 2 2 3 3 2 2" xfId="21451"/>
    <cellStyle name="Výstup 2 2 2 3 3 3" xfId="19929"/>
    <cellStyle name="Výstup 2 2 2 3 4" xfId="14285"/>
    <cellStyle name="Výstup 2 2 2 3 4 2" xfId="15879"/>
    <cellStyle name="Výstup 2 2 2 3 4 2 2" xfId="21704"/>
    <cellStyle name="Výstup 2 2 2 3 4 3" xfId="20182"/>
    <cellStyle name="Výstup 2 2 2 3 5" xfId="14733"/>
    <cellStyle name="Výstup 2 2 2 3 5 2" xfId="20561"/>
    <cellStyle name="Výstup 2 2 2 3 6" xfId="16645"/>
    <cellStyle name="Výstup 2 2 2 3 6 2" xfId="22469"/>
    <cellStyle name="Výstup 2 2 2 3 7" xfId="17158"/>
    <cellStyle name="Výstup 2 2 2 3 7 2" xfId="22982"/>
    <cellStyle name="Výstup 2 2 2 3 8" xfId="17658"/>
    <cellStyle name="Výstup 2 2 2 3 8 2" xfId="23482"/>
    <cellStyle name="Výstup 2 2 2 3 9" xfId="18115"/>
    <cellStyle name="Výstup 2 2 2 3 9 2" xfId="23939"/>
    <cellStyle name="Výstup 2 2 2 4" xfId="13353"/>
    <cellStyle name="Výstup 2 2 2 4 2" xfId="14990"/>
    <cellStyle name="Výstup 2 2 2 4 2 2" xfId="20815"/>
    <cellStyle name="Výstup 2 2 2 4 3" xfId="19291"/>
    <cellStyle name="Výstup 2 2 2 5" xfId="13610"/>
    <cellStyle name="Výstup 2 2 2 5 2" xfId="15247"/>
    <cellStyle name="Výstup 2 2 2 5 2 2" xfId="21072"/>
    <cellStyle name="Výstup 2 2 2 5 3" xfId="19548"/>
    <cellStyle name="Výstup 2 2 2 6" xfId="16290"/>
    <cellStyle name="Výstup 2 2 2 6 2" xfId="22114"/>
    <cellStyle name="Výstup 2 2 2 7" xfId="16314"/>
    <cellStyle name="Výstup 2 2 2 7 2" xfId="22138"/>
    <cellStyle name="Výstup 2 2 2 8" xfId="16378"/>
    <cellStyle name="Výstup 2 2 2 8 2" xfId="22202"/>
    <cellStyle name="Výstup 2 2 3" xfId="264"/>
    <cellStyle name="Výstup 2 2 3 10" xfId="16433"/>
    <cellStyle name="Výstup 2 2 3 10 2" xfId="22257"/>
    <cellStyle name="Výstup 2 2 3 11" xfId="18904"/>
    <cellStyle name="Výstup 2 2 3 2" xfId="13216"/>
    <cellStyle name="Výstup 2 2 3 2 2" xfId="13865"/>
    <cellStyle name="Výstup 2 2 3 2 2 10" xfId="19801"/>
    <cellStyle name="Výstup 2 2 3 2 2 2" xfId="15500"/>
    <cellStyle name="Výstup 2 2 3 2 2 2 2" xfId="16805"/>
    <cellStyle name="Výstup 2 2 3 2 2 2 2 2" xfId="17318"/>
    <cellStyle name="Výstup 2 2 3 2 2 2 2 2 2" xfId="23142"/>
    <cellStyle name="Výstup 2 2 3 2 2 2 2 3" xfId="17818"/>
    <cellStyle name="Výstup 2 2 3 2 2 2 2 3 2" xfId="23642"/>
    <cellStyle name="Výstup 2 2 3 2 2 2 2 4" xfId="18275"/>
    <cellStyle name="Výstup 2 2 3 2 2 2 2 4 2" xfId="24099"/>
    <cellStyle name="Výstup 2 2 3 2 2 2 2 5" xfId="18732"/>
    <cellStyle name="Výstup 2 2 3 2 2 2 2 5 2" xfId="24556"/>
    <cellStyle name="Výstup 2 2 3 2 2 2 2 6" xfId="22629"/>
    <cellStyle name="Výstup 2 2 3 2 2 2 3" xfId="16909"/>
    <cellStyle name="Výstup 2 2 3 2 2 2 3 2" xfId="17422"/>
    <cellStyle name="Výstup 2 2 3 2 2 2 3 2 2" xfId="23246"/>
    <cellStyle name="Výstup 2 2 3 2 2 2 3 3" xfId="17922"/>
    <cellStyle name="Výstup 2 2 3 2 2 2 3 3 2" xfId="23746"/>
    <cellStyle name="Výstup 2 2 3 2 2 2 3 4" xfId="18379"/>
    <cellStyle name="Výstup 2 2 3 2 2 2 3 4 2" xfId="24203"/>
    <cellStyle name="Výstup 2 2 3 2 2 2 3 5" xfId="18836"/>
    <cellStyle name="Výstup 2 2 3 2 2 2 3 5 2" xfId="24660"/>
    <cellStyle name="Výstup 2 2 3 2 2 2 3 6" xfId="22733"/>
    <cellStyle name="Výstup 2 2 3 2 2 2 4" xfId="16557"/>
    <cellStyle name="Výstup 2 2 3 2 2 2 4 2" xfId="22381"/>
    <cellStyle name="Výstup 2 2 3 2 2 2 5" xfId="17070"/>
    <cellStyle name="Výstup 2 2 3 2 2 2 5 2" xfId="22894"/>
    <cellStyle name="Výstup 2 2 3 2 2 2 6" xfId="17570"/>
    <cellStyle name="Výstup 2 2 3 2 2 2 6 2" xfId="23394"/>
    <cellStyle name="Výstup 2 2 3 2 2 2 7" xfId="18027"/>
    <cellStyle name="Výstup 2 2 3 2 2 2 7 2" xfId="23851"/>
    <cellStyle name="Výstup 2 2 3 2 2 2 8" xfId="18484"/>
    <cellStyle name="Výstup 2 2 3 2 2 2 8 2" xfId="24308"/>
    <cellStyle name="Výstup 2 2 3 2 2 2 9" xfId="21325"/>
    <cellStyle name="Výstup 2 2 3 2 2 3" xfId="16757"/>
    <cellStyle name="Výstup 2 2 3 2 2 3 2" xfId="17270"/>
    <cellStyle name="Výstup 2 2 3 2 2 3 2 2" xfId="23094"/>
    <cellStyle name="Výstup 2 2 3 2 2 3 3" xfId="17770"/>
    <cellStyle name="Výstup 2 2 3 2 2 3 3 2" xfId="23594"/>
    <cellStyle name="Výstup 2 2 3 2 2 3 4" xfId="18227"/>
    <cellStyle name="Výstup 2 2 3 2 2 3 4 2" xfId="24051"/>
    <cellStyle name="Výstup 2 2 3 2 2 3 5" xfId="18684"/>
    <cellStyle name="Výstup 2 2 3 2 2 3 5 2" xfId="24508"/>
    <cellStyle name="Výstup 2 2 3 2 2 3 6" xfId="22581"/>
    <cellStyle name="Výstup 2 2 3 2 2 4" xfId="16861"/>
    <cellStyle name="Výstup 2 2 3 2 2 4 2" xfId="17374"/>
    <cellStyle name="Výstup 2 2 3 2 2 4 2 2" xfId="23198"/>
    <cellStyle name="Výstup 2 2 3 2 2 4 3" xfId="17874"/>
    <cellStyle name="Výstup 2 2 3 2 2 4 3 2" xfId="23698"/>
    <cellStyle name="Výstup 2 2 3 2 2 4 4" xfId="18331"/>
    <cellStyle name="Výstup 2 2 3 2 2 4 4 2" xfId="24155"/>
    <cellStyle name="Výstup 2 2 3 2 2 4 5" xfId="18788"/>
    <cellStyle name="Výstup 2 2 3 2 2 4 5 2" xfId="24612"/>
    <cellStyle name="Výstup 2 2 3 2 2 4 6" xfId="22685"/>
    <cellStyle name="Výstup 2 2 3 2 2 5" xfId="16509"/>
    <cellStyle name="Výstup 2 2 3 2 2 5 2" xfId="22333"/>
    <cellStyle name="Výstup 2 2 3 2 2 6" xfId="17022"/>
    <cellStyle name="Výstup 2 2 3 2 2 6 2" xfId="22846"/>
    <cellStyle name="Výstup 2 2 3 2 2 7" xfId="17522"/>
    <cellStyle name="Výstup 2 2 3 2 2 7 2" xfId="23346"/>
    <cellStyle name="Výstup 2 2 3 2 2 8" xfId="17979"/>
    <cellStyle name="Výstup 2 2 3 2 2 8 2" xfId="23803"/>
    <cellStyle name="Výstup 2 2 3 2 2 9" xfId="18436"/>
    <cellStyle name="Výstup 2 2 3 2 2 9 2" xfId="24260"/>
    <cellStyle name="Výstup 2 2 3 2 3" xfId="14159"/>
    <cellStyle name="Výstup 2 2 3 2 3 2" xfId="15753"/>
    <cellStyle name="Výstup 2 2 3 2 3 2 2" xfId="21578"/>
    <cellStyle name="Výstup 2 2 3 2 3 3" xfId="16622"/>
    <cellStyle name="Výstup 2 2 3 2 3 3 2" xfId="22446"/>
    <cellStyle name="Výstup 2 2 3 2 3 4" xfId="17135"/>
    <cellStyle name="Výstup 2 2 3 2 3 4 2" xfId="22959"/>
    <cellStyle name="Výstup 2 2 3 2 3 5" xfId="17635"/>
    <cellStyle name="Výstup 2 2 3 2 3 5 2" xfId="23459"/>
    <cellStyle name="Výstup 2 2 3 2 3 6" xfId="18092"/>
    <cellStyle name="Výstup 2 2 3 2 3 6 2" xfId="23916"/>
    <cellStyle name="Výstup 2 2 3 2 3 7" xfId="18549"/>
    <cellStyle name="Výstup 2 2 3 2 3 7 2" xfId="24373"/>
    <cellStyle name="Výstup 2 2 3 2 3 8" xfId="20056"/>
    <cellStyle name="Výstup 2 2 3 2 4" xfId="14412"/>
    <cellStyle name="Výstup 2 2 3 2 4 2" xfId="16006"/>
    <cellStyle name="Výstup 2 2 3 2 4 2 2" xfId="21831"/>
    <cellStyle name="Výstup 2 2 3 2 4 3" xfId="20309"/>
    <cellStyle name="Výstup 2 2 3 2 5" xfId="14860"/>
    <cellStyle name="Výstup 2 2 3 2 5 2" xfId="20688"/>
    <cellStyle name="Výstup 2 2 3 2 6" xfId="16451"/>
    <cellStyle name="Výstup 2 2 3 2 6 2" xfId="22275"/>
    <cellStyle name="Výstup 2 2 3 2 7" xfId="16964"/>
    <cellStyle name="Výstup 2 2 3 2 7 2" xfId="22788"/>
    <cellStyle name="Výstup 2 2 3 2 8" xfId="19157"/>
    <cellStyle name="Výstup 2 2 3 3" xfId="13106"/>
    <cellStyle name="Výstup 2 2 3 3 10" xfId="18516"/>
    <cellStyle name="Výstup 2 2 3 3 10 2" xfId="24340"/>
    <cellStyle name="Výstup 2 2 3 3 11" xfId="19048"/>
    <cellStyle name="Výstup 2 2 3 3 2" xfId="13756"/>
    <cellStyle name="Výstup 2 2 3 3 2 2" xfId="15391"/>
    <cellStyle name="Výstup 2 2 3 3 2 2 2" xfId="21216"/>
    <cellStyle name="Výstup 2 2 3 3 2 3" xfId="19692"/>
    <cellStyle name="Výstup 2 2 3 3 3" xfId="14050"/>
    <cellStyle name="Výstup 2 2 3 3 3 2" xfId="15644"/>
    <cellStyle name="Výstup 2 2 3 3 3 2 2" xfId="21469"/>
    <cellStyle name="Výstup 2 2 3 3 3 3" xfId="19947"/>
    <cellStyle name="Výstup 2 2 3 3 4" xfId="14303"/>
    <cellStyle name="Výstup 2 2 3 3 4 2" xfId="15897"/>
    <cellStyle name="Výstup 2 2 3 3 4 2 2" xfId="21722"/>
    <cellStyle name="Výstup 2 2 3 3 4 3" xfId="20200"/>
    <cellStyle name="Výstup 2 2 3 3 5" xfId="14751"/>
    <cellStyle name="Výstup 2 2 3 3 5 2" xfId="20579"/>
    <cellStyle name="Výstup 2 2 3 3 6" xfId="16589"/>
    <cellStyle name="Výstup 2 2 3 3 6 2" xfId="22413"/>
    <cellStyle name="Výstup 2 2 3 3 7" xfId="17102"/>
    <cellStyle name="Výstup 2 2 3 3 7 2" xfId="22926"/>
    <cellStyle name="Výstup 2 2 3 3 8" xfId="17602"/>
    <cellStyle name="Výstup 2 2 3 3 8 2" xfId="23426"/>
    <cellStyle name="Výstup 2 2 3 3 9" xfId="18059"/>
    <cellStyle name="Výstup 2 2 3 3 9 2" xfId="23883"/>
    <cellStyle name="Výstup 2 2 3 4" xfId="13371"/>
    <cellStyle name="Výstup 2 2 3 4 2" xfId="15008"/>
    <cellStyle name="Výstup 2 2 3 4 2 2" xfId="20833"/>
    <cellStyle name="Výstup 2 2 3 4 3" xfId="19309"/>
    <cellStyle name="Výstup 2 2 3 5" xfId="13592"/>
    <cellStyle name="Výstup 2 2 3 5 2" xfId="15229"/>
    <cellStyle name="Výstup 2 2 3 5 2 2" xfId="21054"/>
    <cellStyle name="Výstup 2 2 3 5 3" xfId="19530"/>
    <cellStyle name="Výstup 2 2 3 6" xfId="13676"/>
    <cellStyle name="Výstup 2 2 3 6 2" xfId="15311"/>
    <cellStyle name="Výstup 2 2 3 6 2 2" xfId="21136"/>
    <cellStyle name="Výstup 2 2 3 6 3" xfId="19612"/>
    <cellStyle name="Výstup 2 2 3 7" xfId="14522"/>
    <cellStyle name="Výstup 2 2 3 7 2" xfId="16115"/>
    <cellStyle name="Výstup 2 2 3 7 2 2" xfId="21940"/>
    <cellStyle name="Výstup 2 2 3 7 3" xfId="20418"/>
    <cellStyle name="Výstup 2 2 3 8" xfId="16292"/>
    <cellStyle name="Výstup 2 2 3 8 2" xfId="22116"/>
    <cellStyle name="Výstup 2 2 3 9" xfId="16312"/>
    <cellStyle name="Výstup 2 2 3 9 2" xfId="22136"/>
    <cellStyle name="Výstup 2 2 4" xfId="13058"/>
    <cellStyle name="Výstup 2 2 4 10" xfId="18518"/>
    <cellStyle name="Výstup 2 2 4 10 2" xfId="24342"/>
    <cellStyle name="Výstup 2 2 4 11" xfId="19000"/>
    <cellStyle name="Výstup 2 2 4 2" xfId="13708"/>
    <cellStyle name="Výstup 2 2 4 2 2" xfId="15343"/>
    <cellStyle name="Výstup 2 2 4 2 2 2" xfId="21168"/>
    <cellStyle name="Výstup 2 2 4 2 3" xfId="19644"/>
    <cellStyle name="Výstup 2 2 4 3" xfId="14002"/>
    <cellStyle name="Výstup 2 2 4 3 2" xfId="15596"/>
    <cellStyle name="Výstup 2 2 4 3 2 2" xfId="21421"/>
    <cellStyle name="Výstup 2 2 4 3 3" xfId="19899"/>
    <cellStyle name="Výstup 2 2 4 4" xfId="14255"/>
    <cellStyle name="Výstup 2 2 4 4 2" xfId="15849"/>
    <cellStyle name="Výstup 2 2 4 4 2 2" xfId="21674"/>
    <cellStyle name="Výstup 2 2 4 4 3" xfId="20152"/>
    <cellStyle name="Výstup 2 2 4 5" xfId="14703"/>
    <cellStyle name="Výstup 2 2 4 5 2" xfId="20531"/>
    <cellStyle name="Výstup 2 2 4 6" xfId="16591"/>
    <cellStyle name="Výstup 2 2 4 6 2" xfId="22415"/>
    <cellStyle name="Výstup 2 2 4 7" xfId="17104"/>
    <cellStyle name="Výstup 2 2 4 7 2" xfId="22928"/>
    <cellStyle name="Výstup 2 2 4 8" xfId="17604"/>
    <cellStyle name="Výstup 2 2 4 8 2" xfId="23428"/>
    <cellStyle name="Výstup 2 2 4 9" xfId="18061"/>
    <cellStyle name="Výstup 2 2 4 9 2" xfId="23885"/>
    <cellStyle name="Výstup 2 2 5" xfId="13323"/>
    <cellStyle name="Výstup 2 2 5 2" xfId="14960"/>
    <cellStyle name="Výstup 2 2 5 2 2" xfId="20785"/>
    <cellStyle name="Výstup 2 2 5 3" xfId="19261"/>
    <cellStyle name="Výstup 2 2 6" xfId="13640"/>
    <cellStyle name="Výstup 2 2 6 2" xfId="15277"/>
    <cellStyle name="Výstup 2 2 6 2 2" xfId="21102"/>
    <cellStyle name="Výstup 2 2 6 3" xfId="19578"/>
    <cellStyle name="Výstup 2 2 7" xfId="16289"/>
    <cellStyle name="Výstup 2 2 7 2" xfId="22113"/>
    <cellStyle name="Výstup 2 2 8" xfId="16196"/>
    <cellStyle name="Výstup 2 2 8 2" xfId="22020"/>
    <cellStyle name="Výstup 2 2 9" xfId="16379"/>
    <cellStyle name="Výstup 2 2 9 2" xfId="22203"/>
    <cellStyle name="Výstup 2 3" xfId="234"/>
    <cellStyle name="Výstup 2 3 2" xfId="285"/>
    <cellStyle name="Výstup 2 3 2 10" xfId="16345"/>
    <cellStyle name="Výstup 2 3 2 10 2" xfId="22169"/>
    <cellStyle name="Výstup 2 3 2 11" xfId="18925"/>
    <cellStyle name="Výstup 2 3 2 2" xfId="13237"/>
    <cellStyle name="Výstup 2 3 2 2 2" xfId="13886"/>
    <cellStyle name="Výstup 2 3 2 2 2 10" xfId="19822"/>
    <cellStyle name="Výstup 2 3 2 2 2 2" xfId="15521"/>
    <cellStyle name="Výstup 2 3 2 2 2 2 2" xfId="16826"/>
    <cellStyle name="Výstup 2 3 2 2 2 2 2 2" xfId="17339"/>
    <cellStyle name="Výstup 2 3 2 2 2 2 2 2 2" xfId="23163"/>
    <cellStyle name="Výstup 2 3 2 2 2 2 2 3" xfId="17839"/>
    <cellStyle name="Výstup 2 3 2 2 2 2 2 3 2" xfId="23663"/>
    <cellStyle name="Výstup 2 3 2 2 2 2 2 4" xfId="18296"/>
    <cellStyle name="Výstup 2 3 2 2 2 2 2 4 2" xfId="24120"/>
    <cellStyle name="Výstup 2 3 2 2 2 2 2 5" xfId="18753"/>
    <cellStyle name="Výstup 2 3 2 2 2 2 2 5 2" xfId="24577"/>
    <cellStyle name="Výstup 2 3 2 2 2 2 2 6" xfId="22650"/>
    <cellStyle name="Výstup 2 3 2 2 2 2 3" xfId="16930"/>
    <cellStyle name="Výstup 2 3 2 2 2 2 3 2" xfId="17443"/>
    <cellStyle name="Výstup 2 3 2 2 2 2 3 2 2" xfId="23267"/>
    <cellStyle name="Výstup 2 3 2 2 2 2 3 3" xfId="17943"/>
    <cellStyle name="Výstup 2 3 2 2 2 2 3 3 2" xfId="23767"/>
    <cellStyle name="Výstup 2 3 2 2 2 2 3 4" xfId="18400"/>
    <cellStyle name="Výstup 2 3 2 2 2 2 3 4 2" xfId="24224"/>
    <cellStyle name="Výstup 2 3 2 2 2 2 3 5" xfId="18857"/>
    <cellStyle name="Výstup 2 3 2 2 2 2 3 5 2" xfId="24681"/>
    <cellStyle name="Výstup 2 3 2 2 2 2 3 6" xfId="22754"/>
    <cellStyle name="Výstup 2 3 2 2 2 2 4" xfId="16578"/>
    <cellStyle name="Výstup 2 3 2 2 2 2 4 2" xfId="22402"/>
    <cellStyle name="Výstup 2 3 2 2 2 2 5" xfId="17091"/>
    <cellStyle name="Výstup 2 3 2 2 2 2 5 2" xfId="22915"/>
    <cellStyle name="Výstup 2 3 2 2 2 2 6" xfId="17591"/>
    <cellStyle name="Výstup 2 3 2 2 2 2 6 2" xfId="23415"/>
    <cellStyle name="Výstup 2 3 2 2 2 2 7" xfId="18048"/>
    <cellStyle name="Výstup 2 3 2 2 2 2 7 2" xfId="23872"/>
    <cellStyle name="Výstup 2 3 2 2 2 2 8" xfId="18505"/>
    <cellStyle name="Výstup 2 3 2 2 2 2 8 2" xfId="24329"/>
    <cellStyle name="Výstup 2 3 2 2 2 2 9" xfId="21346"/>
    <cellStyle name="Výstup 2 3 2 2 2 3" xfId="16778"/>
    <cellStyle name="Výstup 2 3 2 2 2 3 2" xfId="17291"/>
    <cellStyle name="Výstup 2 3 2 2 2 3 2 2" xfId="23115"/>
    <cellStyle name="Výstup 2 3 2 2 2 3 3" xfId="17791"/>
    <cellStyle name="Výstup 2 3 2 2 2 3 3 2" xfId="23615"/>
    <cellStyle name="Výstup 2 3 2 2 2 3 4" xfId="18248"/>
    <cellStyle name="Výstup 2 3 2 2 2 3 4 2" xfId="24072"/>
    <cellStyle name="Výstup 2 3 2 2 2 3 5" xfId="18705"/>
    <cellStyle name="Výstup 2 3 2 2 2 3 5 2" xfId="24529"/>
    <cellStyle name="Výstup 2 3 2 2 2 3 6" xfId="22602"/>
    <cellStyle name="Výstup 2 3 2 2 2 4" xfId="16882"/>
    <cellStyle name="Výstup 2 3 2 2 2 4 2" xfId="17395"/>
    <cellStyle name="Výstup 2 3 2 2 2 4 2 2" xfId="23219"/>
    <cellStyle name="Výstup 2 3 2 2 2 4 3" xfId="17895"/>
    <cellStyle name="Výstup 2 3 2 2 2 4 3 2" xfId="23719"/>
    <cellStyle name="Výstup 2 3 2 2 2 4 4" xfId="18352"/>
    <cellStyle name="Výstup 2 3 2 2 2 4 4 2" xfId="24176"/>
    <cellStyle name="Výstup 2 3 2 2 2 4 5" xfId="18809"/>
    <cellStyle name="Výstup 2 3 2 2 2 4 5 2" xfId="24633"/>
    <cellStyle name="Výstup 2 3 2 2 2 4 6" xfId="22706"/>
    <cellStyle name="Výstup 2 3 2 2 2 5" xfId="16530"/>
    <cellStyle name="Výstup 2 3 2 2 2 5 2" xfId="22354"/>
    <cellStyle name="Výstup 2 3 2 2 2 6" xfId="17043"/>
    <cellStyle name="Výstup 2 3 2 2 2 6 2" xfId="22867"/>
    <cellStyle name="Výstup 2 3 2 2 2 7" xfId="17543"/>
    <cellStyle name="Výstup 2 3 2 2 2 7 2" xfId="23367"/>
    <cellStyle name="Výstup 2 3 2 2 2 8" xfId="18000"/>
    <cellStyle name="Výstup 2 3 2 2 2 8 2" xfId="23824"/>
    <cellStyle name="Výstup 2 3 2 2 2 9" xfId="18457"/>
    <cellStyle name="Výstup 2 3 2 2 2 9 2" xfId="24281"/>
    <cellStyle name="Výstup 2 3 2 2 3" xfId="14180"/>
    <cellStyle name="Výstup 2 3 2 2 3 2" xfId="15774"/>
    <cellStyle name="Výstup 2 3 2 2 3 2 2" xfId="21599"/>
    <cellStyle name="Výstup 2 3 2 2 3 3" xfId="16606"/>
    <cellStyle name="Výstup 2 3 2 2 3 3 2" xfId="22430"/>
    <cellStyle name="Výstup 2 3 2 2 3 4" xfId="17119"/>
    <cellStyle name="Výstup 2 3 2 2 3 4 2" xfId="22943"/>
    <cellStyle name="Výstup 2 3 2 2 3 5" xfId="17619"/>
    <cellStyle name="Výstup 2 3 2 2 3 5 2" xfId="23443"/>
    <cellStyle name="Výstup 2 3 2 2 3 6" xfId="18076"/>
    <cellStyle name="Výstup 2 3 2 2 3 6 2" xfId="23900"/>
    <cellStyle name="Výstup 2 3 2 2 3 7" xfId="18533"/>
    <cellStyle name="Výstup 2 3 2 2 3 7 2" xfId="24357"/>
    <cellStyle name="Výstup 2 3 2 2 3 8" xfId="20077"/>
    <cellStyle name="Výstup 2 3 2 2 4" xfId="14433"/>
    <cellStyle name="Výstup 2 3 2 2 4 2" xfId="16027"/>
    <cellStyle name="Výstup 2 3 2 2 4 2 2" xfId="21852"/>
    <cellStyle name="Výstup 2 3 2 2 4 3" xfId="20330"/>
    <cellStyle name="Výstup 2 3 2 2 5" xfId="14881"/>
    <cellStyle name="Výstup 2 3 2 2 5 2" xfId="20709"/>
    <cellStyle name="Výstup 2 3 2 2 6" xfId="16472"/>
    <cellStyle name="Výstup 2 3 2 2 6 2" xfId="22296"/>
    <cellStyle name="Výstup 2 3 2 2 7" xfId="16985"/>
    <cellStyle name="Výstup 2 3 2 2 7 2" xfId="22809"/>
    <cellStyle name="Výstup 2 3 2 2 8" xfId="19178"/>
    <cellStyle name="Výstup 2 3 2 3" xfId="13127"/>
    <cellStyle name="Výstup 2 3 2 3 10" xfId="18570"/>
    <cellStyle name="Výstup 2 3 2 3 10 2" xfId="24394"/>
    <cellStyle name="Výstup 2 3 2 3 11" xfId="19069"/>
    <cellStyle name="Výstup 2 3 2 3 2" xfId="13777"/>
    <cellStyle name="Výstup 2 3 2 3 2 2" xfId="15412"/>
    <cellStyle name="Výstup 2 3 2 3 2 2 2" xfId="21237"/>
    <cellStyle name="Výstup 2 3 2 3 2 3" xfId="19713"/>
    <cellStyle name="Výstup 2 3 2 3 3" xfId="14071"/>
    <cellStyle name="Výstup 2 3 2 3 3 2" xfId="15665"/>
    <cellStyle name="Výstup 2 3 2 3 3 2 2" xfId="21490"/>
    <cellStyle name="Výstup 2 3 2 3 3 3" xfId="19968"/>
    <cellStyle name="Výstup 2 3 2 3 4" xfId="14324"/>
    <cellStyle name="Výstup 2 3 2 3 4 2" xfId="15918"/>
    <cellStyle name="Výstup 2 3 2 3 4 2 2" xfId="21743"/>
    <cellStyle name="Výstup 2 3 2 3 4 3" xfId="20221"/>
    <cellStyle name="Výstup 2 3 2 3 5" xfId="14772"/>
    <cellStyle name="Výstup 2 3 2 3 5 2" xfId="20600"/>
    <cellStyle name="Výstup 2 3 2 3 6" xfId="16643"/>
    <cellStyle name="Výstup 2 3 2 3 6 2" xfId="22467"/>
    <cellStyle name="Výstup 2 3 2 3 7" xfId="17156"/>
    <cellStyle name="Výstup 2 3 2 3 7 2" xfId="22980"/>
    <cellStyle name="Výstup 2 3 2 3 8" xfId="17656"/>
    <cellStyle name="Výstup 2 3 2 3 8 2" xfId="23480"/>
    <cellStyle name="Výstup 2 3 2 3 9" xfId="18113"/>
    <cellStyle name="Výstup 2 3 2 3 9 2" xfId="23937"/>
    <cellStyle name="Výstup 2 3 2 4" xfId="13392"/>
    <cellStyle name="Výstup 2 3 2 4 2" xfId="15029"/>
    <cellStyle name="Výstup 2 3 2 4 2 2" xfId="20854"/>
    <cellStyle name="Výstup 2 3 2 4 3" xfId="19330"/>
    <cellStyle name="Výstup 2 3 2 5" xfId="13571"/>
    <cellStyle name="Výstup 2 3 2 5 2" xfId="15208"/>
    <cellStyle name="Výstup 2 3 2 5 2 2" xfId="21033"/>
    <cellStyle name="Výstup 2 3 2 5 3" xfId="19509"/>
    <cellStyle name="Výstup 2 3 2 6" xfId="13682"/>
    <cellStyle name="Výstup 2 3 2 6 2" xfId="15317"/>
    <cellStyle name="Výstup 2 3 2 6 2 2" xfId="21142"/>
    <cellStyle name="Výstup 2 3 2 6 3" xfId="19618"/>
    <cellStyle name="Výstup 2 3 2 7" xfId="14543"/>
    <cellStyle name="Výstup 2 3 2 7 2" xfId="16136"/>
    <cellStyle name="Výstup 2 3 2 7 2 2" xfId="21961"/>
    <cellStyle name="Výstup 2 3 2 7 3" xfId="20439"/>
    <cellStyle name="Výstup 2 3 2 8" xfId="16294"/>
    <cellStyle name="Výstup 2 3 2 8 2" xfId="22118"/>
    <cellStyle name="Výstup 2 3 2 9" xfId="16310"/>
    <cellStyle name="Výstup 2 3 2 9 2" xfId="22134"/>
    <cellStyle name="Výstup 2 3 3" xfId="13079"/>
    <cellStyle name="Výstup 2 3 3 10" xfId="18650"/>
    <cellStyle name="Výstup 2 3 3 10 2" xfId="24474"/>
    <cellStyle name="Výstup 2 3 3 11" xfId="19021"/>
    <cellStyle name="Výstup 2 3 3 2" xfId="13729"/>
    <cellStyle name="Výstup 2 3 3 2 2" xfId="15364"/>
    <cellStyle name="Výstup 2 3 3 2 2 2" xfId="21189"/>
    <cellStyle name="Výstup 2 3 3 2 3" xfId="19665"/>
    <cellStyle name="Výstup 2 3 3 3" xfId="14023"/>
    <cellStyle name="Výstup 2 3 3 3 2" xfId="15617"/>
    <cellStyle name="Výstup 2 3 3 3 2 2" xfId="21442"/>
    <cellStyle name="Výstup 2 3 3 3 3" xfId="19920"/>
    <cellStyle name="Výstup 2 3 3 4" xfId="14276"/>
    <cellStyle name="Výstup 2 3 3 4 2" xfId="15870"/>
    <cellStyle name="Výstup 2 3 3 4 2 2" xfId="21695"/>
    <cellStyle name="Výstup 2 3 3 4 3" xfId="20173"/>
    <cellStyle name="Výstup 2 3 3 5" xfId="14724"/>
    <cellStyle name="Výstup 2 3 3 5 2" xfId="20552"/>
    <cellStyle name="Výstup 2 3 3 6" xfId="16723"/>
    <cellStyle name="Výstup 2 3 3 6 2" xfId="22547"/>
    <cellStyle name="Výstup 2 3 3 7" xfId="17236"/>
    <cellStyle name="Výstup 2 3 3 7 2" xfId="23060"/>
    <cellStyle name="Výstup 2 3 3 8" xfId="17736"/>
    <cellStyle name="Výstup 2 3 3 8 2" xfId="23560"/>
    <cellStyle name="Výstup 2 3 3 9" xfId="18193"/>
    <cellStyle name="Výstup 2 3 3 9 2" xfId="24017"/>
    <cellStyle name="Výstup 2 3 4" xfId="13344"/>
    <cellStyle name="Výstup 2 3 4 2" xfId="14981"/>
    <cellStyle name="Výstup 2 3 4 2 2" xfId="20806"/>
    <cellStyle name="Výstup 2 3 4 3" xfId="19282"/>
    <cellStyle name="Výstup 2 3 5" xfId="13619"/>
    <cellStyle name="Výstup 2 3 5 2" xfId="15256"/>
    <cellStyle name="Výstup 2 3 5 2 2" xfId="21081"/>
    <cellStyle name="Výstup 2 3 5 3" xfId="19557"/>
    <cellStyle name="Výstup 2 3 6" xfId="16293"/>
    <cellStyle name="Výstup 2 3 6 2" xfId="22117"/>
    <cellStyle name="Výstup 2 3 7" xfId="16311"/>
    <cellStyle name="Výstup 2 3 7 2" xfId="22135"/>
    <cellStyle name="Výstup 2 3 8" xfId="16361"/>
    <cellStyle name="Výstup 2 3 8 2" xfId="22185"/>
    <cellStyle name="Výstup 2 4" xfId="237"/>
    <cellStyle name="Výstup 2 4 2" xfId="288"/>
    <cellStyle name="Výstup 2 4 2 10" xfId="16202"/>
    <cellStyle name="Výstup 2 4 2 10 2" xfId="22026"/>
    <cellStyle name="Výstup 2 4 2 11" xfId="18928"/>
    <cellStyle name="Výstup 2 4 2 2" xfId="13240"/>
    <cellStyle name="Výstup 2 4 2 2 2" xfId="13889"/>
    <cellStyle name="Výstup 2 4 2 2 2 10" xfId="19825"/>
    <cellStyle name="Výstup 2 4 2 2 2 2" xfId="15524"/>
    <cellStyle name="Výstup 2 4 2 2 2 2 2" xfId="16829"/>
    <cellStyle name="Výstup 2 4 2 2 2 2 2 2" xfId="17342"/>
    <cellStyle name="Výstup 2 4 2 2 2 2 2 2 2" xfId="23166"/>
    <cellStyle name="Výstup 2 4 2 2 2 2 2 3" xfId="17842"/>
    <cellStyle name="Výstup 2 4 2 2 2 2 2 3 2" xfId="23666"/>
    <cellStyle name="Výstup 2 4 2 2 2 2 2 4" xfId="18299"/>
    <cellStyle name="Výstup 2 4 2 2 2 2 2 4 2" xfId="24123"/>
    <cellStyle name="Výstup 2 4 2 2 2 2 2 5" xfId="18756"/>
    <cellStyle name="Výstup 2 4 2 2 2 2 2 5 2" xfId="24580"/>
    <cellStyle name="Výstup 2 4 2 2 2 2 2 6" xfId="22653"/>
    <cellStyle name="Výstup 2 4 2 2 2 2 3" xfId="16933"/>
    <cellStyle name="Výstup 2 4 2 2 2 2 3 2" xfId="17446"/>
    <cellStyle name="Výstup 2 4 2 2 2 2 3 2 2" xfId="23270"/>
    <cellStyle name="Výstup 2 4 2 2 2 2 3 3" xfId="17946"/>
    <cellStyle name="Výstup 2 4 2 2 2 2 3 3 2" xfId="23770"/>
    <cellStyle name="Výstup 2 4 2 2 2 2 3 4" xfId="18403"/>
    <cellStyle name="Výstup 2 4 2 2 2 2 3 4 2" xfId="24227"/>
    <cellStyle name="Výstup 2 4 2 2 2 2 3 5" xfId="18860"/>
    <cellStyle name="Výstup 2 4 2 2 2 2 3 5 2" xfId="24684"/>
    <cellStyle name="Výstup 2 4 2 2 2 2 3 6" xfId="22757"/>
    <cellStyle name="Výstup 2 4 2 2 2 2 4" xfId="16581"/>
    <cellStyle name="Výstup 2 4 2 2 2 2 4 2" xfId="22405"/>
    <cellStyle name="Výstup 2 4 2 2 2 2 5" xfId="17094"/>
    <cellStyle name="Výstup 2 4 2 2 2 2 5 2" xfId="22918"/>
    <cellStyle name="Výstup 2 4 2 2 2 2 6" xfId="17594"/>
    <cellStyle name="Výstup 2 4 2 2 2 2 6 2" xfId="23418"/>
    <cellStyle name="Výstup 2 4 2 2 2 2 7" xfId="18051"/>
    <cellStyle name="Výstup 2 4 2 2 2 2 7 2" xfId="23875"/>
    <cellStyle name="Výstup 2 4 2 2 2 2 8" xfId="18508"/>
    <cellStyle name="Výstup 2 4 2 2 2 2 8 2" xfId="24332"/>
    <cellStyle name="Výstup 2 4 2 2 2 2 9" xfId="21349"/>
    <cellStyle name="Výstup 2 4 2 2 2 3" xfId="16781"/>
    <cellStyle name="Výstup 2 4 2 2 2 3 2" xfId="17294"/>
    <cellStyle name="Výstup 2 4 2 2 2 3 2 2" xfId="23118"/>
    <cellStyle name="Výstup 2 4 2 2 2 3 3" xfId="17794"/>
    <cellStyle name="Výstup 2 4 2 2 2 3 3 2" xfId="23618"/>
    <cellStyle name="Výstup 2 4 2 2 2 3 4" xfId="18251"/>
    <cellStyle name="Výstup 2 4 2 2 2 3 4 2" xfId="24075"/>
    <cellStyle name="Výstup 2 4 2 2 2 3 5" xfId="18708"/>
    <cellStyle name="Výstup 2 4 2 2 2 3 5 2" xfId="24532"/>
    <cellStyle name="Výstup 2 4 2 2 2 3 6" xfId="22605"/>
    <cellStyle name="Výstup 2 4 2 2 2 4" xfId="16885"/>
    <cellStyle name="Výstup 2 4 2 2 2 4 2" xfId="17398"/>
    <cellStyle name="Výstup 2 4 2 2 2 4 2 2" xfId="23222"/>
    <cellStyle name="Výstup 2 4 2 2 2 4 3" xfId="17898"/>
    <cellStyle name="Výstup 2 4 2 2 2 4 3 2" xfId="23722"/>
    <cellStyle name="Výstup 2 4 2 2 2 4 4" xfId="18355"/>
    <cellStyle name="Výstup 2 4 2 2 2 4 4 2" xfId="24179"/>
    <cellStyle name="Výstup 2 4 2 2 2 4 5" xfId="18812"/>
    <cellStyle name="Výstup 2 4 2 2 2 4 5 2" xfId="24636"/>
    <cellStyle name="Výstup 2 4 2 2 2 4 6" xfId="22709"/>
    <cellStyle name="Výstup 2 4 2 2 2 5" xfId="16533"/>
    <cellStyle name="Výstup 2 4 2 2 2 5 2" xfId="22357"/>
    <cellStyle name="Výstup 2 4 2 2 2 6" xfId="17046"/>
    <cellStyle name="Výstup 2 4 2 2 2 6 2" xfId="22870"/>
    <cellStyle name="Výstup 2 4 2 2 2 7" xfId="17546"/>
    <cellStyle name="Výstup 2 4 2 2 2 7 2" xfId="23370"/>
    <cellStyle name="Výstup 2 4 2 2 2 8" xfId="18003"/>
    <cellStyle name="Výstup 2 4 2 2 2 8 2" xfId="23827"/>
    <cellStyle name="Výstup 2 4 2 2 2 9" xfId="18460"/>
    <cellStyle name="Výstup 2 4 2 2 2 9 2" xfId="24284"/>
    <cellStyle name="Výstup 2 4 2 2 3" xfId="14183"/>
    <cellStyle name="Výstup 2 4 2 2 3 2" xfId="15777"/>
    <cellStyle name="Výstup 2 4 2 2 3 2 2" xfId="21602"/>
    <cellStyle name="Výstup 2 4 2 2 3 3" xfId="16603"/>
    <cellStyle name="Výstup 2 4 2 2 3 3 2" xfId="22427"/>
    <cellStyle name="Výstup 2 4 2 2 3 4" xfId="17116"/>
    <cellStyle name="Výstup 2 4 2 2 3 4 2" xfId="22940"/>
    <cellStyle name="Výstup 2 4 2 2 3 5" xfId="17616"/>
    <cellStyle name="Výstup 2 4 2 2 3 5 2" xfId="23440"/>
    <cellStyle name="Výstup 2 4 2 2 3 6" xfId="18073"/>
    <cellStyle name="Výstup 2 4 2 2 3 6 2" xfId="23897"/>
    <cellStyle name="Výstup 2 4 2 2 3 7" xfId="18530"/>
    <cellStyle name="Výstup 2 4 2 2 3 7 2" xfId="24354"/>
    <cellStyle name="Výstup 2 4 2 2 3 8" xfId="20080"/>
    <cellStyle name="Výstup 2 4 2 2 4" xfId="14436"/>
    <cellStyle name="Výstup 2 4 2 2 4 2" xfId="16030"/>
    <cellStyle name="Výstup 2 4 2 2 4 2 2" xfId="21855"/>
    <cellStyle name="Výstup 2 4 2 2 4 3" xfId="20333"/>
    <cellStyle name="Výstup 2 4 2 2 5" xfId="14884"/>
    <cellStyle name="Výstup 2 4 2 2 5 2" xfId="20712"/>
    <cellStyle name="Výstup 2 4 2 2 6" xfId="16475"/>
    <cellStyle name="Výstup 2 4 2 2 6 2" xfId="22299"/>
    <cellStyle name="Výstup 2 4 2 2 7" xfId="16988"/>
    <cellStyle name="Výstup 2 4 2 2 7 2" xfId="22812"/>
    <cellStyle name="Výstup 2 4 2 2 8" xfId="19181"/>
    <cellStyle name="Výstup 2 4 2 3" xfId="13130"/>
    <cellStyle name="Výstup 2 4 2 3 10" xfId="18568"/>
    <cellStyle name="Výstup 2 4 2 3 10 2" xfId="24392"/>
    <cellStyle name="Výstup 2 4 2 3 11" xfId="19072"/>
    <cellStyle name="Výstup 2 4 2 3 2" xfId="13780"/>
    <cellStyle name="Výstup 2 4 2 3 2 2" xfId="15415"/>
    <cellStyle name="Výstup 2 4 2 3 2 2 2" xfId="21240"/>
    <cellStyle name="Výstup 2 4 2 3 2 3" xfId="19716"/>
    <cellStyle name="Výstup 2 4 2 3 3" xfId="14074"/>
    <cellStyle name="Výstup 2 4 2 3 3 2" xfId="15668"/>
    <cellStyle name="Výstup 2 4 2 3 3 2 2" xfId="21493"/>
    <cellStyle name="Výstup 2 4 2 3 3 3" xfId="19971"/>
    <cellStyle name="Výstup 2 4 2 3 4" xfId="14327"/>
    <cellStyle name="Výstup 2 4 2 3 4 2" xfId="15921"/>
    <cellStyle name="Výstup 2 4 2 3 4 2 2" xfId="21746"/>
    <cellStyle name="Výstup 2 4 2 3 4 3" xfId="20224"/>
    <cellStyle name="Výstup 2 4 2 3 5" xfId="14775"/>
    <cellStyle name="Výstup 2 4 2 3 5 2" xfId="20603"/>
    <cellStyle name="Výstup 2 4 2 3 6" xfId="16641"/>
    <cellStyle name="Výstup 2 4 2 3 6 2" xfId="22465"/>
    <cellStyle name="Výstup 2 4 2 3 7" xfId="17154"/>
    <cellStyle name="Výstup 2 4 2 3 7 2" xfId="22978"/>
    <cellStyle name="Výstup 2 4 2 3 8" xfId="17654"/>
    <cellStyle name="Výstup 2 4 2 3 8 2" xfId="23478"/>
    <cellStyle name="Výstup 2 4 2 3 9" xfId="18111"/>
    <cellStyle name="Výstup 2 4 2 3 9 2" xfId="23935"/>
    <cellStyle name="Výstup 2 4 2 4" xfId="13395"/>
    <cellStyle name="Výstup 2 4 2 4 2" xfId="15032"/>
    <cellStyle name="Výstup 2 4 2 4 2 2" xfId="20857"/>
    <cellStyle name="Výstup 2 4 2 4 3" xfId="19333"/>
    <cellStyle name="Výstup 2 4 2 5" xfId="13568"/>
    <cellStyle name="Výstup 2 4 2 5 2" xfId="15205"/>
    <cellStyle name="Výstup 2 4 2 5 2 2" xfId="21030"/>
    <cellStyle name="Výstup 2 4 2 5 3" xfId="19506"/>
    <cellStyle name="Výstup 2 4 2 6" xfId="13670"/>
    <cellStyle name="Výstup 2 4 2 6 2" xfId="15305"/>
    <cellStyle name="Výstup 2 4 2 6 2 2" xfId="21130"/>
    <cellStyle name="Výstup 2 4 2 6 3" xfId="19606"/>
    <cellStyle name="Výstup 2 4 2 7" xfId="14546"/>
    <cellStyle name="Výstup 2 4 2 7 2" xfId="16139"/>
    <cellStyle name="Výstup 2 4 2 7 2 2" xfId="21964"/>
    <cellStyle name="Výstup 2 4 2 7 3" xfId="20442"/>
    <cellStyle name="Výstup 2 4 2 8" xfId="16296"/>
    <cellStyle name="Výstup 2 4 2 8 2" xfId="22120"/>
    <cellStyle name="Výstup 2 4 2 9" xfId="16309"/>
    <cellStyle name="Výstup 2 4 2 9 2" xfId="22133"/>
    <cellStyle name="Výstup 2 4 3" xfId="13082"/>
    <cellStyle name="Výstup 2 4 3 10" xfId="18569"/>
    <cellStyle name="Výstup 2 4 3 10 2" xfId="24393"/>
    <cellStyle name="Výstup 2 4 3 11" xfId="19024"/>
    <cellStyle name="Výstup 2 4 3 2" xfId="13732"/>
    <cellStyle name="Výstup 2 4 3 2 2" xfId="15367"/>
    <cellStyle name="Výstup 2 4 3 2 2 2" xfId="21192"/>
    <cellStyle name="Výstup 2 4 3 2 3" xfId="19668"/>
    <cellStyle name="Výstup 2 4 3 3" xfId="14026"/>
    <cellStyle name="Výstup 2 4 3 3 2" xfId="15620"/>
    <cellStyle name="Výstup 2 4 3 3 2 2" xfId="21445"/>
    <cellStyle name="Výstup 2 4 3 3 3" xfId="19923"/>
    <cellStyle name="Výstup 2 4 3 4" xfId="14279"/>
    <cellStyle name="Výstup 2 4 3 4 2" xfId="15873"/>
    <cellStyle name="Výstup 2 4 3 4 2 2" xfId="21698"/>
    <cellStyle name="Výstup 2 4 3 4 3" xfId="20176"/>
    <cellStyle name="Výstup 2 4 3 5" xfId="14727"/>
    <cellStyle name="Výstup 2 4 3 5 2" xfId="20555"/>
    <cellStyle name="Výstup 2 4 3 6" xfId="16642"/>
    <cellStyle name="Výstup 2 4 3 6 2" xfId="22466"/>
    <cellStyle name="Výstup 2 4 3 7" xfId="17155"/>
    <cellStyle name="Výstup 2 4 3 7 2" xfId="22979"/>
    <cellStyle name="Výstup 2 4 3 8" xfId="17655"/>
    <cellStyle name="Výstup 2 4 3 8 2" xfId="23479"/>
    <cellStyle name="Výstup 2 4 3 9" xfId="18112"/>
    <cellStyle name="Výstup 2 4 3 9 2" xfId="23936"/>
    <cellStyle name="Výstup 2 4 4" xfId="13347"/>
    <cellStyle name="Výstup 2 4 4 2" xfId="14984"/>
    <cellStyle name="Výstup 2 4 4 2 2" xfId="20809"/>
    <cellStyle name="Výstup 2 4 4 3" xfId="19285"/>
    <cellStyle name="Výstup 2 4 5" xfId="13616"/>
    <cellStyle name="Výstup 2 4 5 2" xfId="15253"/>
    <cellStyle name="Výstup 2 4 5 2 2" xfId="21078"/>
    <cellStyle name="Výstup 2 4 5 3" xfId="19554"/>
    <cellStyle name="Výstup 2 4 6" xfId="16295"/>
    <cellStyle name="Výstup 2 4 6 2" xfId="22119"/>
    <cellStyle name="Výstup 2 4 7" xfId="16197"/>
    <cellStyle name="Výstup 2 4 7 2" xfId="22021"/>
    <cellStyle name="Výstup 2 4 8" xfId="17493"/>
    <cellStyle name="Výstup 2 4 8 2" xfId="23317"/>
    <cellStyle name="Výstup 2 5" xfId="258"/>
    <cellStyle name="Výstup 2 5 10" xfId="17495"/>
    <cellStyle name="Výstup 2 5 10 2" xfId="23319"/>
    <cellStyle name="Výstup 2 5 11" xfId="18898"/>
    <cellStyle name="Výstup 2 5 2" xfId="13210"/>
    <cellStyle name="Výstup 2 5 2 2" xfId="13859"/>
    <cellStyle name="Výstup 2 5 2 2 10" xfId="19795"/>
    <cellStyle name="Výstup 2 5 2 2 2" xfId="15494"/>
    <cellStyle name="Výstup 2 5 2 2 2 2" xfId="16799"/>
    <cellStyle name="Výstup 2 5 2 2 2 2 2" xfId="17312"/>
    <cellStyle name="Výstup 2 5 2 2 2 2 2 2" xfId="23136"/>
    <cellStyle name="Výstup 2 5 2 2 2 2 3" xfId="17812"/>
    <cellStyle name="Výstup 2 5 2 2 2 2 3 2" xfId="23636"/>
    <cellStyle name="Výstup 2 5 2 2 2 2 4" xfId="18269"/>
    <cellStyle name="Výstup 2 5 2 2 2 2 4 2" xfId="24093"/>
    <cellStyle name="Výstup 2 5 2 2 2 2 5" xfId="18726"/>
    <cellStyle name="Výstup 2 5 2 2 2 2 5 2" xfId="24550"/>
    <cellStyle name="Výstup 2 5 2 2 2 2 6" xfId="22623"/>
    <cellStyle name="Výstup 2 5 2 2 2 3" xfId="16903"/>
    <cellStyle name="Výstup 2 5 2 2 2 3 2" xfId="17416"/>
    <cellStyle name="Výstup 2 5 2 2 2 3 2 2" xfId="23240"/>
    <cellStyle name="Výstup 2 5 2 2 2 3 3" xfId="17916"/>
    <cellStyle name="Výstup 2 5 2 2 2 3 3 2" xfId="23740"/>
    <cellStyle name="Výstup 2 5 2 2 2 3 4" xfId="18373"/>
    <cellStyle name="Výstup 2 5 2 2 2 3 4 2" xfId="24197"/>
    <cellStyle name="Výstup 2 5 2 2 2 3 5" xfId="18830"/>
    <cellStyle name="Výstup 2 5 2 2 2 3 5 2" xfId="24654"/>
    <cellStyle name="Výstup 2 5 2 2 2 3 6" xfId="22727"/>
    <cellStyle name="Výstup 2 5 2 2 2 4" xfId="16551"/>
    <cellStyle name="Výstup 2 5 2 2 2 4 2" xfId="22375"/>
    <cellStyle name="Výstup 2 5 2 2 2 5" xfId="17064"/>
    <cellStyle name="Výstup 2 5 2 2 2 5 2" xfId="22888"/>
    <cellStyle name="Výstup 2 5 2 2 2 6" xfId="17564"/>
    <cellStyle name="Výstup 2 5 2 2 2 6 2" xfId="23388"/>
    <cellStyle name="Výstup 2 5 2 2 2 7" xfId="18021"/>
    <cellStyle name="Výstup 2 5 2 2 2 7 2" xfId="23845"/>
    <cellStyle name="Výstup 2 5 2 2 2 8" xfId="18478"/>
    <cellStyle name="Výstup 2 5 2 2 2 8 2" xfId="24302"/>
    <cellStyle name="Výstup 2 5 2 2 2 9" xfId="21319"/>
    <cellStyle name="Výstup 2 5 2 2 3" xfId="16751"/>
    <cellStyle name="Výstup 2 5 2 2 3 2" xfId="17264"/>
    <cellStyle name="Výstup 2 5 2 2 3 2 2" xfId="23088"/>
    <cellStyle name="Výstup 2 5 2 2 3 3" xfId="17764"/>
    <cellStyle name="Výstup 2 5 2 2 3 3 2" xfId="23588"/>
    <cellStyle name="Výstup 2 5 2 2 3 4" xfId="18221"/>
    <cellStyle name="Výstup 2 5 2 2 3 4 2" xfId="24045"/>
    <cellStyle name="Výstup 2 5 2 2 3 5" xfId="18678"/>
    <cellStyle name="Výstup 2 5 2 2 3 5 2" xfId="24502"/>
    <cellStyle name="Výstup 2 5 2 2 3 6" xfId="22575"/>
    <cellStyle name="Výstup 2 5 2 2 4" xfId="16855"/>
    <cellStyle name="Výstup 2 5 2 2 4 2" xfId="17368"/>
    <cellStyle name="Výstup 2 5 2 2 4 2 2" xfId="23192"/>
    <cellStyle name="Výstup 2 5 2 2 4 3" xfId="17868"/>
    <cellStyle name="Výstup 2 5 2 2 4 3 2" xfId="23692"/>
    <cellStyle name="Výstup 2 5 2 2 4 4" xfId="18325"/>
    <cellStyle name="Výstup 2 5 2 2 4 4 2" xfId="24149"/>
    <cellStyle name="Výstup 2 5 2 2 4 5" xfId="18782"/>
    <cellStyle name="Výstup 2 5 2 2 4 5 2" xfId="24606"/>
    <cellStyle name="Výstup 2 5 2 2 4 6" xfId="22679"/>
    <cellStyle name="Výstup 2 5 2 2 5" xfId="16503"/>
    <cellStyle name="Výstup 2 5 2 2 5 2" xfId="22327"/>
    <cellStyle name="Výstup 2 5 2 2 6" xfId="17016"/>
    <cellStyle name="Výstup 2 5 2 2 6 2" xfId="22840"/>
    <cellStyle name="Výstup 2 5 2 2 7" xfId="17516"/>
    <cellStyle name="Výstup 2 5 2 2 7 2" xfId="23340"/>
    <cellStyle name="Výstup 2 5 2 2 8" xfId="17973"/>
    <cellStyle name="Výstup 2 5 2 2 8 2" xfId="23797"/>
    <cellStyle name="Výstup 2 5 2 2 9" xfId="18430"/>
    <cellStyle name="Výstup 2 5 2 2 9 2" xfId="24254"/>
    <cellStyle name="Výstup 2 5 2 3" xfId="14153"/>
    <cellStyle name="Výstup 2 5 2 3 2" xfId="15747"/>
    <cellStyle name="Výstup 2 5 2 3 2 2" xfId="21572"/>
    <cellStyle name="Výstup 2 5 2 3 3" xfId="16626"/>
    <cellStyle name="Výstup 2 5 2 3 3 2" xfId="22450"/>
    <cellStyle name="Výstup 2 5 2 3 4" xfId="17139"/>
    <cellStyle name="Výstup 2 5 2 3 4 2" xfId="22963"/>
    <cellStyle name="Výstup 2 5 2 3 5" xfId="17639"/>
    <cellStyle name="Výstup 2 5 2 3 5 2" xfId="23463"/>
    <cellStyle name="Výstup 2 5 2 3 6" xfId="18096"/>
    <cellStyle name="Výstup 2 5 2 3 6 2" xfId="23920"/>
    <cellStyle name="Výstup 2 5 2 3 7" xfId="18553"/>
    <cellStyle name="Výstup 2 5 2 3 7 2" xfId="24377"/>
    <cellStyle name="Výstup 2 5 2 3 8" xfId="20050"/>
    <cellStyle name="Výstup 2 5 2 4" xfId="14406"/>
    <cellStyle name="Výstup 2 5 2 4 2" xfId="16000"/>
    <cellStyle name="Výstup 2 5 2 4 2 2" xfId="21825"/>
    <cellStyle name="Výstup 2 5 2 4 3" xfId="20303"/>
    <cellStyle name="Výstup 2 5 2 5" xfId="14854"/>
    <cellStyle name="Výstup 2 5 2 5 2" xfId="20682"/>
    <cellStyle name="Výstup 2 5 2 6" xfId="16445"/>
    <cellStyle name="Výstup 2 5 2 6 2" xfId="22269"/>
    <cellStyle name="Výstup 2 5 2 7" xfId="16958"/>
    <cellStyle name="Výstup 2 5 2 7 2" xfId="22782"/>
    <cellStyle name="Výstup 2 5 2 8" xfId="19151"/>
    <cellStyle name="Výstup 2 5 3" xfId="13100"/>
    <cellStyle name="Výstup 2 5 3 10" xfId="18567"/>
    <cellStyle name="Výstup 2 5 3 10 2" xfId="24391"/>
    <cellStyle name="Výstup 2 5 3 11" xfId="19042"/>
    <cellStyle name="Výstup 2 5 3 2" xfId="13750"/>
    <cellStyle name="Výstup 2 5 3 2 2" xfId="15385"/>
    <cellStyle name="Výstup 2 5 3 2 2 2" xfId="21210"/>
    <cellStyle name="Výstup 2 5 3 2 3" xfId="19686"/>
    <cellStyle name="Výstup 2 5 3 3" xfId="14044"/>
    <cellStyle name="Výstup 2 5 3 3 2" xfId="15638"/>
    <cellStyle name="Výstup 2 5 3 3 2 2" xfId="21463"/>
    <cellStyle name="Výstup 2 5 3 3 3" xfId="19941"/>
    <cellStyle name="Výstup 2 5 3 4" xfId="14297"/>
    <cellStyle name="Výstup 2 5 3 4 2" xfId="15891"/>
    <cellStyle name="Výstup 2 5 3 4 2 2" xfId="21716"/>
    <cellStyle name="Výstup 2 5 3 4 3" xfId="20194"/>
    <cellStyle name="Výstup 2 5 3 5" xfId="14745"/>
    <cellStyle name="Výstup 2 5 3 5 2" xfId="20573"/>
    <cellStyle name="Výstup 2 5 3 6" xfId="16640"/>
    <cellStyle name="Výstup 2 5 3 6 2" xfId="22464"/>
    <cellStyle name="Výstup 2 5 3 7" xfId="17153"/>
    <cellStyle name="Výstup 2 5 3 7 2" xfId="22977"/>
    <cellStyle name="Výstup 2 5 3 8" xfId="17653"/>
    <cellStyle name="Výstup 2 5 3 8 2" xfId="23477"/>
    <cellStyle name="Výstup 2 5 3 9" xfId="18110"/>
    <cellStyle name="Výstup 2 5 3 9 2" xfId="23934"/>
    <cellStyle name="Výstup 2 5 4" xfId="13365"/>
    <cellStyle name="Výstup 2 5 4 2" xfId="15002"/>
    <cellStyle name="Výstup 2 5 4 2 2" xfId="20827"/>
    <cellStyle name="Výstup 2 5 4 3" xfId="19303"/>
    <cellStyle name="Výstup 2 5 5" xfId="13598"/>
    <cellStyle name="Výstup 2 5 5 2" xfId="15235"/>
    <cellStyle name="Výstup 2 5 5 2 2" xfId="21060"/>
    <cellStyle name="Výstup 2 5 5 3" xfId="19536"/>
    <cellStyle name="Výstup 2 5 6" xfId="13688"/>
    <cellStyle name="Výstup 2 5 6 2" xfId="15323"/>
    <cellStyle name="Výstup 2 5 6 2 2" xfId="21148"/>
    <cellStyle name="Výstup 2 5 6 3" xfId="19624"/>
    <cellStyle name="Výstup 2 5 7" xfId="14516"/>
    <cellStyle name="Výstup 2 5 7 2" xfId="16109"/>
    <cellStyle name="Výstup 2 5 7 2 2" xfId="21934"/>
    <cellStyle name="Výstup 2 5 7 3" xfId="20412"/>
    <cellStyle name="Výstup 2 5 8" xfId="16297"/>
    <cellStyle name="Výstup 2 5 8 2" xfId="22121"/>
    <cellStyle name="Výstup 2 5 9" xfId="16308"/>
    <cellStyle name="Výstup 2 5 9 2" xfId="22132"/>
    <cellStyle name="Výstup 2 6" xfId="13192"/>
    <cellStyle name="Výstup 2 6 10" xfId="18573"/>
    <cellStyle name="Výstup 2 6 10 2" xfId="24397"/>
    <cellStyle name="Výstup 2 6 11" xfId="19133"/>
    <cellStyle name="Výstup 2 6 2" xfId="13841"/>
    <cellStyle name="Výstup 2 6 2 2" xfId="15476"/>
    <cellStyle name="Výstup 2 6 2 2 2" xfId="21301"/>
    <cellStyle name="Výstup 2 6 2 3" xfId="19777"/>
    <cellStyle name="Výstup 2 6 3" xfId="14135"/>
    <cellStyle name="Výstup 2 6 3 2" xfId="15729"/>
    <cellStyle name="Výstup 2 6 3 2 2" xfId="21554"/>
    <cellStyle name="Výstup 2 6 3 3" xfId="20032"/>
    <cellStyle name="Výstup 2 6 4" xfId="14388"/>
    <cellStyle name="Výstup 2 6 4 2" xfId="15982"/>
    <cellStyle name="Výstup 2 6 4 2 2" xfId="21807"/>
    <cellStyle name="Výstup 2 6 4 3" xfId="20285"/>
    <cellStyle name="Výstup 2 6 5" xfId="14836"/>
    <cellStyle name="Výstup 2 6 5 2" xfId="20664"/>
    <cellStyle name="Výstup 2 6 6" xfId="16646"/>
    <cellStyle name="Výstup 2 6 6 2" xfId="22470"/>
    <cellStyle name="Výstup 2 6 7" xfId="17159"/>
    <cellStyle name="Výstup 2 6 7 2" xfId="22983"/>
    <cellStyle name="Výstup 2 6 8" xfId="17659"/>
    <cellStyle name="Výstup 2 6 8 2" xfId="23483"/>
    <cellStyle name="Výstup 2 6 9" xfId="18116"/>
    <cellStyle name="Výstup 2 6 9 2" xfId="23940"/>
    <cellStyle name="Výstup 2 7" xfId="13052"/>
    <cellStyle name="Výstup 2 7 2" xfId="13702"/>
    <cellStyle name="Výstup 2 7 2 2" xfId="15337"/>
    <cellStyle name="Výstup 2 7 2 2 2" xfId="21162"/>
    <cellStyle name="Výstup 2 7 2 3" xfId="19638"/>
    <cellStyle name="Výstup 2 7 3" xfId="13996"/>
    <cellStyle name="Výstup 2 7 3 2" xfId="15590"/>
    <cellStyle name="Výstup 2 7 3 2 2" xfId="21415"/>
    <cellStyle name="Výstup 2 7 3 3" xfId="19893"/>
    <cellStyle name="Výstup 2 7 4" xfId="14249"/>
    <cellStyle name="Výstup 2 7 4 2" xfId="15843"/>
    <cellStyle name="Výstup 2 7 4 2 2" xfId="21668"/>
    <cellStyle name="Výstup 2 7 4 3" xfId="20146"/>
    <cellStyle name="Výstup 2 7 5" xfId="14697"/>
    <cellStyle name="Výstup 2 7 5 2" xfId="20525"/>
    <cellStyle name="Výstup 2 7 6" xfId="18994"/>
    <cellStyle name="Výstup 2 8" xfId="13317"/>
    <cellStyle name="Výstup 2 8 2" xfId="14954"/>
    <cellStyle name="Výstup 2 8 2 2" xfId="20779"/>
    <cellStyle name="Výstup 2 8 3" xfId="19255"/>
    <cellStyle name="Výstup 2 9" xfId="13646"/>
    <cellStyle name="Výstup 2 9 2" xfId="15283"/>
    <cellStyle name="Výstup 2 9 2 2" xfId="21108"/>
    <cellStyle name="Výstup 2 9 3" xfId="19584"/>
    <cellStyle name="Výstup 3" xfId="221"/>
    <cellStyle name="Výstup 3 2" xfId="274"/>
    <cellStyle name="Výstup 3 2 10" xfId="16432"/>
    <cellStyle name="Výstup 3 2 10 2" xfId="22256"/>
    <cellStyle name="Výstup 3 2 11" xfId="18914"/>
    <cellStyle name="Výstup 3 2 2" xfId="13226"/>
    <cellStyle name="Výstup 3 2 2 2" xfId="13875"/>
    <cellStyle name="Výstup 3 2 2 2 10" xfId="19811"/>
    <cellStyle name="Výstup 3 2 2 2 2" xfId="15510"/>
    <cellStyle name="Výstup 3 2 2 2 2 2" xfId="16815"/>
    <cellStyle name="Výstup 3 2 2 2 2 2 2" xfId="17328"/>
    <cellStyle name="Výstup 3 2 2 2 2 2 2 2" xfId="23152"/>
    <cellStyle name="Výstup 3 2 2 2 2 2 3" xfId="17828"/>
    <cellStyle name="Výstup 3 2 2 2 2 2 3 2" xfId="23652"/>
    <cellStyle name="Výstup 3 2 2 2 2 2 4" xfId="18285"/>
    <cellStyle name="Výstup 3 2 2 2 2 2 4 2" xfId="24109"/>
    <cellStyle name="Výstup 3 2 2 2 2 2 5" xfId="18742"/>
    <cellStyle name="Výstup 3 2 2 2 2 2 5 2" xfId="24566"/>
    <cellStyle name="Výstup 3 2 2 2 2 2 6" xfId="22639"/>
    <cellStyle name="Výstup 3 2 2 2 2 3" xfId="16919"/>
    <cellStyle name="Výstup 3 2 2 2 2 3 2" xfId="17432"/>
    <cellStyle name="Výstup 3 2 2 2 2 3 2 2" xfId="23256"/>
    <cellStyle name="Výstup 3 2 2 2 2 3 3" xfId="17932"/>
    <cellStyle name="Výstup 3 2 2 2 2 3 3 2" xfId="23756"/>
    <cellStyle name="Výstup 3 2 2 2 2 3 4" xfId="18389"/>
    <cellStyle name="Výstup 3 2 2 2 2 3 4 2" xfId="24213"/>
    <cellStyle name="Výstup 3 2 2 2 2 3 5" xfId="18846"/>
    <cellStyle name="Výstup 3 2 2 2 2 3 5 2" xfId="24670"/>
    <cellStyle name="Výstup 3 2 2 2 2 3 6" xfId="22743"/>
    <cellStyle name="Výstup 3 2 2 2 2 4" xfId="16567"/>
    <cellStyle name="Výstup 3 2 2 2 2 4 2" xfId="22391"/>
    <cellStyle name="Výstup 3 2 2 2 2 5" xfId="17080"/>
    <cellStyle name="Výstup 3 2 2 2 2 5 2" xfId="22904"/>
    <cellStyle name="Výstup 3 2 2 2 2 6" xfId="17580"/>
    <cellStyle name="Výstup 3 2 2 2 2 6 2" xfId="23404"/>
    <cellStyle name="Výstup 3 2 2 2 2 7" xfId="18037"/>
    <cellStyle name="Výstup 3 2 2 2 2 7 2" xfId="23861"/>
    <cellStyle name="Výstup 3 2 2 2 2 8" xfId="18494"/>
    <cellStyle name="Výstup 3 2 2 2 2 8 2" xfId="24318"/>
    <cellStyle name="Výstup 3 2 2 2 2 9" xfId="21335"/>
    <cellStyle name="Výstup 3 2 2 2 3" xfId="16767"/>
    <cellStyle name="Výstup 3 2 2 2 3 2" xfId="17280"/>
    <cellStyle name="Výstup 3 2 2 2 3 2 2" xfId="23104"/>
    <cellStyle name="Výstup 3 2 2 2 3 3" xfId="17780"/>
    <cellStyle name="Výstup 3 2 2 2 3 3 2" xfId="23604"/>
    <cellStyle name="Výstup 3 2 2 2 3 4" xfId="18237"/>
    <cellStyle name="Výstup 3 2 2 2 3 4 2" xfId="24061"/>
    <cellStyle name="Výstup 3 2 2 2 3 5" xfId="18694"/>
    <cellStyle name="Výstup 3 2 2 2 3 5 2" xfId="24518"/>
    <cellStyle name="Výstup 3 2 2 2 3 6" xfId="22591"/>
    <cellStyle name="Výstup 3 2 2 2 4" xfId="16871"/>
    <cellStyle name="Výstup 3 2 2 2 4 2" xfId="17384"/>
    <cellStyle name="Výstup 3 2 2 2 4 2 2" xfId="23208"/>
    <cellStyle name="Výstup 3 2 2 2 4 3" xfId="17884"/>
    <cellStyle name="Výstup 3 2 2 2 4 3 2" xfId="23708"/>
    <cellStyle name="Výstup 3 2 2 2 4 4" xfId="18341"/>
    <cellStyle name="Výstup 3 2 2 2 4 4 2" xfId="24165"/>
    <cellStyle name="Výstup 3 2 2 2 4 5" xfId="18798"/>
    <cellStyle name="Výstup 3 2 2 2 4 5 2" xfId="24622"/>
    <cellStyle name="Výstup 3 2 2 2 4 6" xfId="22695"/>
    <cellStyle name="Výstup 3 2 2 2 5" xfId="16519"/>
    <cellStyle name="Výstup 3 2 2 2 5 2" xfId="22343"/>
    <cellStyle name="Výstup 3 2 2 2 6" xfId="17032"/>
    <cellStyle name="Výstup 3 2 2 2 6 2" xfId="22856"/>
    <cellStyle name="Výstup 3 2 2 2 7" xfId="17532"/>
    <cellStyle name="Výstup 3 2 2 2 7 2" xfId="23356"/>
    <cellStyle name="Výstup 3 2 2 2 8" xfId="17989"/>
    <cellStyle name="Výstup 3 2 2 2 8 2" xfId="23813"/>
    <cellStyle name="Výstup 3 2 2 2 9" xfId="18446"/>
    <cellStyle name="Výstup 3 2 2 2 9 2" xfId="24270"/>
    <cellStyle name="Výstup 3 2 2 3" xfId="14169"/>
    <cellStyle name="Výstup 3 2 2 3 2" xfId="15763"/>
    <cellStyle name="Výstup 3 2 2 3 2 2" xfId="21588"/>
    <cellStyle name="Výstup 3 2 2 3 3" xfId="16616"/>
    <cellStyle name="Výstup 3 2 2 3 3 2" xfId="22440"/>
    <cellStyle name="Výstup 3 2 2 3 4" xfId="17129"/>
    <cellStyle name="Výstup 3 2 2 3 4 2" xfId="22953"/>
    <cellStyle name="Výstup 3 2 2 3 5" xfId="17629"/>
    <cellStyle name="Výstup 3 2 2 3 5 2" xfId="23453"/>
    <cellStyle name="Výstup 3 2 2 3 6" xfId="18086"/>
    <cellStyle name="Výstup 3 2 2 3 6 2" xfId="23910"/>
    <cellStyle name="Výstup 3 2 2 3 7" xfId="18543"/>
    <cellStyle name="Výstup 3 2 2 3 7 2" xfId="24367"/>
    <cellStyle name="Výstup 3 2 2 3 8" xfId="20066"/>
    <cellStyle name="Výstup 3 2 2 4" xfId="14422"/>
    <cellStyle name="Výstup 3 2 2 4 2" xfId="16016"/>
    <cellStyle name="Výstup 3 2 2 4 2 2" xfId="21841"/>
    <cellStyle name="Výstup 3 2 2 4 3" xfId="20319"/>
    <cellStyle name="Výstup 3 2 2 5" xfId="14870"/>
    <cellStyle name="Výstup 3 2 2 5 2" xfId="20698"/>
    <cellStyle name="Výstup 3 2 2 6" xfId="16461"/>
    <cellStyle name="Výstup 3 2 2 6 2" xfId="22285"/>
    <cellStyle name="Výstup 3 2 2 7" xfId="16974"/>
    <cellStyle name="Výstup 3 2 2 7 2" xfId="22798"/>
    <cellStyle name="Výstup 3 2 2 8" xfId="19167"/>
    <cellStyle name="Výstup 3 2 3" xfId="13116"/>
    <cellStyle name="Výstup 3 2 3 10" xfId="18517"/>
    <cellStyle name="Výstup 3 2 3 10 2" xfId="24341"/>
    <cellStyle name="Výstup 3 2 3 11" xfId="19058"/>
    <cellStyle name="Výstup 3 2 3 2" xfId="13766"/>
    <cellStyle name="Výstup 3 2 3 2 2" xfId="15401"/>
    <cellStyle name="Výstup 3 2 3 2 2 2" xfId="21226"/>
    <cellStyle name="Výstup 3 2 3 2 3" xfId="19702"/>
    <cellStyle name="Výstup 3 2 3 3" xfId="14060"/>
    <cellStyle name="Výstup 3 2 3 3 2" xfId="15654"/>
    <cellStyle name="Výstup 3 2 3 3 2 2" xfId="21479"/>
    <cellStyle name="Výstup 3 2 3 3 3" xfId="19957"/>
    <cellStyle name="Výstup 3 2 3 4" xfId="14313"/>
    <cellStyle name="Výstup 3 2 3 4 2" xfId="15907"/>
    <cellStyle name="Výstup 3 2 3 4 2 2" xfId="21732"/>
    <cellStyle name="Výstup 3 2 3 4 3" xfId="20210"/>
    <cellStyle name="Výstup 3 2 3 5" xfId="14761"/>
    <cellStyle name="Výstup 3 2 3 5 2" xfId="20589"/>
    <cellStyle name="Výstup 3 2 3 6" xfId="16590"/>
    <cellStyle name="Výstup 3 2 3 6 2" xfId="22414"/>
    <cellStyle name="Výstup 3 2 3 7" xfId="17103"/>
    <cellStyle name="Výstup 3 2 3 7 2" xfId="22927"/>
    <cellStyle name="Výstup 3 2 3 8" xfId="17603"/>
    <cellStyle name="Výstup 3 2 3 8 2" xfId="23427"/>
    <cellStyle name="Výstup 3 2 3 9" xfId="18060"/>
    <cellStyle name="Výstup 3 2 3 9 2" xfId="23884"/>
    <cellStyle name="Výstup 3 2 4" xfId="13381"/>
    <cellStyle name="Výstup 3 2 4 2" xfId="15018"/>
    <cellStyle name="Výstup 3 2 4 2 2" xfId="20843"/>
    <cellStyle name="Výstup 3 2 4 3" xfId="19319"/>
    <cellStyle name="Výstup 3 2 5" xfId="13582"/>
    <cellStyle name="Výstup 3 2 5 2" xfId="15219"/>
    <cellStyle name="Výstup 3 2 5 2 2" xfId="21044"/>
    <cellStyle name="Výstup 3 2 5 3" xfId="19520"/>
    <cellStyle name="Výstup 3 2 6" xfId="13410"/>
    <cellStyle name="Výstup 3 2 6 2" xfId="15047"/>
    <cellStyle name="Výstup 3 2 6 2 2" xfId="20872"/>
    <cellStyle name="Výstup 3 2 6 3" xfId="19348"/>
    <cellStyle name="Výstup 3 2 7" xfId="14532"/>
    <cellStyle name="Výstup 3 2 7 2" xfId="16125"/>
    <cellStyle name="Výstup 3 2 7 2 2" xfId="21950"/>
    <cellStyle name="Výstup 3 2 7 3" xfId="20428"/>
    <cellStyle name="Výstup 3 2 8" xfId="16299"/>
    <cellStyle name="Výstup 3 2 8 2" xfId="22123"/>
    <cellStyle name="Výstup 3 2 9" xfId="16306"/>
    <cellStyle name="Výstup 3 2 9 2" xfId="22130"/>
    <cellStyle name="Výstup 3 3" xfId="13068"/>
    <cellStyle name="Výstup 3 3 10" xfId="18566"/>
    <cellStyle name="Výstup 3 3 10 2" xfId="24390"/>
    <cellStyle name="Výstup 3 3 11" xfId="19010"/>
    <cellStyle name="Výstup 3 3 2" xfId="13718"/>
    <cellStyle name="Výstup 3 3 2 2" xfId="15353"/>
    <cellStyle name="Výstup 3 3 2 2 2" xfId="21178"/>
    <cellStyle name="Výstup 3 3 2 3" xfId="19654"/>
    <cellStyle name="Výstup 3 3 3" xfId="14012"/>
    <cellStyle name="Výstup 3 3 3 2" xfId="15606"/>
    <cellStyle name="Výstup 3 3 3 2 2" xfId="21431"/>
    <cellStyle name="Výstup 3 3 3 3" xfId="19909"/>
    <cellStyle name="Výstup 3 3 4" xfId="14265"/>
    <cellStyle name="Výstup 3 3 4 2" xfId="15859"/>
    <cellStyle name="Výstup 3 3 4 2 2" xfId="21684"/>
    <cellStyle name="Výstup 3 3 4 3" xfId="20162"/>
    <cellStyle name="Výstup 3 3 5" xfId="14713"/>
    <cellStyle name="Výstup 3 3 5 2" xfId="20541"/>
    <cellStyle name="Výstup 3 3 6" xfId="16639"/>
    <cellStyle name="Výstup 3 3 6 2" xfId="22463"/>
    <cellStyle name="Výstup 3 3 7" xfId="17152"/>
    <cellStyle name="Výstup 3 3 7 2" xfId="22976"/>
    <cellStyle name="Výstup 3 3 8" xfId="17652"/>
    <cellStyle name="Výstup 3 3 8 2" xfId="23476"/>
    <cellStyle name="Výstup 3 3 9" xfId="18109"/>
    <cellStyle name="Výstup 3 3 9 2" xfId="23933"/>
    <cellStyle name="Výstup 3 4" xfId="13333"/>
    <cellStyle name="Výstup 3 4 2" xfId="14970"/>
    <cellStyle name="Výstup 3 4 2 2" xfId="20795"/>
    <cellStyle name="Výstup 3 4 3" xfId="19271"/>
    <cellStyle name="Výstup 3 5" xfId="13630"/>
    <cellStyle name="Výstup 3 5 2" xfId="15267"/>
    <cellStyle name="Výstup 3 5 2 2" xfId="21092"/>
    <cellStyle name="Výstup 3 5 3" xfId="19568"/>
    <cellStyle name="Výstup 3 6" xfId="16298"/>
    <cellStyle name="Výstup 3 6 2" xfId="22122"/>
    <cellStyle name="Výstup 3 7" xfId="16307"/>
    <cellStyle name="Výstup 3 7 2" xfId="22131"/>
    <cellStyle name="Výstup 3 8" xfId="16344"/>
    <cellStyle name="Výstup 3 8 2" xfId="22168"/>
    <cellStyle name="Výstup 4" xfId="226"/>
    <cellStyle name="Výstup 4 2" xfId="277"/>
    <cellStyle name="Výstup 4 2 10" xfId="16254"/>
    <cellStyle name="Výstup 4 2 10 2" xfId="22078"/>
    <cellStyle name="Výstup 4 2 11" xfId="18917"/>
    <cellStyle name="Výstup 4 2 2" xfId="13229"/>
    <cellStyle name="Výstup 4 2 2 2" xfId="13878"/>
    <cellStyle name="Výstup 4 2 2 2 10" xfId="19814"/>
    <cellStyle name="Výstup 4 2 2 2 2" xfId="15513"/>
    <cellStyle name="Výstup 4 2 2 2 2 2" xfId="16818"/>
    <cellStyle name="Výstup 4 2 2 2 2 2 2" xfId="17331"/>
    <cellStyle name="Výstup 4 2 2 2 2 2 2 2" xfId="23155"/>
    <cellStyle name="Výstup 4 2 2 2 2 2 3" xfId="17831"/>
    <cellStyle name="Výstup 4 2 2 2 2 2 3 2" xfId="23655"/>
    <cellStyle name="Výstup 4 2 2 2 2 2 4" xfId="18288"/>
    <cellStyle name="Výstup 4 2 2 2 2 2 4 2" xfId="24112"/>
    <cellStyle name="Výstup 4 2 2 2 2 2 5" xfId="18745"/>
    <cellStyle name="Výstup 4 2 2 2 2 2 5 2" xfId="24569"/>
    <cellStyle name="Výstup 4 2 2 2 2 2 6" xfId="22642"/>
    <cellStyle name="Výstup 4 2 2 2 2 3" xfId="16922"/>
    <cellStyle name="Výstup 4 2 2 2 2 3 2" xfId="17435"/>
    <cellStyle name="Výstup 4 2 2 2 2 3 2 2" xfId="23259"/>
    <cellStyle name="Výstup 4 2 2 2 2 3 3" xfId="17935"/>
    <cellStyle name="Výstup 4 2 2 2 2 3 3 2" xfId="23759"/>
    <cellStyle name="Výstup 4 2 2 2 2 3 4" xfId="18392"/>
    <cellStyle name="Výstup 4 2 2 2 2 3 4 2" xfId="24216"/>
    <cellStyle name="Výstup 4 2 2 2 2 3 5" xfId="18849"/>
    <cellStyle name="Výstup 4 2 2 2 2 3 5 2" xfId="24673"/>
    <cellStyle name="Výstup 4 2 2 2 2 3 6" xfId="22746"/>
    <cellStyle name="Výstup 4 2 2 2 2 4" xfId="16570"/>
    <cellStyle name="Výstup 4 2 2 2 2 4 2" xfId="22394"/>
    <cellStyle name="Výstup 4 2 2 2 2 5" xfId="17083"/>
    <cellStyle name="Výstup 4 2 2 2 2 5 2" xfId="22907"/>
    <cellStyle name="Výstup 4 2 2 2 2 6" xfId="17583"/>
    <cellStyle name="Výstup 4 2 2 2 2 6 2" xfId="23407"/>
    <cellStyle name="Výstup 4 2 2 2 2 7" xfId="18040"/>
    <cellStyle name="Výstup 4 2 2 2 2 7 2" xfId="23864"/>
    <cellStyle name="Výstup 4 2 2 2 2 8" xfId="18497"/>
    <cellStyle name="Výstup 4 2 2 2 2 8 2" xfId="24321"/>
    <cellStyle name="Výstup 4 2 2 2 2 9" xfId="21338"/>
    <cellStyle name="Výstup 4 2 2 2 3" xfId="16770"/>
    <cellStyle name="Výstup 4 2 2 2 3 2" xfId="17283"/>
    <cellStyle name="Výstup 4 2 2 2 3 2 2" xfId="23107"/>
    <cellStyle name="Výstup 4 2 2 2 3 3" xfId="17783"/>
    <cellStyle name="Výstup 4 2 2 2 3 3 2" xfId="23607"/>
    <cellStyle name="Výstup 4 2 2 2 3 4" xfId="18240"/>
    <cellStyle name="Výstup 4 2 2 2 3 4 2" xfId="24064"/>
    <cellStyle name="Výstup 4 2 2 2 3 5" xfId="18697"/>
    <cellStyle name="Výstup 4 2 2 2 3 5 2" xfId="24521"/>
    <cellStyle name="Výstup 4 2 2 2 3 6" xfId="22594"/>
    <cellStyle name="Výstup 4 2 2 2 4" xfId="16874"/>
    <cellStyle name="Výstup 4 2 2 2 4 2" xfId="17387"/>
    <cellStyle name="Výstup 4 2 2 2 4 2 2" xfId="23211"/>
    <cellStyle name="Výstup 4 2 2 2 4 3" xfId="17887"/>
    <cellStyle name="Výstup 4 2 2 2 4 3 2" xfId="23711"/>
    <cellStyle name="Výstup 4 2 2 2 4 4" xfId="18344"/>
    <cellStyle name="Výstup 4 2 2 2 4 4 2" xfId="24168"/>
    <cellStyle name="Výstup 4 2 2 2 4 5" xfId="18801"/>
    <cellStyle name="Výstup 4 2 2 2 4 5 2" xfId="24625"/>
    <cellStyle name="Výstup 4 2 2 2 4 6" xfId="22698"/>
    <cellStyle name="Výstup 4 2 2 2 5" xfId="16522"/>
    <cellStyle name="Výstup 4 2 2 2 5 2" xfId="22346"/>
    <cellStyle name="Výstup 4 2 2 2 6" xfId="17035"/>
    <cellStyle name="Výstup 4 2 2 2 6 2" xfId="22859"/>
    <cellStyle name="Výstup 4 2 2 2 7" xfId="17535"/>
    <cellStyle name="Výstup 4 2 2 2 7 2" xfId="23359"/>
    <cellStyle name="Výstup 4 2 2 2 8" xfId="17992"/>
    <cellStyle name="Výstup 4 2 2 2 8 2" xfId="23816"/>
    <cellStyle name="Výstup 4 2 2 2 9" xfId="18449"/>
    <cellStyle name="Výstup 4 2 2 2 9 2" xfId="24273"/>
    <cellStyle name="Výstup 4 2 2 3" xfId="14172"/>
    <cellStyle name="Výstup 4 2 2 3 2" xfId="15766"/>
    <cellStyle name="Výstup 4 2 2 3 2 2" xfId="21591"/>
    <cellStyle name="Výstup 4 2 2 3 3" xfId="16614"/>
    <cellStyle name="Výstup 4 2 2 3 3 2" xfId="22438"/>
    <cellStyle name="Výstup 4 2 2 3 4" xfId="17127"/>
    <cellStyle name="Výstup 4 2 2 3 4 2" xfId="22951"/>
    <cellStyle name="Výstup 4 2 2 3 5" xfId="17627"/>
    <cellStyle name="Výstup 4 2 2 3 5 2" xfId="23451"/>
    <cellStyle name="Výstup 4 2 2 3 6" xfId="18084"/>
    <cellStyle name="Výstup 4 2 2 3 6 2" xfId="23908"/>
    <cellStyle name="Výstup 4 2 2 3 7" xfId="18541"/>
    <cellStyle name="Výstup 4 2 2 3 7 2" xfId="24365"/>
    <cellStyle name="Výstup 4 2 2 3 8" xfId="20069"/>
    <cellStyle name="Výstup 4 2 2 4" xfId="14425"/>
    <cellStyle name="Výstup 4 2 2 4 2" xfId="16019"/>
    <cellStyle name="Výstup 4 2 2 4 2 2" xfId="21844"/>
    <cellStyle name="Výstup 4 2 2 4 3" xfId="20322"/>
    <cellStyle name="Výstup 4 2 2 5" xfId="14873"/>
    <cellStyle name="Výstup 4 2 2 5 2" xfId="20701"/>
    <cellStyle name="Výstup 4 2 2 6" xfId="16464"/>
    <cellStyle name="Výstup 4 2 2 6 2" xfId="22288"/>
    <cellStyle name="Výstup 4 2 2 7" xfId="16977"/>
    <cellStyle name="Výstup 4 2 2 7 2" xfId="22801"/>
    <cellStyle name="Výstup 4 2 2 8" xfId="19170"/>
    <cellStyle name="Výstup 4 2 3" xfId="13119"/>
    <cellStyle name="Výstup 4 2 3 10" xfId="18564"/>
    <cellStyle name="Výstup 4 2 3 10 2" xfId="24388"/>
    <cellStyle name="Výstup 4 2 3 11" xfId="19061"/>
    <cellStyle name="Výstup 4 2 3 2" xfId="13769"/>
    <cellStyle name="Výstup 4 2 3 2 2" xfId="15404"/>
    <cellStyle name="Výstup 4 2 3 2 2 2" xfId="21229"/>
    <cellStyle name="Výstup 4 2 3 2 3" xfId="19705"/>
    <cellStyle name="Výstup 4 2 3 3" xfId="14063"/>
    <cellStyle name="Výstup 4 2 3 3 2" xfId="15657"/>
    <cellStyle name="Výstup 4 2 3 3 2 2" xfId="21482"/>
    <cellStyle name="Výstup 4 2 3 3 3" xfId="19960"/>
    <cellStyle name="Výstup 4 2 3 4" xfId="14316"/>
    <cellStyle name="Výstup 4 2 3 4 2" xfId="15910"/>
    <cellStyle name="Výstup 4 2 3 4 2 2" xfId="21735"/>
    <cellStyle name="Výstup 4 2 3 4 3" xfId="20213"/>
    <cellStyle name="Výstup 4 2 3 5" xfId="14764"/>
    <cellStyle name="Výstup 4 2 3 5 2" xfId="20592"/>
    <cellStyle name="Výstup 4 2 3 6" xfId="16637"/>
    <cellStyle name="Výstup 4 2 3 6 2" xfId="22461"/>
    <cellStyle name="Výstup 4 2 3 7" xfId="17150"/>
    <cellStyle name="Výstup 4 2 3 7 2" xfId="22974"/>
    <cellStyle name="Výstup 4 2 3 8" xfId="17650"/>
    <cellStyle name="Výstup 4 2 3 8 2" xfId="23474"/>
    <cellStyle name="Výstup 4 2 3 9" xfId="18107"/>
    <cellStyle name="Výstup 4 2 3 9 2" xfId="23931"/>
    <cellStyle name="Výstup 4 2 4" xfId="13384"/>
    <cellStyle name="Výstup 4 2 4 2" xfId="15021"/>
    <cellStyle name="Výstup 4 2 4 2 2" xfId="20846"/>
    <cellStyle name="Výstup 4 2 4 3" xfId="19322"/>
    <cellStyle name="Výstup 4 2 5" xfId="13579"/>
    <cellStyle name="Výstup 4 2 5 2" xfId="15216"/>
    <cellStyle name="Výstup 4 2 5 2 2" xfId="21041"/>
    <cellStyle name="Výstup 4 2 5 3" xfId="19517"/>
    <cellStyle name="Výstup 4 2 6" xfId="13684"/>
    <cellStyle name="Výstup 4 2 6 2" xfId="15319"/>
    <cellStyle name="Výstup 4 2 6 2 2" xfId="21144"/>
    <cellStyle name="Výstup 4 2 6 3" xfId="19620"/>
    <cellStyle name="Výstup 4 2 7" xfId="14535"/>
    <cellStyle name="Výstup 4 2 7 2" xfId="16128"/>
    <cellStyle name="Výstup 4 2 7 2 2" xfId="21953"/>
    <cellStyle name="Výstup 4 2 7 3" xfId="20431"/>
    <cellStyle name="Výstup 4 2 8" xfId="16301"/>
    <cellStyle name="Výstup 4 2 8 2" xfId="22125"/>
    <cellStyle name="Výstup 4 2 9" xfId="16304"/>
    <cellStyle name="Výstup 4 2 9 2" xfId="22128"/>
    <cellStyle name="Výstup 4 3" xfId="13071"/>
    <cellStyle name="Výstup 4 3 10" xfId="18565"/>
    <cellStyle name="Výstup 4 3 10 2" xfId="24389"/>
    <cellStyle name="Výstup 4 3 11" xfId="19013"/>
    <cellStyle name="Výstup 4 3 2" xfId="13721"/>
    <cellStyle name="Výstup 4 3 2 2" xfId="15356"/>
    <cellStyle name="Výstup 4 3 2 2 2" xfId="21181"/>
    <cellStyle name="Výstup 4 3 2 3" xfId="19657"/>
    <cellStyle name="Výstup 4 3 3" xfId="14015"/>
    <cellStyle name="Výstup 4 3 3 2" xfId="15609"/>
    <cellStyle name="Výstup 4 3 3 2 2" xfId="21434"/>
    <cellStyle name="Výstup 4 3 3 3" xfId="19912"/>
    <cellStyle name="Výstup 4 3 4" xfId="14268"/>
    <cellStyle name="Výstup 4 3 4 2" xfId="15862"/>
    <cellStyle name="Výstup 4 3 4 2 2" xfId="21687"/>
    <cellStyle name="Výstup 4 3 4 3" xfId="20165"/>
    <cellStyle name="Výstup 4 3 5" xfId="14716"/>
    <cellStyle name="Výstup 4 3 5 2" xfId="20544"/>
    <cellStyle name="Výstup 4 3 6" xfId="16638"/>
    <cellStyle name="Výstup 4 3 6 2" xfId="22462"/>
    <cellStyle name="Výstup 4 3 7" xfId="17151"/>
    <cellStyle name="Výstup 4 3 7 2" xfId="22975"/>
    <cellStyle name="Výstup 4 3 8" xfId="17651"/>
    <cellStyle name="Výstup 4 3 8 2" xfId="23475"/>
    <cellStyle name="Výstup 4 3 9" xfId="18108"/>
    <cellStyle name="Výstup 4 3 9 2" xfId="23932"/>
    <cellStyle name="Výstup 4 4" xfId="13336"/>
    <cellStyle name="Výstup 4 4 2" xfId="14973"/>
    <cellStyle name="Výstup 4 4 2 2" xfId="20798"/>
    <cellStyle name="Výstup 4 4 3" xfId="19274"/>
    <cellStyle name="Výstup 4 5" xfId="13627"/>
    <cellStyle name="Výstup 4 5 2" xfId="15264"/>
    <cellStyle name="Výstup 4 5 2 2" xfId="21089"/>
    <cellStyle name="Výstup 4 5 3" xfId="19565"/>
    <cellStyle name="Výstup 4 6" xfId="16300"/>
    <cellStyle name="Výstup 4 6 2" xfId="22124"/>
    <cellStyle name="Výstup 4 7" xfId="16305"/>
    <cellStyle name="Výstup 4 7 2" xfId="22129"/>
    <cellStyle name="Výstup 4 8" xfId="17494"/>
    <cellStyle name="Výstup 4 8 2" xfId="23318"/>
    <cellStyle name="Výstup 5" xfId="250"/>
    <cellStyle name="Výstup 5 10" xfId="16253"/>
    <cellStyle name="Výstup 5 10 2" xfId="22077"/>
    <cellStyle name="Výstup 5 11" xfId="18892"/>
    <cellStyle name="Výstup 5 2" xfId="13204"/>
    <cellStyle name="Výstup 5 2 2" xfId="13853"/>
    <cellStyle name="Výstup 5 2 2 10" xfId="19789"/>
    <cellStyle name="Výstup 5 2 2 2" xfId="15488"/>
    <cellStyle name="Výstup 5 2 2 2 2" xfId="16793"/>
    <cellStyle name="Výstup 5 2 2 2 2 2" xfId="17306"/>
    <cellStyle name="Výstup 5 2 2 2 2 2 2" xfId="23130"/>
    <cellStyle name="Výstup 5 2 2 2 2 3" xfId="17806"/>
    <cellStyle name="Výstup 5 2 2 2 2 3 2" xfId="23630"/>
    <cellStyle name="Výstup 5 2 2 2 2 4" xfId="18263"/>
    <cellStyle name="Výstup 5 2 2 2 2 4 2" xfId="24087"/>
    <cellStyle name="Výstup 5 2 2 2 2 5" xfId="18720"/>
    <cellStyle name="Výstup 5 2 2 2 2 5 2" xfId="24544"/>
    <cellStyle name="Výstup 5 2 2 2 2 6" xfId="22617"/>
    <cellStyle name="Výstup 5 2 2 2 3" xfId="16897"/>
    <cellStyle name="Výstup 5 2 2 2 3 2" xfId="17410"/>
    <cellStyle name="Výstup 5 2 2 2 3 2 2" xfId="23234"/>
    <cellStyle name="Výstup 5 2 2 2 3 3" xfId="17910"/>
    <cellStyle name="Výstup 5 2 2 2 3 3 2" xfId="23734"/>
    <cellStyle name="Výstup 5 2 2 2 3 4" xfId="18367"/>
    <cellStyle name="Výstup 5 2 2 2 3 4 2" xfId="24191"/>
    <cellStyle name="Výstup 5 2 2 2 3 5" xfId="18824"/>
    <cellStyle name="Výstup 5 2 2 2 3 5 2" xfId="24648"/>
    <cellStyle name="Výstup 5 2 2 2 3 6" xfId="22721"/>
    <cellStyle name="Výstup 5 2 2 2 4" xfId="16545"/>
    <cellStyle name="Výstup 5 2 2 2 4 2" xfId="22369"/>
    <cellStyle name="Výstup 5 2 2 2 5" xfId="17058"/>
    <cellStyle name="Výstup 5 2 2 2 5 2" xfId="22882"/>
    <cellStyle name="Výstup 5 2 2 2 6" xfId="17558"/>
    <cellStyle name="Výstup 5 2 2 2 6 2" xfId="23382"/>
    <cellStyle name="Výstup 5 2 2 2 7" xfId="18015"/>
    <cellStyle name="Výstup 5 2 2 2 7 2" xfId="23839"/>
    <cellStyle name="Výstup 5 2 2 2 8" xfId="18472"/>
    <cellStyle name="Výstup 5 2 2 2 8 2" xfId="24296"/>
    <cellStyle name="Výstup 5 2 2 2 9" xfId="21313"/>
    <cellStyle name="Výstup 5 2 2 3" xfId="16745"/>
    <cellStyle name="Výstup 5 2 2 3 2" xfId="17258"/>
    <cellStyle name="Výstup 5 2 2 3 2 2" xfId="23082"/>
    <cellStyle name="Výstup 5 2 2 3 3" xfId="17758"/>
    <cellStyle name="Výstup 5 2 2 3 3 2" xfId="23582"/>
    <cellStyle name="Výstup 5 2 2 3 4" xfId="18215"/>
    <cellStyle name="Výstup 5 2 2 3 4 2" xfId="24039"/>
    <cellStyle name="Výstup 5 2 2 3 5" xfId="18672"/>
    <cellStyle name="Výstup 5 2 2 3 5 2" xfId="24496"/>
    <cellStyle name="Výstup 5 2 2 3 6" xfId="22569"/>
    <cellStyle name="Výstup 5 2 2 4" xfId="16849"/>
    <cellStyle name="Výstup 5 2 2 4 2" xfId="17362"/>
    <cellStyle name="Výstup 5 2 2 4 2 2" xfId="23186"/>
    <cellStyle name="Výstup 5 2 2 4 3" xfId="17862"/>
    <cellStyle name="Výstup 5 2 2 4 3 2" xfId="23686"/>
    <cellStyle name="Výstup 5 2 2 4 4" xfId="18319"/>
    <cellStyle name="Výstup 5 2 2 4 4 2" xfId="24143"/>
    <cellStyle name="Výstup 5 2 2 4 5" xfId="18776"/>
    <cellStyle name="Výstup 5 2 2 4 5 2" xfId="24600"/>
    <cellStyle name="Výstup 5 2 2 4 6" xfId="22673"/>
    <cellStyle name="Výstup 5 2 2 5" xfId="16497"/>
    <cellStyle name="Výstup 5 2 2 5 2" xfId="22321"/>
    <cellStyle name="Výstup 5 2 2 6" xfId="17010"/>
    <cellStyle name="Výstup 5 2 2 6 2" xfId="22834"/>
    <cellStyle name="Výstup 5 2 2 7" xfId="17510"/>
    <cellStyle name="Výstup 5 2 2 7 2" xfId="23334"/>
    <cellStyle name="Výstup 5 2 2 8" xfId="17967"/>
    <cellStyle name="Výstup 5 2 2 8 2" xfId="23791"/>
    <cellStyle name="Výstup 5 2 2 9" xfId="18424"/>
    <cellStyle name="Výstup 5 2 2 9 2" xfId="24248"/>
    <cellStyle name="Výstup 5 2 3" xfId="14147"/>
    <cellStyle name="Výstup 5 2 3 2" xfId="15741"/>
    <cellStyle name="Výstup 5 2 3 2 2" xfId="21566"/>
    <cellStyle name="Výstup 5 2 3 3" xfId="16631"/>
    <cellStyle name="Výstup 5 2 3 3 2" xfId="22455"/>
    <cellStyle name="Výstup 5 2 3 4" xfId="17144"/>
    <cellStyle name="Výstup 5 2 3 4 2" xfId="22968"/>
    <cellStyle name="Výstup 5 2 3 5" xfId="17644"/>
    <cellStyle name="Výstup 5 2 3 5 2" xfId="23468"/>
    <cellStyle name="Výstup 5 2 3 6" xfId="18101"/>
    <cellStyle name="Výstup 5 2 3 6 2" xfId="23925"/>
    <cellStyle name="Výstup 5 2 3 7" xfId="18558"/>
    <cellStyle name="Výstup 5 2 3 7 2" xfId="24382"/>
    <cellStyle name="Výstup 5 2 3 8" xfId="20044"/>
    <cellStyle name="Výstup 5 2 4" xfId="14400"/>
    <cellStyle name="Výstup 5 2 4 2" xfId="15994"/>
    <cellStyle name="Výstup 5 2 4 2 2" xfId="21819"/>
    <cellStyle name="Výstup 5 2 4 3" xfId="20297"/>
    <cellStyle name="Výstup 5 2 5" xfId="14848"/>
    <cellStyle name="Výstup 5 2 5 2" xfId="20676"/>
    <cellStyle name="Výstup 5 2 6" xfId="16439"/>
    <cellStyle name="Výstup 5 2 6 2" xfId="22263"/>
    <cellStyle name="Výstup 5 2 7" xfId="16952"/>
    <cellStyle name="Výstup 5 2 7 2" xfId="22776"/>
    <cellStyle name="Výstup 5 2 8" xfId="19145"/>
    <cellStyle name="Výstup 5 3" xfId="13094"/>
    <cellStyle name="Výstup 5 3 10" xfId="18563"/>
    <cellStyle name="Výstup 5 3 10 2" xfId="24387"/>
    <cellStyle name="Výstup 5 3 11" xfId="19036"/>
    <cellStyle name="Výstup 5 3 2" xfId="13744"/>
    <cellStyle name="Výstup 5 3 2 2" xfId="15379"/>
    <cellStyle name="Výstup 5 3 2 2 2" xfId="21204"/>
    <cellStyle name="Výstup 5 3 2 3" xfId="19680"/>
    <cellStyle name="Výstup 5 3 3" xfId="14038"/>
    <cellStyle name="Výstup 5 3 3 2" xfId="15632"/>
    <cellStyle name="Výstup 5 3 3 2 2" xfId="21457"/>
    <cellStyle name="Výstup 5 3 3 3" xfId="19935"/>
    <cellStyle name="Výstup 5 3 4" xfId="14291"/>
    <cellStyle name="Výstup 5 3 4 2" xfId="15885"/>
    <cellStyle name="Výstup 5 3 4 2 2" xfId="21710"/>
    <cellStyle name="Výstup 5 3 4 3" xfId="20188"/>
    <cellStyle name="Výstup 5 3 5" xfId="14739"/>
    <cellStyle name="Výstup 5 3 5 2" xfId="20567"/>
    <cellStyle name="Výstup 5 3 6" xfId="16636"/>
    <cellStyle name="Výstup 5 3 6 2" xfId="22460"/>
    <cellStyle name="Výstup 5 3 7" xfId="17149"/>
    <cellStyle name="Výstup 5 3 7 2" xfId="22973"/>
    <cellStyle name="Výstup 5 3 8" xfId="17649"/>
    <cellStyle name="Výstup 5 3 8 2" xfId="23473"/>
    <cellStyle name="Výstup 5 3 9" xfId="18106"/>
    <cellStyle name="Výstup 5 3 9 2" xfId="23930"/>
    <cellStyle name="Výstup 5 4" xfId="13359"/>
    <cellStyle name="Výstup 5 4 2" xfId="14996"/>
    <cellStyle name="Výstup 5 4 2 2" xfId="20821"/>
    <cellStyle name="Výstup 5 4 3" xfId="19297"/>
    <cellStyle name="Výstup 5 5" xfId="13604"/>
    <cellStyle name="Výstup 5 5 2" xfId="15241"/>
    <cellStyle name="Výstup 5 5 2 2" xfId="21066"/>
    <cellStyle name="Výstup 5 5 3" xfId="19542"/>
    <cellStyle name="Výstup 5 6" xfId="13404"/>
    <cellStyle name="Výstup 5 6 2" xfId="15041"/>
    <cellStyle name="Výstup 5 6 2 2" xfId="20866"/>
    <cellStyle name="Výstup 5 6 3" xfId="19342"/>
    <cellStyle name="Výstup 5 7" xfId="14510"/>
    <cellStyle name="Výstup 5 7 2" xfId="16103"/>
    <cellStyle name="Výstup 5 7 2 2" xfId="21928"/>
    <cellStyle name="Výstup 5 7 3" xfId="20406"/>
    <cellStyle name="Výstup 5 8" xfId="16302"/>
    <cellStyle name="Výstup 5 8 2" xfId="22126"/>
    <cellStyle name="Výstup 5 9" xfId="16303"/>
    <cellStyle name="Výstup 5 9 2" xfId="22127"/>
    <cellStyle name="Výstup 6" xfId="13044"/>
    <cellStyle name="Výstup 6 10" xfId="18574"/>
    <cellStyle name="Výstup 6 10 2" xfId="24398"/>
    <cellStyle name="Výstup 6 11" xfId="18988"/>
    <cellStyle name="Výstup 6 2" xfId="13696"/>
    <cellStyle name="Výstup 6 2 2" xfId="15331"/>
    <cellStyle name="Výstup 6 2 2 2" xfId="21156"/>
    <cellStyle name="Výstup 6 2 3" xfId="19632"/>
    <cellStyle name="Výstup 6 3" xfId="13990"/>
    <cellStyle name="Výstup 6 3 2" xfId="15584"/>
    <cellStyle name="Výstup 6 3 2 2" xfId="21409"/>
    <cellStyle name="Výstup 6 3 3" xfId="19887"/>
    <cellStyle name="Výstup 6 4" xfId="14243"/>
    <cellStyle name="Výstup 6 4 2" xfId="15837"/>
    <cellStyle name="Výstup 6 4 2 2" xfId="21662"/>
    <cellStyle name="Výstup 6 4 3" xfId="20140"/>
    <cellStyle name="Výstup 6 5" xfId="14691"/>
    <cellStyle name="Výstup 6 5 2" xfId="20519"/>
    <cellStyle name="Výstup 6 6" xfId="16647"/>
    <cellStyle name="Výstup 6 6 2" xfId="22471"/>
    <cellStyle name="Výstup 6 7" xfId="17160"/>
    <cellStyle name="Výstup 6 7 2" xfId="22984"/>
    <cellStyle name="Výstup 6 8" xfId="17660"/>
    <cellStyle name="Výstup 6 8 2" xfId="23484"/>
    <cellStyle name="Výstup 6 9" xfId="18117"/>
    <cellStyle name="Výstup 6 9 2" xfId="23941"/>
    <cellStyle name="Výstup 7" xfId="13309"/>
    <cellStyle name="Výstup 7 2" xfId="14947"/>
    <cellStyle name="Výstup 7 2 2" xfId="20772"/>
    <cellStyle name="Výstup 7 3" xfId="19248"/>
    <cellStyle name="Výstup 8" xfId="13652"/>
    <cellStyle name="Výstup 8 2" xfId="15288"/>
    <cellStyle name="Výstup 8 2 2" xfId="21113"/>
    <cellStyle name="Výstup 8 3" xfId="19589"/>
    <cellStyle name="Výstup 9" xfId="16287"/>
    <cellStyle name="Výstup 9 2" xfId="22111"/>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6" builtinId="29" customBuiltin="1"/>
    <cellStyle name="Акцент1 10" xfId="3271"/>
    <cellStyle name="Акцент1 10 10" xfId="3272"/>
    <cellStyle name="Акцент1 10 2" xfId="3273"/>
    <cellStyle name="Акцент1 10 3" xfId="3274"/>
    <cellStyle name="Акцент1 10 4" xfId="3275"/>
    <cellStyle name="Акцент1 10 5" xfId="3276"/>
    <cellStyle name="Акцент1 10 6" xfId="3277"/>
    <cellStyle name="Акцент1 10 7" xfId="3278"/>
    <cellStyle name="Акцент1 10 8" xfId="3279"/>
    <cellStyle name="Акцент1 10 9" xfId="3280"/>
    <cellStyle name="Акцент1 11" xfId="3281"/>
    <cellStyle name="Акцент1 11 10" xfId="3282"/>
    <cellStyle name="Акцент1 11 2" xfId="3283"/>
    <cellStyle name="Акцент1 11 3" xfId="3284"/>
    <cellStyle name="Акцент1 11 4" xfId="3285"/>
    <cellStyle name="Акцент1 11 5" xfId="3286"/>
    <cellStyle name="Акцент1 11 6" xfId="3287"/>
    <cellStyle name="Акцент1 11 7" xfId="3288"/>
    <cellStyle name="Акцент1 11 8" xfId="3289"/>
    <cellStyle name="Акцент1 11 9" xfId="3290"/>
    <cellStyle name="Акцент1 12" xfId="3291"/>
    <cellStyle name="Акцент1 12 10" xfId="3292"/>
    <cellStyle name="Акцент1 12 2" xfId="3293"/>
    <cellStyle name="Акцент1 12 3" xfId="3294"/>
    <cellStyle name="Акцент1 12 4" xfId="3295"/>
    <cellStyle name="Акцент1 12 5" xfId="3296"/>
    <cellStyle name="Акцент1 12 6" xfId="3297"/>
    <cellStyle name="Акцент1 12 7" xfId="3298"/>
    <cellStyle name="Акцент1 12 8" xfId="3299"/>
    <cellStyle name="Акцент1 12 9" xfId="3300"/>
    <cellStyle name="Акцент1 13" xfId="3301"/>
    <cellStyle name="Акцент1 13 10" xfId="3302"/>
    <cellStyle name="Акцент1 13 2" xfId="3303"/>
    <cellStyle name="Акцент1 13 3" xfId="3304"/>
    <cellStyle name="Акцент1 13 4" xfId="3305"/>
    <cellStyle name="Акцент1 13 5" xfId="3306"/>
    <cellStyle name="Акцент1 13 6" xfId="3307"/>
    <cellStyle name="Акцент1 13 7" xfId="3308"/>
    <cellStyle name="Акцент1 13 8" xfId="3309"/>
    <cellStyle name="Акцент1 13 9" xfId="3310"/>
    <cellStyle name="Акцент1 14" xfId="3311"/>
    <cellStyle name="Акцент1 14 10" xfId="3312"/>
    <cellStyle name="Акцент1 14 2" xfId="3313"/>
    <cellStyle name="Акцент1 14 3" xfId="3314"/>
    <cellStyle name="Акцент1 14 4" xfId="3315"/>
    <cellStyle name="Акцент1 14 5" xfId="3316"/>
    <cellStyle name="Акцент1 14 6" xfId="3317"/>
    <cellStyle name="Акцент1 14 7" xfId="3318"/>
    <cellStyle name="Акцент1 14 8" xfId="3319"/>
    <cellStyle name="Акцент1 14 9" xfId="3320"/>
    <cellStyle name="Акцент1 15" xfId="3321"/>
    <cellStyle name="Акцент1 15 2" xfId="3322"/>
    <cellStyle name="Акцент1 15 3" xfId="3323"/>
    <cellStyle name="Акцент1 15 4" xfId="3324"/>
    <cellStyle name="Акцент1 15 5" xfId="3325"/>
    <cellStyle name="Акцент1 15 6" xfId="3326"/>
    <cellStyle name="Акцент1 15 7" xfId="3327"/>
    <cellStyle name="Акцент1 15 8" xfId="3328"/>
    <cellStyle name="Акцент1 16" xfId="3329"/>
    <cellStyle name="Акцент1 16 2" xfId="3330"/>
    <cellStyle name="Акцент1 16 3" xfId="3331"/>
    <cellStyle name="Акцент1 16 4" xfId="3332"/>
    <cellStyle name="Акцент1 16 5" xfId="3333"/>
    <cellStyle name="Акцент1 16 6" xfId="3334"/>
    <cellStyle name="Акцент1 16 7" xfId="3335"/>
    <cellStyle name="Акцент1 16 8" xfId="3336"/>
    <cellStyle name="Акцент1 17" xfId="3337"/>
    <cellStyle name="Акцент1 17 2" xfId="3338"/>
    <cellStyle name="Акцент1 17 3" xfId="3339"/>
    <cellStyle name="Акцент1 17 4" xfId="3340"/>
    <cellStyle name="Акцент1 17 5" xfId="3341"/>
    <cellStyle name="Акцент1 18" xfId="3342"/>
    <cellStyle name="Акцент1 18 2" xfId="3343"/>
    <cellStyle name="Акцент1 18 3" xfId="3344"/>
    <cellStyle name="Акцент1 18 4" xfId="3345"/>
    <cellStyle name="Акцент1 18 5" xfId="3346"/>
    <cellStyle name="Акцент1 19" xfId="3347"/>
    <cellStyle name="Акцент1 19 2" xfId="3348"/>
    <cellStyle name="Акцент1 19 3" xfId="3349"/>
    <cellStyle name="Акцент1 19 4" xfId="3350"/>
    <cellStyle name="Акцент1 19 5" xfId="3351"/>
    <cellStyle name="Акцент1 2" xfId="3352"/>
    <cellStyle name="Акцент1 2 10" xfId="3353"/>
    <cellStyle name="Акцент1 2 2" xfId="3354"/>
    <cellStyle name="Акцент1 2 3" xfId="3355"/>
    <cellStyle name="Акцент1 2 4" xfId="3356"/>
    <cellStyle name="Акцент1 2 5" xfId="3357"/>
    <cellStyle name="Акцент1 2 6" xfId="3358"/>
    <cellStyle name="Акцент1 2 7" xfId="3359"/>
    <cellStyle name="Акцент1 2 8" xfId="3360"/>
    <cellStyle name="Акцент1 2 9" xfId="3361"/>
    <cellStyle name="Акцент1 20" xfId="3362"/>
    <cellStyle name="Акцент1 21" xfId="3363"/>
    <cellStyle name="Акцент1 22" xfId="3364"/>
    <cellStyle name="Акцент1 23" xfId="3365"/>
    <cellStyle name="Акцент1 24" xfId="14650"/>
    <cellStyle name="Акцент1 3" xfId="3366"/>
    <cellStyle name="Акцент1 3 10" xfId="3367"/>
    <cellStyle name="Акцент1 3 2" xfId="3368"/>
    <cellStyle name="Акцент1 3 3" xfId="3369"/>
    <cellStyle name="Акцент1 3 4" xfId="3370"/>
    <cellStyle name="Акцент1 3 5" xfId="3371"/>
    <cellStyle name="Акцент1 3 6" xfId="3372"/>
    <cellStyle name="Акцент1 3 7" xfId="3373"/>
    <cellStyle name="Акцент1 3 8" xfId="3374"/>
    <cellStyle name="Акцент1 3 9" xfId="3375"/>
    <cellStyle name="Акцент1 4" xfId="3376"/>
    <cellStyle name="Акцент1 4 10" xfId="3377"/>
    <cellStyle name="Акцент1 4 2" xfId="3378"/>
    <cellStyle name="Акцент1 4 3" xfId="3379"/>
    <cellStyle name="Акцент1 4 4" xfId="3380"/>
    <cellStyle name="Акцент1 4 5" xfId="3381"/>
    <cellStyle name="Акцент1 4 6" xfId="3382"/>
    <cellStyle name="Акцент1 4 7" xfId="3383"/>
    <cellStyle name="Акцент1 4 8" xfId="3384"/>
    <cellStyle name="Акцент1 4 9" xfId="3385"/>
    <cellStyle name="Акцент1 5" xfId="3386"/>
    <cellStyle name="Акцент1 5 10" xfId="3387"/>
    <cellStyle name="Акцент1 5 2" xfId="3388"/>
    <cellStyle name="Акцент1 5 3" xfId="3389"/>
    <cellStyle name="Акцент1 5 4" xfId="3390"/>
    <cellStyle name="Акцент1 5 5" xfId="3391"/>
    <cellStyle name="Акцент1 5 6" xfId="3392"/>
    <cellStyle name="Акцент1 5 7" xfId="3393"/>
    <cellStyle name="Акцент1 5 8" xfId="3394"/>
    <cellStyle name="Акцент1 5 9" xfId="3395"/>
    <cellStyle name="Акцент1 6" xfId="3396"/>
    <cellStyle name="Акцент1 6 10" xfId="3397"/>
    <cellStyle name="Акцент1 6 2" xfId="3398"/>
    <cellStyle name="Акцент1 6 3" xfId="3399"/>
    <cellStyle name="Акцент1 6 4" xfId="3400"/>
    <cellStyle name="Акцент1 6 5" xfId="3401"/>
    <cellStyle name="Акцент1 6 6" xfId="3402"/>
    <cellStyle name="Акцент1 6 7" xfId="3403"/>
    <cellStyle name="Акцент1 6 8" xfId="3404"/>
    <cellStyle name="Акцент1 6 9" xfId="3405"/>
    <cellStyle name="Акцент1 7" xfId="3406"/>
    <cellStyle name="Акцент1 7 10" xfId="3407"/>
    <cellStyle name="Акцент1 7 2" xfId="3408"/>
    <cellStyle name="Акцент1 7 3" xfId="3409"/>
    <cellStyle name="Акцент1 7 4" xfId="3410"/>
    <cellStyle name="Акцент1 7 5" xfId="3411"/>
    <cellStyle name="Акцент1 7 6" xfId="3412"/>
    <cellStyle name="Акцент1 7 7" xfId="3413"/>
    <cellStyle name="Акцент1 7 8" xfId="3414"/>
    <cellStyle name="Акцент1 7 9" xfId="3415"/>
    <cellStyle name="Акцент1 8" xfId="3416"/>
    <cellStyle name="Акцент1 8 10" xfId="3417"/>
    <cellStyle name="Акцент1 8 2" xfId="3418"/>
    <cellStyle name="Акцент1 8 3" xfId="3419"/>
    <cellStyle name="Акцент1 8 4" xfId="3420"/>
    <cellStyle name="Акцент1 8 5" xfId="3421"/>
    <cellStyle name="Акцент1 8 6" xfId="3422"/>
    <cellStyle name="Акцент1 8 7" xfId="3423"/>
    <cellStyle name="Акцент1 8 8" xfId="3424"/>
    <cellStyle name="Акцент1 8 9" xfId="3425"/>
    <cellStyle name="Акцент1 9" xfId="3426"/>
    <cellStyle name="Акцент1 9 10" xfId="3427"/>
    <cellStyle name="Акцент1 9 2" xfId="3428"/>
    <cellStyle name="Акцент1 9 3" xfId="3429"/>
    <cellStyle name="Акцент1 9 4" xfId="3430"/>
    <cellStyle name="Акцент1 9 5" xfId="3431"/>
    <cellStyle name="Акцент1 9 6" xfId="3432"/>
    <cellStyle name="Акцент1 9 7" xfId="3433"/>
    <cellStyle name="Акцент1 9 8" xfId="3434"/>
    <cellStyle name="Акцент1 9 9" xfId="3435"/>
    <cellStyle name="Акцент2" xfId="24740" builtinId="33" customBuiltin="1"/>
    <cellStyle name="Акцент2 10" xfId="3436"/>
    <cellStyle name="Акцент2 10 10" xfId="3437"/>
    <cellStyle name="Акцент2 10 2" xfId="3438"/>
    <cellStyle name="Акцент2 10 3" xfId="3439"/>
    <cellStyle name="Акцент2 10 4" xfId="3440"/>
    <cellStyle name="Акцент2 10 5" xfId="3441"/>
    <cellStyle name="Акцент2 10 6" xfId="3442"/>
    <cellStyle name="Акцент2 10 7" xfId="3443"/>
    <cellStyle name="Акцент2 10 8" xfId="3444"/>
    <cellStyle name="Акцент2 10 9" xfId="3445"/>
    <cellStyle name="Акцент2 11" xfId="3446"/>
    <cellStyle name="Акцент2 11 10" xfId="3447"/>
    <cellStyle name="Акцент2 11 2" xfId="3448"/>
    <cellStyle name="Акцент2 11 3" xfId="3449"/>
    <cellStyle name="Акцент2 11 4" xfId="3450"/>
    <cellStyle name="Акцент2 11 5" xfId="3451"/>
    <cellStyle name="Акцент2 11 6" xfId="3452"/>
    <cellStyle name="Акцент2 11 7" xfId="3453"/>
    <cellStyle name="Акцент2 11 8" xfId="3454"/>
    <cellStyle name="Акцент2 11 9" xfId="3455"/>
    <cellStyle name="Акцент2 12" xfId="3456"/>
    <cellStyle name="Акцент2 12 10" xfId="3457"/>
    <cellStyle name="Акцент2 12 2" xfId="3458"/>
    <cellStyle name="Акцент2 12 3" xfId="3459"/>
    <cellStyle name="Акцент2 12 4" xfId="3460"/>
    <cellStyle name="Акцент2 12 5" xfId="3461"/>
    <cellStyle name="Акцент2 12 6" xfId="3462"/>
    <cellStyle name="Акцент2 12 7" xfId="3463"/>
    <cellStyle name="Акцент2 12 8" xfId="3464"/>
    <cellStyle name="Акцент2 12 9" xfId="3465"/>
    <cellStyle name="Акцент2 13" xfId="3466"/>
    <cellStyle name="Акцент2 13 10" xfId="3467"/>
    <cellStyle name="Акцент2 13 2" xfId="3468"/>
    <cellStyle name="Акцент2 13 3" xfId="3469"/>
    <cellStyle name="Акцент2 13 4" xfId="3470"/>
    <cellStyle name="Акцент2 13 5" xfId="3471"/>
    <cellStyle name="Акцент2 13 6" xfId="3472"/>
    <cellStyle name="Акцент2 13 7" xfId="3473"/>
    <cellStyle name="Акцент2 13 8" xfId="3474"/>
    <cellStyle name="Акцент2 13 9" xfId="3475"/>
    <cellStyle name="Акцент2 14" xfId="3476"/>
    <cellStyle name="Акцент2 14 10" xfId="3477"/>
    <cellStyle name="Акцент2 14 2" xfId="3478"/>
    <cellStyle name="Акцент2 14 3" xfId="3479"/>
    <cellStyle name="Акцент2 14 4" xfId="3480"/>
    <cellStyle name="Акцент2 14 5" xfId="3481"/>
    <cellStyle name="Акцент2 14 6" xfId="3482"/>
    <cellStyle name="Акцент2 14 7" xfId="3483"/>
    <cellStyle name="Акцент2 14 8" xfId="3484"/>
    <cellStyle name="Акцент2 14 9" xfId="3485"/>
    <cellStyle name="Акцент2 15" xfId="3486"/>
    <cellStyle name="Акцент2 15 2" xfId="3487"/>
    <cellStyle name="Акцент2 15 3" xfId="3488"/>
    <cellStyle name="Акцент2 15 4" xfId="3489"/>
    <cellStyle name="Акцент2 15 5" xfId="3490"/>
    <cellStyle name="Акцент2 15 6" xfId="3491"/>
    <cellStyle name="Акцент2 15 7" xfId="3492"/>
    <cellStyle name="Акцент2 15 8" xfId="3493"/>
    <cellStyle name="Акцент2 16" xfId="3494"/>
    <cellStyle name="Акцент2 16 2" xfId="3495"/>
    <cellStyle name="Акцент2 16 3" xfId="3496"/>
    <cellStyle name="Акцент2 16 4" xfId="3497"/>
    <cellStyle name="Акцент2 16 5" xfId="3498"/>
    <cellStyle name="Акцент2 16 6" xfId="3499"/>
    <cellStyle name="Акцент2 16 7" xfId="3500"/>
    <cellStyle name="Акцент2 16 8" xfId="3501"/>
    <cellStyle name="Акцент2 17" xfId="3502"/>
    <cellStyle name="Акцент2 17 2" xfId="3503"/>
    <cellStyle name="Акцент2 17 3" xfId="3504"/>
    <cellStyle name="Акцент2 17 4" xfId="3505"/>
    <cellStyle name="Акцент2 17 5" xfId="3506"/>
    <cellStyle name="Акцент2 18" xfId="3507"/>
    <cellStyle name="Акцент2 18 2" xfId="3508"/>
    <cellStyle name="Акцент2 18 3" xfId="3509"/>
    <cellStyle name="Акцент2 18 4" xfId="3510"/>
    <cellStyle name="Акцент2 18 5" xfId="3511"/>
    <cellStyle name="Акцент2 19" xfId="3512"/>
    <cellStyle name="Акцент2 19 2" xfId="3513"/>
    <cellStyle name="Акцент2 19 3" xfId="3514"/>
    <cellStyle name="Акцент2 19 4" xfId="3515"/>
    <cellStyle name="Акцент2 19 5" xfId="3516"/>
    <cellStyle name="Акцент2 2" xfId="3517"/>
    <cellStyle name="Акцент2 2 10" xfId="3518"/>
    <cellStyle name="Акцент2 2 2" xfId="3519"/>
    <cellStyle name="Акцент2 2 3" xfId="3520"/>
    <cellStyle name="Акцент2 2 4" xfId="3521"/>
    <cellStyle name="Акцент2 2 5" xfId="3522"/>
    <cellStyle name="Акцент2 2 6" xfId="3523"/>
    <cellStyle name="Акцент2 2 7" xfId="3524"/>
    <cellStyle name="Акцент2 2 8" xfId="3525"/>
    <cellStyle name="Акцент2 2 9" xfId="3526"/>
    <cellStyle name="Акцент2 20" xfId="3527"/>
    <cellStyle name="Акцент2 21" xfId="3528"/>
    <cellStyle name="Акцент2 22" xfId="3529"/>
    <cellStyle name="Акцент2 23" xfId="3530"/>
    <cellStyle name="Акцент2 24" xfId="14565"/>
    <cellStyle name="Акцент2 3" xfId="3531"/>
    <cellStyle name="Акцент2 3 10" xfId="3532"/>
    <cellStyle name="Акцент2 3 2" xfId="3533"/>
    <cellStyle name="Акцент2 3 3" xfId="3534"/>
    <cellStyle name="Акцент2 3 4" xfId="3535"/>
    <cellStyle name="Акцент2 3 5" xfId="3536"/>
    <cellStyle name="Акцент2 3 6" xfId="3537"/>
    <cellStyle name="Акцент2 3 7" xfId="3538"/>
    <cellStyle name="Акцент2 3 8" xfId="3539"/>
    <cellStyle name="Акцент2 3 9" xfId="3540"/>
    <cellStyle name="Акцент2 4" xfId="3541"/>
    <cellStyle name="Акцент2 4 10" xfId="3542"/>
    <cellStyle name="Акцент2 4 2" xfId="3543"/>
    <cellStyle name="Акцент2 4 3" xfId="3544"/>
    <cellStyle name="Акцент2 4 4" xfId="3545"/>
    <cellStyle name="Акцент2 4 5" xfId="3546"/>
    <cellStyle name="Акцент2 4 6" xfId="3547"/>
    <cellStyle name="Акцент2 4 7" xfId="3548"/>
    <cellStyle name="Акцент2 4 8" xfId="3549"/>
    <cellStyle name="Акцент2 4 9" xfId="3550"/>
    <cellStyle name="Акцент2 5" xfId="3551"/>
    <cellStyle name="Акцент2 5 10" xfId="3552"/>
    <cellStyle name="Акцент2 5 2" xfId="3553"/>
    <cellStyle name="Акцент2 5 3" xfId="3554"/>
    <cellStyle name="Акцент2 5 4" xfId="3555"/>
    <cellStyle name="Акцент2 5 5" xfId="3556"/>
    <cellStyle name="Акцент2 5 6" xfId="3557"/>
    <cellStyle name="Акцент2 5 7" xfId="3558"/>
    <cellStyle name="Акцент2 5 8" xfId="3559"/>
    <cellStyle name="Акцент2 5 9" xfId="3560"/>
    <cellStyle name="Акцент2 6" xfId="3561"/>
    <cellStyle name="Акцент2 6 10" xfId="3562"/>
    <cellStyle name="Акцент2 6 2" xfId="3563"/>
    <cellStyle name="Акцент2 6 3" xfId="3564"/>
    <cellStyle name="Акцент2 6 4" xfId="3565"/>
    <cellStyle name="Акцент2 6 5" xfId="3566"/>
    <cellStyle name="Акцент2 6 6" xfId="3567"/>
    <cellStyle name="Акцент2 6 7" xfId="3568"/>
    <cellStyle name="Акцент2 6 8" xfId="3569"/>
    <cellStyle name="Акцент2 6 9" xfId="3570"/>
    <cellStyle name="Акцент2 7" xfId="3571"/>
    <cellStyle name="Акцент2 7 10" xfId="3572"/>
    <cellStyle name="Акцент2 7 2" xfId="3573"/>
    <cellStyle name="Акцент2 7 3" xfId="3574"/>
    <cellStyle name="Акцент2 7 4" xfId="3575"/>
    <cellStyle name="Акцент2 7 5" xfId="3576"/>
    <cellStyle name="Акцент2 7 6" xfId="3577"/>
    <cellStyle name="Акцент2 7 7" xfId="3578"/>
    <cellStyle name="Акцент2 7 8" xfId="3579"/>
    <cellStyle name="Акцент2 7 9" xfId="3580"/>
    <cellStyle name="Акцент2 8" xfId="3581"/>
    <cellStyle name="Акцент2 8 10" xfId="3582"/>
    <cellStyle name="Акцент2 8 2" xfId="3583"/>
    <cellStyle name="Акцент2 8 3" xfId="3584"/>
    <cellStyle name="Акцент2 8 4" xfId="3585"/>
    <cellStyle name="Акцент2 8 5" xfId="3586"/>
    <cellStyle name="Акцент2 8 6" xfId="3587"/>
    <cellStyle name="Акцент2 8 7" xfId="3588"/>
    <cellStyle name="Акцент2 8 8" xfId="3589"/>
    <cellStyle name="Акцент2 8 9" xfId="3590"/>
    <cellStyle name="Акцент2 9" xfId="3591"/>
    <cellStyle name="Акцент2 9 10" xfId="3592"/>
    <cellStyle name="Акцент2 9 2" xfId="3593"/>
    <cellStyle name="Акцент2 9 3" xfId="3594"/>
    <cellStyle name="Акцент2 9 4" xfId="3595"/>
    <cellStyle name="Акцент2 9 5" xfId="3596"/>
    <cellStyle name="Акцент2 9 6" xfId="3597"/>
    <cellStyle name="Акцент2 9 7" xfId="3598"/>
    <cellStyle name="Акцент2 9 8" xfId="3599"/>
    <cellStyle name="Акцент2 9 9" xfId="3600"/>
    <cellStyle name="Акцент3" xfId="24744" builtinId="37" customBuiltin="1"/>
    <cellStyle name="Акцент3 10" xfId="3601"/>
    <cellStyle name="Акцент3 10 10" xfId="3602"/>
    <cellStyle name="Акцент3 10 2" xfId="3603"/>
    <cellStyle name="Акцент3 10 3" xfId="3604"/>
    <cellStyle name="Акцент3 10 4" xfId="3605"/>
    <cellStyle name="Акцент3 10 5" xfId="3606"/>
    <cellStyle name="Акцент3 10 6" xfId="3607"/>
    <cellStyle name="Акцент3 10 7" xfId="3608"/>
    <cellStyle name="Акцент3 10 8" xfId="3609"/>
    <cellStyle name="Акцент3 10 9" xfId="3610"/>
    <cellStyle name="Акцент3 11" xfId="3611"/>
    <cellStyle name="Акцент3 11 10" xfId="3612"/>
    <cellStyle name="Акцент3 11 2" xfId="3613"/>
    <cellStyle name="Акцент3 11 3" xfId="3614"/>
    <cellStyle name="Акцент3 11 4" xfId="3615"/>
    <cellStyle name="Акцент3 11 5" xfId="3616"/>
    <cellStyle name="Акцент3 11 6" xfId="3617"/>
    <cellStyle name="Акцент3 11 7" xfId="3618"/>
    <cellStyle name="Акцент3 11 8" xfId="3619"/>
    <cellStyle name="Акцент3 11 9" xfId="3620"/>
    <cellStyle name="Акцент3 12" xfId="3621"/>
    <cellStyle name="Акцент3 12 10" xfId="3622"/>
    <cellStyle name="Акцент3 12 2" xfId="3623"/>
    <cellStyle name="Акцент3 12 3" xfId="3624"/>
    <cellStyle name="Акцент3 12 4" xfId="3625"/>
    <cellStyle name="Акцент3 12 5" xfId="3626"/>
    <cellStyle name="Акцент3 12 6" xfId="3627"/>
    <cellStyle name="Акцент3 12 7" xfId="3628"/>
    <cellStyle name="Акцент3 12 8" xfId="3629"/>
    <cellStyle name="Акцент3 12 9" xfId="3630"/>
    <cellStyle name="Акцент3 13" xfId="3631"/>
    <cellStyle name="Акцент3 13 10" xfId="3632"/>
    <cellStyle name="Акцент3 13 2" xfId="3633"/>
    <cellStyle name="Акцент3 13 3" xfId="3634"/>
    <cellStyle name="Акцент3 13 4" xfId="3635"/>
    <cellStyle name="Акцент3 13 5" xfId="3636"/>
    <cellStyle name="Акцент3 13 6" xfId="3637"/>
    <cellStyle name="Акцент3 13 7" xfId="3638"/>
    <cellStyle name="Акцент3 13 8" xfId="3639"/>
    <cellStyle name="Акцент3 13 9" xfId="3640"/>
    <cellStyle name="Акцент3 14" xfId="3641"/>
    <cellStyle name="Акцент3 14 10" xfId="3642"/>
    <cellStyle name="Акцент3 14 2" xfId="3643"/>
    <cellStyle name="Акцент3 14 3" xfId="3644"/>
    <cellStyle name="Акцент3 14 4" xfId="3645"/>
    <cellStyle name="Акцент3 14 5" xfId="3646"/>
    <cellStyle name="Акцент3 14 6" xfId="3647"/>
    <cellStyle name="Акцент3 14 7" xfId="3648"/>
    <cellStyle name="Акцент3 14 8" xfId="3649"/>
    <cellStyle name="Акцент3 14 9" xfId="3650"/>
    <cellStyle name="Акцент3 15" xfId="3651"/>
    <cellStyle name="Акцент3 15 2" xfId="3652"/>
    <cellStyle name="Акцент3 15 3" xfId="3653"/>
    <cellStyle name="Акцент3 15 4" xfId="3654"/>
    <cellStyle name="Акцент3 15 5" xfId="3655"/>
    <cellStyle name="Акцент3 15 6" xfId="3656"/>
    <cellStyle name="Акцент3 15 7" xfId="3657"/>
    <cellStyle name="Акцент3 15 8" xfId="3658"/>
    <cellStyle name="Акцент3 16" xfId="3659"/>
    <cellStyle name="Акцент3 16 2" xfId="3660"/>
    <cellStyle name="Акцент3 16 3" xfId="3661"/>
    <cellStyle name="Акцент3 16 4" xfId="3662"/>
    <cellStyle name="Акцент3 16 5" xfId="3663"/>
    <cellStyle name="Акцент3 16 6" xfId="3664"/>
    <cellStyle name="Акцент3 16 7" xfId="3665"/>
    <cellStyle name="Акцент3 16 8" xfId="3666"/>
    <cellStyle name="Акцент3 17" xfId="3667"/>
    <cellStyle name="Акцент3 17 2" xfId="3668"/>
    <cellStyle name="Акцент3 17 3" xfId="3669"/>
    <cellStyle name="Акцент3 17 4" xfId="3670"/>
    <cellStyle name="Акцент3 17 5" xfId="3671"/>
    <cellStyle name="Акцент3 18" xfId="3672"/>
    <cellStyle name="Акцент3 18 2" xfId="3673"/>
    <cellStyle name="Акцент3 18 3" xfId="3674"/>
    <cellStyle name="Акцент3 18 4" xfId="3675"/>
    <cellStyle name="Акцент3 18 5" xfId="3676"/>
    <cellStyle name="Акцент3 19" xfId="3677"/>
    <cellStyle name="Акцент3 19 2" xfId="3678"/>
    <cellStyle name="Акцент3 19 3" xfId="3679"/>
    <cellStyle name="Акцент3 19 4" xfId="3680"/>
    <cellStyle name="Акцент3 19 5" xfId="3681"/>
    <cellStyle name="Акцент3 2" xfId="3682"/>
    <cellStyle name="Акцент3 2 10" xfId="3683"/>
    <cellStyle name="Акцент3 2 2" xfId="3684"/>
    <cellStyle name="Акцент3 2 3" xfId="3685"/>
    <cellStyle name="Акцент3 2 4" xfId="3686"/>
    <cellStyle name="Акцент3 2 5" xfId="3687"/>
    <cellStyle name="Акцент3 2 6" xfId="3688"/>
    <cellStyle name="Акцент3 2 7" xfId="3689"/>
    <cellStyle name="Акцент3 2 8" xfId="3690"/>
    <cellStyle name="Акцент3 2 9" xfId="3691"/>
    <cellStyle name="Акцент3 20" xfId="3692"/>
    <cellStyle name="Акцент3 21" xfId="3693"/>
    <cellStyle name="Акцент3 22" xfId="3694"/>
    <cellStyle name="Акцент3 23" xfId="3695"/>
    <cellStyle name="Акцент3 24" xfId="14680"/>
    <cellStyle name="Акцент3 3" xfId="3696"/>
    <cellStyle name="Акцент3 3 10" xfId="3697"/>
    <cellStyle name="Акцент3 3 2" xfId="3698"/>
    <cellStyle name="Акцент3 3 3" xfId="3699"/>
    <cellStyle name="Акцент3 3 4" xfId="3700"/>
    <cellStyle name="Акцент3 3 5" xfId="3701"/>
    <cellStyle name="Акцент3 3 6" xfId="3702"/>
    <cellStyle name="Акцент3 3 7" xfId="3703"/>
    <cellStyle name="Акцент3 3 8" xfId="3704"/>
    <cellStyle name="Акцент3 3 9" xfId="3705"/>
    <cellStyle name="Акцент3 4" xfId="3706"/>
    <cellStyle name="Акцент3 4 10" xfId="3707"/>
    <cellStyle name="Акцент3 4 2" xfId="3708"/>
    <cellStyle name="Акцент3 4 3" xfId="3709"/>
    <cellStyle name="Акцент3 4 4" xfId="3710"/>
    <cellStyle name="Акцент3 4 5" xfId="3711"/>
    <cellStyle name="Акцент3 4 6" xfId="3712"/>
    <cellStyle name="Акцент3 4 7" xfId="3713"/>
    <cellStyle name="Акцент3 4 8" xfId="3714"/>
    <cellStyle name="Акцент3 4 9" xfId="3715"/>
    <cellStyle name="Акцент3 5" xfId="3716"/>
    <cellStyle name="Акцент3 5 10" xfId="3717"/>
    <cellStyle name="Акцент3 5 2" xfId="3718"/>
    <cellStyle name="Акцент3 5 3" xfId="3719"/>
    <cellStyle name="Акцент3 5 4" xfId="3720"/>
    <cellStyle name="Акцент3 5 5" xfId="3721"/>
    <cellStyle name="Акцент3 5 6" xfId="3722"/>
    <cellStyle name="Акцент3 5 7" xfId="3723"/>
    <cellStyle name="Акцент3 5 8" xfId="3724"/>
    <cellStyle name="Акцент3 5 9" xfId="3725"/>
    <cellStyle name="Акцент3 6" xfId="3726"/>
    <cellStyle name="Акцент3 6 10" xfId="3727"/>
    <cellStyle name="Акцент3 6 2" xfId="3728"/>
    <cellStyle name="Акцент3 6 3" xfId="3729"/>
    <cellStyle name="Акцент3 6 4" xfId="3730"/>
    <cellStyle name="Акцент3 6 5" xfId="3731"/>
    <cellStyle name="Акцент3 6 6" xfId="3732"/>
    <cellStyle name="Акцент3 6 7" xfId="3733"/>
    <cellStyle name="Акцент3 6 8" xfId="3734"/>
    <cellStyle name="Акцент3 6 9" xfId="3735"/>
    <cellStyle name="Акцент3 7" xfId="3736"/>
    <cellStyle name="Акцент3 7 10" xfId="3737"/>
    <cellStyle name="Акцент3 7 2" xfId="3738"/>
    <cellStyle name="Акцент3 7 3" xfId="3739"/>
    <cellStyle name="Акцент3 7 4" xfId="3740"/>
    <cellStyle name="Акцент3 7 5" xfId="3741"/>
    <cellStyle name="Акцент3 7 6" xfId="3742"/>
    <cellStyle name="Акцент3 7 7" xfId="3743"/>
    <cellStyle name="Акцент3 7 8" xfId="3744"/>
    <cellStyle name="Акцент3 7 9" xfId="3745"/>
    <cellStyle name="Акцент3 8" xfId="3746"/>
    <cellStyle name="Акцент3 8 10" xfId="3747"/>
    <cellStyle name="Акцент3 8 2" xfId="3748"/>
    <cellStyle name="Акцент3 8 3" xfId="3749"/>
    <cellStyle name="Акцент3 8 4" xfId="3750"/>
    <cellStyle name="Акцент3 8 5" xfId="3751"/>
    <cellStyle name="Акцент3 8 6" xfId="3752"/>
    <cellStyle name="Акцент3 8 7" xfId="3753"/>
    <cellStyle name="Акцент3 8 8" xfId="3754"/>
    <cellStyle name="Акцент3 8 9" xfId="3755"/>
    <cellStyle name="Акцент3 9" xfId="3756"/>
    <cellStyle name="Акцент3 9 10" xfId="3757"/>
    <cellStyle name="Акцент3 9 2" xfId="3758"/>
    <cellStyle name="Акцент3 9 3" xfId="3759"/>
    <cellStyle name="Акцент3 9 4" xfId="3760"/>
    <cellStyle name="Акцент3 9 5" xfId="3761"/>
    <cellStyle name="Акцент3 9 6" xfId="3762"/>
    <cellStyle name="Акцент3 9 7" xfId="3763"/>
    <cellStyle name="Акцент3 9 8" xfId="3764"/>
    <cellStyle name="Акцент3 9 9" xfId="3765"/>
    <cellStyle name="Акцент4" xfId="24748" builtinId="41" customBuiltin="1"/>
    <cellStyle name="Акцент4 10" xfId="3766"/>
    <cellStyle name="Акцент4 10 10" xfId="3767"/>
    <cellStyle name="Акцент4 10 2" xfId="3768"/>
    <cellStyle name="Акцент4 10 3" xfId="3769"/>
    <cellStyle name="Акцент4 10 4" xfId="3770"/>
    <cellStyle name="Акцент4 10 5" xfId="3771"/>
    <cellStyle name="Акцент4 10 6" xfId="3772"/>
    <cellStyle name="Акцент4 10 7" xfId="3773"/>
    <cellStyle name="Акцент4 10 8" xfId="3774"/>
    <cellStyle name="Акцент4 10 9" xfId="3775"/>
    <cellStyle name="Акцент4 11" xfId="3776"/>
    <cellStyle name="Акцент4 11 10" xfId="3777"/>
    <cellStyle name="Акцент4 11 2" xfId="3778"/>
    <cellStyle name="Акцент4 11 3" xfId="3779"/>
    <cellStyle name="Акцент4 11 4" xfId="3780"/>
    <cellStyle name="Акцент4 11 5" xfId="3781"/>
    <cellStyle name="Акцент4 11 6" xfId="3782"/>
    <cellStyle name="Акцент4 11 7" xfId="3783"/>
    <cellStyle name="Акцент4 11 8" xfId="3784"/>
    <cellStyle name="Акцент4 11 9" xfId="3785"/>
    <cellStyle name="Акцент4 12" xfId="3786"/>
    <cellStyle name="Акцент4 12 10" xfId="3787"/>
    <cellStyle name="Акцент4 12 2" xfId="3788"/>
    <cellStyle name="Акцент4 12 3" xfId="3789"/>
    <cellStyle name="Акцент4 12 4" xfId="3790"/>
    <cellStyle name="Акцент4 12 5" xfId="3791"/>
    <cellStyle name="Акцент4 12 6" xfId="3792"/>
    <cellStyle name="Акцент4 12 7" xfId="3793"/>
    <cellStyle name="Акцент4 12 8" xfId="3794"/>
    <cellStyle name="Акцент4 12 9" xfId="3795"/>
    <cellStyle name="Акцент4 13" xfId="3796"/>
    <cellStyle name="Акцент4 13 10" xfId="3797"/>
    <cellStyle name="Акцент4 13 2" xfId="3798"/>
    <cellStyle name="Акцент4 13 3" xfId="3799"/>
    <cellStyle name="Акцент4 13 4" xfId="3800"/>
    <cellStyle name="Акцент4 13 5" xfId="3801"/>
    <cellStyle name="Акцент4 13 6" xfId="3802"/>
    <cellStyle name="Акцент4 13 7" xfId="3803"/>
    <cellStyle name="Акцент4 13 8" xfId="3804"/>
    <cellStyle name="Акцент4 13 9" xfId="3805"/>
    <cellStyle name="Акцент4 14" xfId="3806"/>
    <cellStyle name="Акцент4 14 10" xfId="3807"/>
    <cellStyle name="Акцент4 14 2" xfId="3808"/>
    <cellStyle name="Акцент4 14 3" xfId="3809"/>
    <cellStyle name="Акцент4 14 4" xfId="3810"/>
    <cellStyle name="Акцент4 14 5" xfId="3811"/>
    <cellStyle name="Акцент4 14 6" xfId="3812"/>
    <cellStyle name="Акцент4 14 7" xfId="3813"/>
    <cellStyle name="Акцент4 14 8" xfId="3814"/>
    <cellStyle name="Акцент4 14 9" xfId="3815"/>
    <cellStyle name="Акцент4 15" xfId="3816"/>
    <cellStyle name="Акцент4 15 2" xfId="3817"/>
    <cellStyle name="Акцент4 15 3" xfId="3818"/>
    <cellStyle name="Акцент4 15 4" xfId="3819"/>
    <cellStyle name="Акцент4 15 5" xfId="3820"/>
    <cellStyle name="Акцент4 15 6" xfId="3821"/>
    <cellStyle name="Акцент4 15 7" xfId="3822"/>
    <cellStyle name="Акцент4 15 8" xfId="3823"/>
    <cellStyle name="Акцент4 16" xfId="3824"/>
    <cellStyle name="Акцент4 16 2" xfId="3825"/>
    <cellStyle name="Акцент4 16 3" xfId="3826"/>
    <cellStyle name="Акцент4 16 4" xfId="3827"/>
    <cellStyle name="Акцент4 16 5" xfId="3828"/>
    <cellStyle name="Акцент4 16 6" xfId="3829"/>
    <cellStyle name="Акцент4 16 7" xfId="3830"/>
    <cellStyle name="Акцент4 16 8" xfId="3831"/>
    <cellStyle name="Акцент4 17" xfId="3832"/>
    <cellStyle name="Акцент4 17 2" xfId="3833"/>
    <cellStyle name="Акцент4 17 3" xfId="3834"/>
    <cellStyle name="Акцент4 17 4" xfId="3835"/>
    <cellStyle name="Акцент4 17 5" xfId="3836"/>
    <cellStyle name="Акцент4 18" xfId="3837"/>
    <cellStyle name="Акцент4 18 2" xfId="3838"/>
    <cellStyle name="Акцент4 18 3" xfId="3839"/>
    <cellStyle name="Акцент4 18 4" xfId="3840"/>
    <cellStyle name="Акцент4 18 5" xfId="3841"/>
    <cellStyle name="Акцент4 19" xfId="3842"/>
    <cellStyle name="Акцент4 19 2" xfId="3843"/>
    <cellStyle name="Акцент4 19 3" xfId="3844"/>
    <cellStyle name="Акцент4 19 4" xfId="3845"/>
    <cellStyle name="Акцент4 19 5" xfId="3846"/>
    <cellStyle name="Акцент4 2" xfId="3847"/>
    <cellStyle name="Акцент4 2 10" xfId="3848"/>
    <cellStyle name="Акцент4 2 2" xfId="3849"/>
    <cellStyle name="Акцент4 2 3" xfId="3850"/>
    <cellStyle name="Акцент4 2 4" xfId="3851"/>
    <cellStyle name="Акцент4 2 5" xfId="3852"/>
    <cellStyle name="Акцент4 2 6" xfId="3853"/>
    <cellStyle name="Акцент4 2 7" xfId="3854"/>
    <cellStyle name="Акцент4 2 8" xfId="3855"/>
    <cellStyle name="Акцент4 2 9" xfId="3856"/>
    <cellStyle name="Акцент4 20" xfId="3857"/>
    <cellStyle name="Акцент4 21" xfId="3858"/>
    <cellStyle name="Акцент4 22" xfId="3859"/>
    <cellStyle name="Акцент4 23" xfId="3860"/>
    <cellStyle name="Акцент4 24" xfId="14664"/>
    <cellStyle name="Акцент4 3" xfId="3861"/>
    <cellStyle name="Акцент4 3 10" xfId="3862"/>
    <cellStyle name="Акцент4 3 2" xfId="3863"/>
    <cellStyle name="Акцент4 3 3" xfId="3864"/>
    <cellStyle name="Акцент4 3 4" xfId="3865"/>
    <cellStyle name="Акцент4 3 5" xfId="3866"/>
    <cellStyle name="Акцент4 3 6" xfId="3867"/>
    <cellStyle name="Акцент4 3 7" xfId="3868"/>
    <cellStyle name="Акцент4 3 8" xfId="3869"/>
    <cellStyle name="Акцент4 3 9" xfId="3870"/>
    <cellStyle name="Акцент4 4" xfId="3871"/>
    <cellStyle name="Акцент4 4 10" xfId="3872"/>
    <cellStyle name="Акцент4 4 2" xfId="3873"/>
    <cellStyle name="Акцент4 4 3" xfId="3874"/>
    <cellStyle name="Акцент4 4 4" xfId="3875"/>
    <cellStyle name="Акцент4 4 5" xfId="3876"/>
    <cellStyle name="Акцент4 4 6" xfId="3877"/>
    <cellStyle name="Акцент4 4 7" xfId="3878"/>
    <cellStyle name="Акцент4 4 8" xfId="3879"/>
    <cellStyle name="Акцент4 4 9" xfId="3880"/>
    <cellStyle name="Акцент4 5" xfId="3881"/>
    <cellStyle name="Акцент4 5 10" xfId="3882"/>
    <cellStyle name="Акцент4 5 2" xfId="3883"/>
    <cellStyle name="Акцент4 5 3" xfId="3884"/>
    <cellStyle name="Акцент4 5 4" xfId="3885"/>
    <cellStyle name="Акцент4 5 5" xfId="3886"/>
    <cellStyle name="Акцент4 5 6" xfId="3887"/>
    <cellStyle name="Акцент4 5 7" xfId="3888"/>
    <cellStyle name="Акцент4 5 8" xfId="3889"/>
    <cellStyle name="Акцент4 5 9" xfId="3890"/>
    <cellStyle name="Акцент4 6" xfId="3891"/>
    <cellStyle name="Акцент4 6 10" xfId="3892"/>
    <cellStyle name="Акцент4 6 2" xfId="3893"/>
    <cellStyle name="Акцент4 6 3" xfId="3894"/>
    <cellStyle name="Акцент4 6 4" xfId="3895"/>
    <cellStyle name="Акцент4 6 5" xfId="3896"/>
    <cellStyle name="Акцент4 6 6" xfId="3897"/>
    <cellStyle name="Акцент4 6 7" xfId="3898"/>
    <cellStyle name="Акцент4 6 8" xfId="3899"/>
    <cellStyle name="Акцент4 6 9" xfId="3900"/>
    <cellStyle name="Акцент4 7" xfId="3901"/>
    <cellStyle name="Акцент4 7 10" xfId="3902"/>
    <cellStyle name="Акцент4 7 2" xfId="3903"/>
    <cellStyle name="Акцент4 7 3" xfId="3904"/>
    <cellStyle name="Акцент4 7 4" xfId="3905"/>
    <cellStyle name="Акцент4 7 5" xfId="3906"/>
    <cellStyle name="Акцент4 7 6" xfId="3907"/>
    <cellStyle name="Акцент4 7 7" xfId="3908"/>
    <cellStyle name="Акцент4 7 8" xfId="3909"/>
    <cellStyle name="Акцент4 7 9" xfId="3910"/>
    <cellStyle name="Акцент4 8" xfId="3911"/>
    <cellStyle name="Акцент4 8 10" xfId="3912"/>
    <cellStyle name="Акцент4 8 2" xfId="3913"/>
    <cellStyle name="Акцент4 8 3" xfId="3914"/>
    <cellStyle name="Акцент4 8 4" xfId="3915"/>
    <cellStyle name="Акцент4 8 5" xfId="3916"/>
    <cellStyle name="Акцент4 8 6" xfId="3917"/>
    <cellStyle name="Акцент4 8 7" xfId="3918"/>
    <cellStyle name="Акцент4 8 8" xfId="3919"/>
    <cellStyle name="Акцент4 8 9" xfId="3920"/>
    <cellStyle name="Акцент4 9" xfId="3921"/>
    <cellStyle name="Акцент4 9 10" xfId="3922"/>
    <cellStyle name="Акцент4 9 2" xfId="3923"/>
    <cellStyle name="Акцент4 9 3" xfId="3924"/>
    <cellStyle name="Акцент4 9 4" xfId="3925"/>
    <cellStyle name="Акцент4 9 5" xfId="3926"/>
    <cellStyle name="Акцент4 9 6" xfId="3927"/>
    <cellStyle name="Акцент4 9 7" xfId="3928"/>
    <cellStyle name="Акцент4 9 8" xfId="3929"/>
    <cellStyle name="Акцент4 9 9" xfId="3930"/>
    <cellStyle name="Акцент5" xfId="24752" builtinId="45" customBuiltin="1"/>
    <cellStyle name="Акцент5 10" xfId="3931"/>
    <cellStyle name="Акцент5 10 10" xfId="3932"/>
    <cellStyle name="Акцент5 10 2" xfId="3933"/>
    <cellStyle name="Акцент5 10 3" xfId="3934"/>
    <cellStyle name="Акцент5 10 4" xfId="3935"/>
    <cellStyle name="Акцент5 10 5" xfId="3936"/>
    <cellStyle name="Акцент5 10 6" xfId="3937"/>
    <cellStyle name="Акцент5 10 7" xfId="3938"/>
    <cellStyle name="Акцент5 10 8" xfId="3939"/>
    <cellStyle name="Акцент5 10 9" xfId="3940"/>
    <cellStyle name="Акцент5 11" xfId="3941"/>
    <cellStyle name="Акцент5 11 10" xfId="3942"/>
    <cellStyle name="Акцент5 11 2" xfId="3943"/>
    <cellStyle name="Акцент5 11 3" xfId="3944"/>
    <cellStyle name="Акцент5 11 4" xfId="3945"/>
    <cellStyle name="Акцент5 11 5" xfId="3946"/>
    <cellStyle name="Акцент5 11 6" xfId="3947"/>
    <cellStyle name="Акцент5 11 7" xfId="3948"/>
    <cellStyle name="Акцент5 11 8" xfId="3949"/>
    <cellStyle name="Акцент5 11 9" xfId="3950"/>
    <cellStyle name="Акцент5 12" xfId="3951"/>
    <cellStyle name="Акцент5 12 10" xfId="3952"/>
    <cellStyle name="Акцент5 12 2" xfId="3953"/>
    <cellStyle name="Акцент5 12 3" xfId="3954"/>
    <cellStyle name="Акцент5 12 4" xfId="3955"/>
    <cellStyle name="Акцент5 12 5" xfId="3956"/>
    <cellStyle name="Акцент5 12 6" xfId="3957"/>
    <cellStyle name="Акцент5 12 7" xfId="3958"/>
    <cellStyle name="Акцент5 12 8" xfId="3959"/>
    <cellStyle name="Акцент5 12 9" xfId="3960"/>
    <cellStyle name="Акцент5 13" xfId="3961"/>
    <cellStyle name="Акцент5 13 10" xfId="3962"/>
    <cellStyle name="Акцент5 13 2" xfId="3963"/>
    <cellStyle name="Акцент5 13 3" xfId="3964"/>
    <cellStyle name="Акцент5 13 4" xfId="3965"/>
    <cellStyle name="Акцент5 13 5" xfId="3966"/>
    <cellStyle name="Акцент5 13 6" xfId="3967"/>
    <cellStyle name="Акцент5 13 7" xfId="3968"/>
    <cellStyle name="Акцент5 13 8" xfId="3969"/>
    <cellStyle name="Акцент5 13 9" xfId="3970"/>
    <cellStyle name="Акцент5 14" xfId="3971"/>
    <cellStyle name="Акцент5 14 10" xfId="3972"/>
    <cellStyle name="Акцент5 14 2" xfId="3973"/>
    <cellStyle name="Акцент5 14 3" xfId="3974"/>
    <cellStyle name="Акцент5 14 4" xfId="3975"/>
    <cellStyle name="Акцент5 14 5" xfId="3976"/>
    <cellStyle name="Акцент5 14 6" xfId="3977"/>
    <cellStyle name="Акцент5 14 7" xfId="3978"/>
    <cellStyle name="Акцент5 14 8" xfId="3979"/>
    <cellStyle name="Акцент5 14 9" xfId="3980"/>
    <cellStyle name="Акцент5 15" xfId="3981"/>
    <cellStyle name="Акцент5 15 2" xfId="3982"/>
    <cellStyle name="Акцент5 15 3" xfId="3983"/>
    <cellStyle name="Акцент5 15 4" xfId="3984"/>
    <cellStyle name="Акцент5 15 5" xfId="3985"/>
    <cellStyle name="Акцент5 15 6" xfId="3986"/>
    <cellStyle name="Акцент5 15 7" xfId="3987"/>
    <cellStyle name="Акцент5 15 8" xfId="3988"/>
    <cellStyle name="Акцент5 16" xfId="3989"/>
    <cellStyle name="Акцент5 16 2" xfId="3990"/>
    <cellStyle name="Акцент5 16 3" xfId="3991"/>
    <cellStyle name="Акцент5 16 4" xfId="3992"/>
    <cellStyle name="Акцент5 16 5" xfId="3993"/>
    <cellStyle name="Акцент5 16 6" xfId="3994"/>
    <cellStyle name="Акцент5 16 7" xfId="3995"/>
    <cellStyle name="Акцент5 16 8" xfId="3996"/>
    <cellStyle name="Акцент5 17" xfId="3997"/>
    <cellStyle name="Акцент5 17 2" xfId="3998"/>
    <cellStyle name="Акцент5 17 3" xfId="3999"/>
    <cellStyle name="Акцент5 17 4" xfId="4000"/>
    <cellStyle name="Акцент5 17 5" xfId="4001"/>
    <cellStyle name="Акцент5 18" xfId="4002"/>
    <cellStyle name="Акцент5 18 2" xfId="4003"/>
    <cellStyle name="Акцент5 18 3" xfId="4004"/>
    <cellStyle name="Акцент5 18 4" xfId="4005"/>
    <cellStyle name="Акцент5 18 5" xfId="4006"/>
    <cellStyle name="Акцент5 19" xfId="4007"/>
    <cellStyle name="Акцент5 19 2" xfId="4008"/>
    <cellStyle name="Акцент5 19 3" xfId="4009"/>
    <cellStyle name="Акцент5 19 4" xfId="4010"/>
    <cellStyle name="Акцент5 19 5" xfId="4011"/>
    <cellStyle name="Акцент5 2" xfId="4012"/>
    <cellStyle name="Акцент5 2 10" xfId="4013"/>
    <cellStyle name="Акцент5 2 2" xfId="4014"/>
    <cellStyle name="Акцент5 2 3" xfId="4015"/>
    <cellStyle name="Акцент5 2 4" xfId="4016"/>
    <cellStyle name="Акцент5 2 5" xfId="4017"/>
    <cellStyle name="Акцент5 2 6" xfId="4018"/>
    <cellStyle name="Акцент5 2 7" xfId="4019"/>
    <cellStyle name="Акцент5 2 8" xfId="4020"/>
    <cellStyle name="Акцент5 2 9" xfId="4021"/>
    <cellStyle name="Акцент5 20" xfId="4022"/>
    <cellStyle name="Акцент5 21" xfId="4023"/>
    <cellStyle name="Акцент5 22" xfId="4024"/>
    <cellStyle name="Акцент5 23" xfId="4025"/>
    <cellStyle name="Акцент5 24" xfId="14649"/>
    <cellStyle name="Акцент5 3" xfId="4026"/>
    <cellStyle name="Акцент5 3 10" xfId="4027"/>
    <cellStyle name="Акцент5 3 2" xfId="4028"/>
    <cellStyle name="Акцент5 3 3" xfId="4029"/>
    <cellStyle name="Акцент5 3 4" xfId="4030"/>
    <cellStyle name="Акцент5 3 5" xfId="4031"/>
    <cellStyle name="Акцент5 3 6" xfId="4032"/>
    <cellStyle name="Акцент5 3 7" xfId="4033"/>
    <cellStyle name="Акцент5 3 8" xfId="4034"/>
    <cellStyle name="Акцент5 3 9" xfId="4035"/>
    <cellStyle name="Акцент5 4" xfId="4036"/>
    <cellStyle name="Акцент5 4 10" xfId="4037"/>
    <cellStyle name="Акцент5 4 2" xfId="4038"/>
    <cellStyle name="Акцент5 4 3" xfId="4039"/>
    <cellStyle name="Акцент5 4 4" xfId="4040"/>
    <cellStyle name="Акцент5 4 5" xfId="4041"/>
    <cellStyle name="Акцент5 4 6" xfId="4042"/>
    <cellStyle name="Акцент5 4 7" xfId="4043"/>
    <cellStyle name="Акцент5 4 8" xfId="4044"/>
    <cellStyle name="Акцент5 4 9" xfId="4045"/>
    <cellStyle name="Акцент5 5" xfId="4046"/>
    <cellStyle name="Акцент5 5 10" xfId="4047"/>
    <cellStyle name="Акцент5 5 2" xfId="4048"/>
    <cellStyle name="Акцент5 5 3" xfId="4049"/>
    <cellStyle name="Акцент5 5 4" xfId="4050"/>
    <cellStyle name="Акцент5 5 5" xfId="4051"/>
    <cellStyle name="Акцент5 5 6" xfId="4052"/>
    <cellStyle name="Акцент5 5 7" xfId="4053"/>
    <cellStyle name="Акцент5 5 8" xfId="4054"/>
    <cellStyle name="Акцент5 5 9" xfId="4055"/>
    <cellStyle name="Акцент5 6" xfId="4056"/>
    <cellStyle name="Акцент5 6 10" xfId="4057"/>
    <cellStyle name="Акцент5 6 2" xfId="4058"/>
    <cellStyle name="Акцент5 6 3" xfId="4059"/>
    <cellStyle name="Акцент5 6 4" xfId="4060"/>
    <cellStyle name="Акцент5 6 5" xfId="4061"/>
    <cellStyle name="Акцент5 6 6" xfId="4062"/>
    <cellStyle name="Акцент5 6 7" xfId="4063"/>
    <cellStyle name="Акцент5 6 8" xfId="4064"/>
    <cellStyle name="Акцент5 6 9" xfId="4065"/>
    <cellStyle name="Акцент5 7" xfId="4066"/>
    <cellStyle name="Акцент5 7 10" xfId="4067"/>
    <cellStyle name="Акцент5 7 2" xfId="4068"/>
    <cellStyle name="Акцент5 7 3" xfId="4069"/>
    <cellStyle name="Акцент5 7 4" xfId="4070"/>
    <cellStyle name="Акцент5 7 5" xfId="4071"/>
    <cellStyle name="Акцент5 7 6" xfId="4072"/>
    <cellStyle name="Акцент5 7 7" xfId="4073"/>
    <cellStyle name="Акцент5 7 8" xfId="4074"/>
    <cellStyle name="Акцент5 7 9" xfId="4075"/>
    <cellStyle name="Акцент5 8" xfId="4076"/>
    <cellStyle name="Акцент5 8 10" xfId="4077"/>
    <cellStyle name="Акцент5 8 2" xfId="4078"/>
    <cellStyle name="Акцент5 8 3" xfId="4079"/>
    <cellStyle name="Акцент5 8 4" xfId="4080"/>
    <cellStyle name="Акцент5 8 5" xfId="4081"/>
    <cellStyle name="Акцент5 8 6" xfId="4082"/>
    <cellStyle name="Акцент5 8 7" xfId="4083"/>
    <cellStyle name="Акцент5 8 8" xfId="4084"/>
    <cellStyle name="Акцент5 8 9" xfId="4085"/>
    <cellStyle name="Акцент5 9" xfId="4086"/>
    <cellStyle name="Акцент5 9 10" xfId="4087"/>
    <cellStyle name="Акцент5 9 2" xfId="4088"/>
    <cellStyle name="Акцент5 9 3" xfId="4089"/>
    <cellStyle name="Акцент5 9 4" xfId="4090"/>
    <cellStyle name="Акцент5 9 5" xfId="4091"/>
    <cellStyle name="Акцент5 9 6" xfId="4092"/>
    <cellStyle name="Акцент5 9 7" xfId="4093"/>
    <cellStyle name="Акцент5 9 8" xfId="4094"/>
    <cellStyle name="Акцент5 9 9" xfId="4095"/>
    <cellStyle name="Акцент6" xfId="24756" builtinId="49" customBuiltin="1"/>
    <cellStyle name="Акцент6 10" xfId="4096"/>
    <cellStyle name="Акцент6 10 10" xfId="4097"/>
    <cellStyle name="Акцент6 10 2" xfId="4098"/>
    <cellStyle name="Акцент6 10 3" xfId="4099"/>
    <cellStyle name="Акцент6 10 4" xfId="4100"/>
    <cellStyle name="Акцент6 10 5" xfId="4101"/>
    <cellStyle name="Акцент6 10 6" xfId="4102"/>
    <cellStyle name="Акцент6 10 7" xfId="4103"/>
    <cellStyle name="Акцент6 10 8" xfId="4104"/>
    <cellStyle name="Акцент6 10 9" xfId="4105"/>
    <cellStyle name="Акцент6 11" xfId="4106"/>
    <cellStyle name="Акцент6 11 10" xfId="4107"/>
    <cellStyle name="Акцент6 11 2" xfId="4108"/>
    <cellStyle name="Акцент6 11 3" xfId="4109"/>
    <cellStyle name="Акцент6 11 4" xfId="4110"/>
    <cellStyle name="Акцент6 11 5" xfId="4111"/>
    <cellStyle name="Акцент6 11 6" xfId="4112"/>
    <cellStyle name="Акцент6 11 7" xfId="4113"/>
    <cellStyle name="Акцент6 11 8" xfId="4114"/>
    <cellStyle name="Акцент6 11 9" xfId="4115"/>
    <cellStyle name="Акцент6 12" xfId="4116"/>
    <cellStyle name="Акцент6 12 10" xfId="4117"/>
    <cellStyle name="Акцент6 12 2" xfId="4118"/>
    <cellStyle name="Акцент6 12 3" xfId="4119"/>
    <cellStyle name="Акцент6 12 4" xfId="4120"/>
    <cellStyle name="Акцент6 12 5" xfId="4121"/>
    <cellStyle name="Акцент6 12 6" xfId="4122"/>
    <cellStyle name="Акцент6 12 7" xfId="4123"/>
    <cellStyle name="Акцент6 12 8" xfId="4124"/>
    <cellStyle name="Акцент6 12 9" xfId="4125"/>
    <cellStyle name="Акцент6 13" xfId="4126"/>
    <cellStyle name="Акцент6 13 10" xfId="4127"/>
    <cellStyle name="Акцент6 13 2" xfId="4128"/>
    <cellStyle name="Акцент6 13 3" xfId="4129"/>
    <cellStyle name="Акцент6 13 4" xfId="4130"/>
    <cellStyle name="Акцент6 13 5" xfId="4131"/>
    <cellStyle name="Акцент6 13 6" xfId="4132"/>
    <cellStyle name="Акцент6 13 7" xfId="4133"/>
    <cellStyle name="Акцент6 13 8" xfId="4134"/>
    <cellStyle name="Акцент6 13 9" xfId="4135"/>
    <cellStyle name="Акцент6 14" xfId="4136"/>
    <cellStyle name="Акцент6 14 10" xfId="4137"/>
    <cellStyle name="Акцент6 14 2" xfId="4138"/>
    <cellStyle name="Акцент6 14 3" xfId="4139"/>
    <cellStyle name="Акцент6 14 4" xfId="4140"/>
    <cellStyle name="Акцент6 14 5" xfId="4141"/>
    <cellStyle name="Акцент6 14 6" xfId="4142"/>
    <cellStyle name="Акцент6 14 7" xfId="4143"/>
    <cellStyle name="Акцент6 14 8" xfId="4144"/>
    <cellStyle name="Акцент6 14 9" xfId="4145"/>
    <cellStyle name="Акцент6 15" xfId="4146"/>
    <cellStyle name="Акцент6 15 2" xfId="4147"/>
    <cellStyle name="Акцент6 15 3" xfId="4148"/>
    <cellStyle name="Акцент6 15 4" xfId="4149"/>
    <cellStyle name="Акцент6 15 5" xfId="4150"/>
    <cellStyle name="Акцент6 15 6" xfId="4151"/>
    <cellStyle name="Акцент6 15 7" xfId="4152"/>
    <cellStyle name="Акцент6 15 8" xfId="4153"/>
    <cellStyle name="Акцент6 16" xfId="4154"/>
    <cellStyle name="Акцент6 16 2" xfId="4155"/>
    <cellStyle name="Акцент6 16 3" xfId="4156"/>
    <cellStyle name="Акцент6 16 4" xfId="4157"/>
    <cellStyle name="Акцент6 16 5" xfId="4158"/>
    <cellStyle name="Акцент6 16 6" xfId="4159"/>
    <cellStyle name="Акцент6 16 7" xfId="4160"/>
    <cellStyle name="Акцент6 16 8" xfId="4161"/>
    <cellStyle name="Акцент6 17" xfId="4162"/>
    <cellStyle name="Акцент6 17 2" xfId="4163"/>
    <cellStyle name="Акцент6 17 3" xfId="4164"/>
    <cellStyle name="Акцент6 17 4" xfId="4165"/>
    <cellStyle name="Акцент6 17 5" xfId="4166"/>
    <cellStyle name="Акцент6 18" xfId="4167"/>
    <cellStyle name="Акцент6 18 2" xfId="4168"/>
    <cellStyle name="Акцент6 18 3" xfId="4169"/>
    <cellStyle name="Акцент6 18 4" xfId="4170"/>
    <cellStyle name="Акцент6 18 5" xfId="4171"/>
    <cellStyle name="Акцент6 19" xfId="4172"/>
    <cellStyle name="Акцент6 19 2" xfId="4173"/>
    <cellStyle name="Акцент6 19 3" xfId="4174"/>
    <cellStyle name="Акцент6 19 4" xfId="4175"/>
    <cellStyle name="Акцент6 19 5" xfId="4176"/>
    <cellStyle name="Акцент6 2" xfId="4177"/>
    <cellStyle name="Акцент6 2 10" xfId="4178"/>
    <cellStyle name="Акцент6 2 2" xfId="4179"/>
    <cellStyle name="Акцент6 2 3" xfId="4180"/>
    <cellStyle name="Акцент6 2 4" xfId="4181"/>
    <cellStyle name="Акцент6 2 5" xfId="4182"/>
    <cellStyle name="Акцент6 2 6" xfId="4183"/>
    <cellStyle name="Акцент6 2 7" xfId="4184"/>
    <cellStyle name="Акцент6 2 8" xfId="4185"/>
    <cellStyle name="Акцент6 2 9" xfId="4186"/>
    <cellStyle name="Акцент6 20" xfId="4187"/>
    <cellStyle name="Акцент6 21" xfId="4188"/>
    <cellStyle name="Акцент6 22" xfId="4189"/>
    <cellStyle name="Акцент6 23" xfId="4190"/>
    <cellStyle name="Акцент6 24" xfId="14564"/>
    <cellStyle name="Акцент6 3" xfId="4191"/>
    <cellStyle name="Акцент6 3 10" xfId="4192"/>
    <cellStyle name="Акцент6 3 2" xfId="4193"/>
    <cellStyle name="Акцент6 3 3" xfId="4194"/>
    <cellStyle name="Акцент6 3 4" xfId="4195"/>
    <cellStyle name="Акцент6 3 5" xfId="4196"/>
    <cellStyle name="Акцент6 3 6" xfId="4197"/>
    <cellStyle name="Акцент6 3 7" xfId="4198"/>
    <cellStyle name="Акцент6 3 8" xfId="4199"/>
    <cellStyle name="Акцент6 3 9" xfId="4200"/>
    <cellStyle name="Акцент6 4" xfId="4201"/>
    <cellStyle name="Акцент6 4 10" xfId="4202"/>
    <cellStyle name="Акцент6 4 2" xfId="4203"/>
    <cellStyle name="Акцент6 4 3" xfId="4204"/>
    <cellStyle name="Акцент6 4 4" xfId="4205"/>
    <cellStyle name="Акцент6 4 5" xfId="4206"/>
    <cellStyle name="Акцент6 4 6" xfId="4207"/>
    <cellStyle name="Акцент6 4 7" xfId="4208"/>
    <cellStyle name="Акцент6 4 8" xfId="4209"/>
    <cellStyle name="Акцент6 4 9" xfId="4210"/>
    <cellStyle name="Акцент6 5" xfId="4211"/>
    <cellStyle name="Акцент6 5 10" xfId="4212"/>
    <cellStyle name="Акцент6 5 2" xfId="4213"/>
    <cellStyle name="Акцент6 5 3" xfId="4214"/>
    <cellStyle name="Акцент6 5 4" xfId="4215"/>
    <cellStyle name="Акцент6 5 5" xfId="4216"/>
    <cellStyle name="Акцент6 5 6" xfId="4217"/>
    <cellStyle name="Акцент6 5 7" xfId="4218"/>
    <cellStyle name="Акцент6 5 8" xfId="4219"/>
    <cellStyle name="Акцент6 5 9" xfId="4220"/>
    <cellStyle name="Акцент6 6" xfId="4221"/>
    <cellStyle name="Акцент6 6 10" xfId="4222"/>
    <cellStyle name="Акцент6 6 2" xfId="4223"/>
    <cellStyle name="Акцент6 6 3" xfId="4224"/>
    <cellStyle name="Акцент6 6 4" xfId="4225"/>
    <cellStyle name="Акцент6 6 5" xfId="4226"/>
    <cellStyle name="Акцент6 6 6" xfId="4227"/>
    <cellStyle name="Акцент6 6 7" xfId="4228"/>
    <cellStyle name="Акцент6 6 8" xfId="4229"/>
    <cellStyle name="Акцент6 6 9" xfId="4230"/>
    <cellStyle name="Акцент6 7" xfId="4231"/>
    <cellStyle name="Акцент6 7 10" xfId="4232"/>
    <cellStyle name="Акцент6 7 2" xfId="4233"/>
    <cellStyle name="Акцент6 7 3" xfId="4234"/>
    <cellStyle name="Акцент6 7 4" xfId="4235"/>
    <cellStyle name="Акцент6 7 5" xfId="4236"/>
    <cellStyle name="Акцент6 7 6" xfId="4237"/>
    <cellStyle name="Акцент6 7 7" xfId="4238"/>
    <cellStyle name="Акцент6 7 8" xfId="4239"/>
    <cellStyle name="Акцент6 7 9" xfId="4240"/>
    <cellStyle name="Акцент6 8" xfId="4241"/>
    <cellStyle name="Акцент6 8 10" xfId="4242"/>
    <cellStyle name="Акцент6 8 2" xfId="4243"/>
    <cellStyle name="Акцент6 8 3" xfId="4244"/>
    <cellStyle name="Акцент6 8 4" xfId="4245"/>
    <cellStyle name="Акцент6 8 5" xfId="4246"/>
    <cellStyle name="Акцент6 8 6" xfId="4247"/>
    <cellStyle name="Акцент6 8 7" xfId="4248"/>
    <cellStyle name="Акцент6 8 8" xfId="4249"/>
    <cellStyle name="Акцент6 8 9" xfId="4250"/>
    <cellStyle name="Акцент6 9" xfId="4251"/>
    <cellStyle name="Акцент6 9 10" xfId="4252"/>
    <cellStyle name="Акцент6 9 2" xfId="4253"/>
    <cellStyle name="Акцент6 9 3" xfId="4254"/>
    <cellStyle name="Акцент6 9 4" xfId="4255"/>
    <cellStyle name="Акцент6 9 5" xfId="4256"/>
    <cellStyle name="Акцент6 9 6" xfId="4257"/>
    <cellStyle name="Акцент6 9 7" xfId="4258"/>
    <cellStyle name="Акцент6 9 8" xfId="4259"/>
    <cellStyle name="Акцент6 9 9" xfId="4260"/>
    <cellStyle name="Ввод " xfId="24727" builtinId="20" customBuiltin="1"/>
    <cellStyle name="Ввод  10" xfId="4261"/>
    <cellStyle name="Ввод  10 10" xfId="4262"/>
    <cellStyle name="Ввод  10 10 2" xfId="13249"/>
    <cellStyle name="Ввод  10 10 2 2" xfId="13898"/>
    <cellStyle name="Ввод  10 10 2 2 2" xfId="15533"/>
    <cellStyle name="Ввод  10 10 2 2 2 2" xfId="21358"/>
    <cellStyle name="Ввод  10 10 2 2 3" xfId="19834"/>
    <cellStyle name="Ввод  10 10 2 3" xfId="14192"/>
    <cellStyle name="Ввод  10 10 2 3 2" xfId="15786"/>
    <cellStyle name="Ввод  10 10 2 3 2 2" xfId="21611"/>
    <cellStyle name="Ввод  10 10 2 3 3" xfId="20089"/>
    <cellStyle name="Ввод  10 10 2 4" xfId="14445"/>
    <cellStyle name="Ввод  10 10 2 4 2" xfId="16039"/>
    <cellStyle name="Ввод  10 10 2 4 2 2" xfId="21864"/>
    <cellStyle name="Ввод  10 10 2 4 3" xfId="20342"/>
    <cellStyle name="Ввод  10 10 2 5" xfId="14893"/>
    <cellStyle name="Ввод  10 10 2 5 2" xfId="20721"/>
    <cellStyle name="Ввод  10 10 2 6" xfId="19190"/>
    <cellStyle name="Ввод  10 10 3" xfId="13139"/>
    <cellStyle name="Ввод  10 10 3 2" xfId="13789"/>
    <cellStyle name="Ввод  10 10 3 2 2" xfId="15424"/>
    <cellStyle name="Ввод  10 10 3 2 2 2" xfId="21249"/>
    <cellStyle name="Ввод  10 10 3 2 3" xfId="19725"/>
    <cellStyle name="Ввод  10 10 3 3" xfId="14083"/>
    <cellStyle name="Ввод  10 10 3 3 2" xfId="15677"/>
    <cellStyle name="Ввод  10 10 3 3 2 2" xfId="21502"/>
    <cellStyle name="Ввод  10 10 3 3 3" xfId="19980"/>
    <cellStyle name="Ввод  10 10 3 4" xfId="14336"/>
    <cellStyle name="Ввод  10 10 3 4 2" xfId="15930"/>
    <cellStyle name="Ввод  10 10 3 4 2 2" xfId="21755"/>
    <cellStyle name="Ввод  10 10 3 4 3" xfId="20233"/>
    <cellStyle name="Ввод  10 10 3 5" xfId="14784"/>
    <cellStyle name="Ввод  10 10 3 5 2" xfId="20612"/>
    <cellStyle name="Ввод  10 10 3 6" xfId="19081"/>
    <cellStyle name="Ввод  10 10 4" xfId="13514"/>
    <cellStyle name="Ввод  10 10 4 2" xfId="15151"/>
    <cellStyle name="Ввод  10 10 4 2 2" xfId="20976"/>
    <cellStyle name="Ввод  10 10 4 3" xfId="19452"/>
    <cellStyle name="Ввод  10 10 5" xfId="13463"/>
    <cellStyle name="Ввод  10 10 5 2" xfId="15100"/>
    <cellStyle name="Ввод  10 10 5 2 2" xfId="20925"/>
    <cellStyle name="Ввод  10 10 5 3" xfId="19401"/>
    <cellStyle name="Ввод  10 10 6" xfId="13466"/>
    <cellStyle name="Ввод  10 10 6 2" xfId="15103"/>
    <cellStyle name="Ввод  10 10 6 2 2" xfId="20928"/>
    <cellStyle name="Ввод  10 10 6 3" xfId="19404"/>
    <cellStyle name="Ввод  10 10 7" xfId="14578"/>
    <cellStyle name="Ввод  10 10 7 2" xfId="16148"/>
    <cellStyle name="Ввод  10 10 7 2 2" xfId="21973"/>
    <cellStyle name="Ввод  10 10 7 3" xfId="20458"/>
    <cellStyle name="Ввод  10 10 8" xfId="18937"/>
    <cellStyle name="Ввод  10 11" xfId="13248"/>
    <cellStyle name="Ввод  10 11 2" xfId="13897"/>
    <cellStyle name="Ввод  10 11 2 2" xfId="15532"/>
    <cellStyle name="Ввод  10 11 2 2 2" xfId="21357"/>
    <cellStyle name="Ввод  10 11 2 3" xfId="19833"/>
    <cellStyle name="Ввод  10 11 3" xfId="14191"/>
    <cellStyle name="Ввод  10 11 3 2" xfId="15785"/>
    <cellStyle name="Ввод  10 11 3 2 2" xfId="21610"/>
    <cellStyle name="Ввод  10 11 3 3" xfId="20088"/>
    <cellStyle name="Ввод  10 11 4" xfId="14444"/>
    <cellStyle name="Ввод  10 11 4 2" xfId="16038"/>
    <cellStyle name="Ввод  10 11 4 2 2" xfId="21863"/>
    <cellStyle name="Ввод  10 11 4 3" xfId="20341"/>
    <cellStyle name="Ввод  10 11 5" xfId="14892"/>
    <cellStyle name="Ввод  10 11 5 2" xfId="20720"/>
    <cellStyle name="Ввод  10 11 6" xfId="19189"/>
    <cellStyle name="Ввод  10 12" xfId="13138"/>
    <cellStyle name="Ввод  10 12 2" xfId="13788"/>
    <cellStyle name="Ввод  10 12 2 2" xfId="15423"/>
    <cellStyle name="Ввод  10 12 2 2 2" xfId="21248"/>
    <cellStyle name="Ввод  10 12 2 3" xfId="19724"/>
    <cellStyle name="Ввод  10 12 3" xfId="14082"/>
    <cellStyle name="Ввод  10 12 3 2" xfId="15676"/>
    <cellStyle name="Ввод  10 12 3 2 2" xfId="21501"/>
    <cellStyle name="Ввод  10 12 3 3" xfId="19979"/>
    <cellStyle name="Ввод  10 12 4" xfId="14335"/>
    <cellStyle name="Ввод  10 12 4 2" xfId="15929"/>
    <cellStyle name="Ввод  10 12 4 2 2" xfId="21754"/>
    <cellStyle name="Ввод  10 12 4 3" xfId="20232"/>
    <cellStyle name="Ввод  10 12 5" xfId="14783"/>
    <cellStyle name="Ввод  10 12 5 2" xfId="20611"/>
    <cellStyle name="Ввод  10 12 6" xfId="19080"/>
    <cellStyle name="Ввод  10 13" xfId="13513"/>
    <cellStyle name="Ввод  10 13 2" xfId="15150"/>
    <cellStyle name="Ввод  10 13 2 2" xfId="20975"/>
    <cellStyle name="Ввод  10 13 3" xfId="19451"/>
    <cellStyle name="Ввод  10 14" xfId="13464"/>
    <cellStyle name="Ввод  10 14 2" xfId="15101"/>
    <cellStyle name="Ввод  10 14 2 2" xfId="20926"/>
    <cellStyle name="Ввод  10 14 3" xfId="19402"/>
    <cellStyle name="Ввод  10 15" xfId="13465"/>
    <cellStyle name="Ввод  10 15 2" xfId="15102"/>
    <cellStyle name="Ввод  10 15 2 2" xfId="20927"/>
    <cellStyle name="Ввод  10 15 3" xfId="19403"/>
    <cellStyle name="Ввод  10 16" xfId="14577"/>
    <cellStyle name="Ввод  10 16 2" xfId="16147"/>
    <cellStyle name="Ввод  10 16 2 2" xfId="21972"/>
    <cellStyle name="Ввод  10 16 3" xfId="20457"/>
    <cellStyle name="Ввод  10 17" xfId="18936"/>
    <cellStyle name="Ввод  10 2" xfId="4263"/>
    <cellStyle name="Ввод  10 2 2" xfId="13250"/>
    <cellStyle name="Ввод  10 2 2 2" xfId="13899"/>
    <cellStyle name="Ввод  10 2 2 2 2" xfId="15534"/>
    <cellStyle name="Ввод  10 2 2 2 2 2" xfId="21359"/>
    <cellStyle name="Ввод  10 2 2 2 3" xfId="19835"/>
    <cellStyle name="Ввод  10 2 2 3" xfId="14193"/>
    <cellStyle name="Ввод  10 2 2 3 2" xfId="15787"/>
    <cellStyle name="Ввод  10 2 2 3 2 2" xfId="21612"/>
    <cellStyle name="Ввод  10 2 2 3 3" xfId="20090"/>
    <cellStyle name="Ввод  10 2 2 4" xfId="14446"/>
    <cellStyle name="Ввод  10 2 2 4 2" xfId="16040"/>
    <cellStyle name="Ввод  10 2 2 4 2 2" xfId="21865"/>
    <cellStyle name="Ввод  10 2 2 4 3" xfId="20343"/>
    <cellStyle name="Ввод  10 2 2 5" xfId="14894"/>
    <cellStyle name="Ввод  10 2 2 5 2" xfId="20722"/>
    <cellStyle name="Ввод  10 2 2 6" xfId="19191"/>
    <cellStyle name="Ввод  10 2 3" xfId="13140"/>
    <cellStyle name="Ввод  10 2 3 2" xfId="13790"/>
    <cellStyle name="Ввод  10 2 3 2 2" xfId="15425"/>
    <cellStyle name="Ввод  10 2 3 2 2 2" xfId="21250"/>
    <cellStyle name="Ввод  10 2 3 2 3" xfId="19726"/>
    <cellStyle name="Ввод  10 2 3 3" xfId="14084"/>
    <cellStyle name="Ввод  10 2 3 3 2" xfId="15678"/>
    <cellStyle name="Ввод  10 2 3 3 2 2" xfId="21503"/>
    <cellStyle name="Ввод  10 2 3 3 3" xfId="19981"/>
    <cellStyle name="Ввод  10 2 3 4" xfId="14337"/>
    <cellStyle name="Ввод  10 2 3 4 2" xfId="15931"/>
    <cellStyle name="Ввод  10 2 3 4 2 2" xfId="21756"/>
    <cellStyle name="Ввод  10 2 3 4 3" xfId="20234"/>
    <cellStyle name="Ввод  10 2 3 5" xfId="14785"/>
    <cellStyle name="Ввод  10 2 3 5 2" xfId="20613"/>
    <cellStyle name="Ввод  10 2 3 6" xfId="19082"/>
    <cellStyle name="Ввод  10 2 4" xfId="13515"/>
    <cellStyle name="Ввод  10 2 4 2" xfId="15152"/>
    <cellStyle name="Ввод  10 2 4 2 2" xfId="20977"/>
    <cellStyle name="Ввод  10 2 4 3" xfId="19453"/>
    <cellStyle name="Ввод  10 2 5" xfId="13462"/>
    <cellStyle name="Ввод  10 2 5 2" xfId="15099"/>
    <cellStyle name="Ввод  10 2 5 2 2" xfId="20924"/>
    <cellStyle name="Ввод  10 2 5 3" xfId="19400"/>
    <cellStyle name="Ввод  10 2 6" xfId="13467"/>
    <cellStyle name="Ввод  10 2 6 2" xfId="15104"/>
    <cellStyle name="Ввод  10 2 6 2 2" xfId="20929"/>
    <cellStyle name="Ввод  10 2 6 3" xfId="19405"/>
    <cellStyle name="Ввод  10 2 7" xfId="14579"/>
    <cellStyle name="Ввод  10 2 7 2" xfId="16149"/>
    <cellStyle name="Ввод  10 2 7 2 2" xfId="21974"/>
    <cellStyle name="Ввод  10 2 7 3" xfId="20459"/>
    <cellStyle name="Ввод  10 2 8" xfId="18938"/>
    <cellStyle name="Ввод  10 3" xfId="4264"/>
    <cellStyle name="Ввод  10 3 2" xfId="13251"/>
    <cellStyle name="Ввод  10 3 2 2" xfId="13900"/>
    <cellStyle name="Ввод  10 3 2 2 2" xfId="15535"/>
    <cellStyle name="Ввод  10 3 2 2 2 2" xfId="21360"/>
    <cellStyle name="Ввод  10 3 2 2 3" xfId="19836"/>
    <cellStyle name="Ввод  10 3 2 3" xfId="14194"/>
    <cellStyle name="Ввод  10 3 2 3 2" xfId="15788"/>
    <cellStyle name="Ввод  10 3 2 3 2 2" xfId="21613"/>
    <cellStyle name="Ввод  10 3 2 3 3" xfId="20091"/>
    <cellStyle name="Ввод  10 3 2 4" xfId="14447"/>
    <cellStyle name="Ввод  10 3 2 4 2" xfId="16041"/>
    <cellStyle name="Ввод  10 3 2 4 2 2" xfId="21866"/>
    <cellStyle name="Ввод  10 3 2 4 3" xfId="20344"/>
    <cellStyle name="Ввод  10 3 2 5" xfId="14895"/>
    <cellStyle name="Ввод  10 3 2 5 2" xfId="20723"/>
    <cellStyle name="Ввод  10 3 2 6" xfId="19192"/>
    <cellStyle name="Ввод  10 3 3" xfId="13141"/>
    <cellStyle name="Ввод  10 3 3 2" xfId="13791"/>
    <cellStyle name="Ввод  10 3 3 2 2" xfId="15426"/>
    <cellStyle name="Ввод  10 3 3 2 2 2" xfId="21251"/>
    <cellStyle name="Ввод  10 3 3 2 3" xfId="19727"/>
    <cellStyle name="Ввод  10 3 3 3" xfId="14085"/>
    <cellStyle name="Ввод  10 3 3 3 2" xfId="15679"/>
    <cellStyle name="Ввод  10 3 3 3 2 2" xfId="21504"/>
    <cellStyle name="Ввод  10 3 3 3 3" xfId="19982"/>
    <cellStyle name="Ввод  10 3 3 4" xfId="14338"/>
    <cellStyle name="Ввод  10 3 3 4 2" xfId="15932"/>
    <cellStyle name="Ввод  10 3 3 4 2 2" xfId="21757"/>
    <cellStyle name="Ввод  10 3 3 4 3" xfId="20235"/>
    <cellStyle name="Ввод  10 3 3 5" xfId="14786"/>
    <cellStyle name="Ввод  10 3 3 5 2" xfId="20614"/>
    <cellStyle name="Ввод  10 3 3 6" xfId="19083"/>
    <cellStyle name="Ввод  10 3 4" xfId="13516"/>
    <cellStyle name="Ввод  10 3 4 2" xfId="15153"/>
    <cellStyle name="Ввод  10 3 4 2 2" xfId="20978"/>
    <cellStyle name="Ввод  10 3 4 3" xfId="19454"/>
    <cellStyle name="Ввод  10 3 5" xfId="13461"/>
    <cellStyle name="Ввод  10 3 5 2" xfId="15098"/>
    <cellStyle name="Ввод  10 3 5 2 2" xfId="20923"/>
    <cellStyle name="Ввод  10 3 5 3" xfId="19399"/>
    <cellStyle name="Ввод  10 3 6" xfId="13468"/>
    <cellStyle name="Ввод  10 3 6 2" xfId="15105"/>
    <cellStyle name="Ввод  10 3 6 2 2" xfId="20930"/>
    <cellStyle name="Ввод  10 3 6 3" xfId="19406"/>
    <cellStyle name="Ввод  10 3 7" xfId="14580"/>
    <cellStyle name="Ввод  10 3 7 2" xfId="16150"/>
    <cellStyle name="Ввод  10 3 7 2 2" xfId="21975"/>
    <cellStyle name="Ввод  10 3 7 3" xfId="20460"/>
    <cellStyle name="Ввод  10 3 8" xfId="18939"/>
    <cellStyle name="Ввод  10 4" xfId="4265"/>
    <cellStyle name="Ввод  10 4 2" xfId="13252"/>
    <cellStyle name="Ввод  10 4 2 2" xfId="13901"/>
    <cellStyle name="Ввод  10 4 2 2 2" xfId="15536"/>
    <cellStyle name="Ввод  10 4 2 2 2 2" xfId="21361"/>
    <cellStyle name="Ввод  10 4 2 2 3" xfId="19837"/>
    <cellStyle name="Ввод  10 4 2 3" xfId="14195"/>
    <cellStyle name="Ввод  10 4 2 3 2" xfId="15789"/>
    <cellStyle name="Ввод  10 4 2 3 2 2" xfId="21614"/>
    <cellStyle name="Ввод  10 4 2 3 3" xfId="20092"/>
    <cellStyle name="Ввод  10 4 2 4" xfId="14448"/>
    <cellStyle name="Ввод  10 4 2 4 2" xfId="16042"/>
    <cellStyle name="Ввод  10 4 2 4 2 2" xfId="21867"/>
    <cellStyle name="Ввод  10 4 2 4 3" xfId="20345"/>
    <cellStyle name="Ввод  10 4 2 5" xfId="14896"/>
    <cellStyle name="Ввод  10 4 2 5 2" xfId="20724"/>
    <cellStyle name="Ввод  10 4 2 6" xfId="19193"/>
    <cellStyle name="Ввод  10 4 3" xfId="13142"/>
    <cellStyle name="Ввод  10 4 3 2" xfId="13792"/>
    <cellStyle name="Ввод  10 4 3 2 2" xfId="15427"/>
    <cellStyle name="Ввод  10 4 3 2 2 2" xfId="21252"/>
    <cellStyle name="Ввод  10 4 3 2 3" xfId="19728"/>
    <cellStyle name="Ввод  10 4 3 3" xfId="14086"/>
    <cellStyle name="Ввод  10 4 3 3 2" xfId="15680"/>
    <cellStyle name="Ввод  10 4 3 3 2 2" xfId="21505"/>
    <cellStyle name="Ввод  10 4 3 3 3" xfId="19983"/>
    <cellStyle name="Ввод  10 4 3 4" xfId="14339"/>
    <cellStyle name="Ввод  10 4 3 4 2" xfId="15933"/>
    <cellStyle name="Ввод  10 4 3 4 2 2" xfId="21758"/>
    <cellStyle name="Ввод  10 4 3 4 3" xfId="20236"/>
    <cellStyle name="Ввод  10 4 3 5" xfId="14787"/>
    <cellStyle name="Ввод  10 4 3 5 2" xfId="20615"/>
    <cellStyle name="Ввод  10 4 3 6" xfId="19084"/>
    <cellStyle name="Ввод  10 4 4" xfId="13517"/>
    <cellStyle name="Ввод  10 4 4 2" xfId="15154"/>
    <cellStyle name="Ввод  10 4 4 2 2" xfId="20979"/>
    <cellStyle name="Ввод  10 4 4 3" xfId="19455"/>
    <cellStyle name="Ввод  10 4 5" xfId="13460"/>
    <cellStyle name="Ввод  10 4 5 2" xfId="15097"/>
    <cellStyle name="Ввод  10 4 5 2 2" xfId="20922"/>
    <cellStyle name="Ввод  10 4 5 3" xfId="19398"/>
    <cellStyle name="Ввод  10 4 6" xfId="13469"/>
    <cellStyle name="Ввод  10 4 6 2" xfId="15106"/>
    <cellStyle name="Ввод  10 4 6 2 2" xfId="20931"/>
    <cellStyle name="Ввод  10 4 6 3" xfId="19407"/>
    <cellStyle name="Ввод  10 4 7" xfId="14581"/>
    <cellStyle name="Ввод  10 4 7 2" xfId="16151"/>
    <cellStyle name="Ввод  10 4 7 2 2" xfId="21976"/>
    <cellStyle name="Ввод  10 4 7 3" xfId="20461"/>
    <cellStyle name="Ввод  10 4 8" xfId="18940"/>
    <cellStyle name="Ввод  10 5" xfId="4266"/>
    <cellStyle name="Ввод  10 5 2" xfId="13253"/>
    <cellStyle name="Ввод  10 5 2 2" xfId="13902"/>
    <cellStyle name="Ввод  10 5 2 2 2" xfId="15537"/>
    <cellStyle name="Ввод  10 5 2 2 2 2" xfId="21362"/>
    <cellStyle name="Ввод  10 5 2 2 3" xfId="19838"/>
    <cellStyle name="Ввод  10 5 2 3" xfId="14196"/>
    <cellStyle name="Ввод  10 5 2 3 2" xfId="15790"/>
    <cellStyle name="Ввод  10 5 2 3 2 2" xfId="21615"/>
    <cellStyle name="Ввод  10 5 2 3 3" xfId="20093"/>
    <cellStyle name="Ввод  10 5 2 4" xfId="14449"/>
    <cellStyle name="Ввод  10 5 2 4 2" xfId="16043"/>
    <cellStyle name="Ввод  10 5 2 4 2 2" xfId="21868"/>
    <cellStyle name="Ввод  10 5 2 4 3" xfId="20346"/>
    <cellStyle name="Ввод  10 5 2 5" xfId="14897"/>
    <cellStyle name="Ввод  10 5 2 5 2" xfId="20725"/>
    <cellStyle name="Ввод  10 5 2 6" xfId="19194"/>
    <cellStyle name="Ввод  10 5 3" xfId="13143"/>
    <cellStyle name="Ввод  10 5 3 2" xfId="13793"/>
    <cellStyle name="Ввод  10 5 3 2 2" xfId="15428"/>
    <cellStyle name="Ввод  10 5 3 2 2 2" xfId="21253"/>
    <cellStyle name="Ввод  10 5 3 2 3" xfId="19729"/>
    <cellStyle name="Ввод  10 5 3 3" xfId="14087"/>
    <cellStyle name="Ввод  10 5 3 3 2" xfId="15681"/>
    <cellStyle name="Ввод  10 5 3 3 2 2" xfId="21506"/>
    <cellStyle name="Ввод  10 5 3 3 3" xfId="19984"/>
    <cellStyle name="Ввод  10 5 3 4" xfId="14340"/>
    <cellStyle name="Ввод  10 5 3 4 2" xfId="15934"/>
    <cellStyle name="Ввод  10 5 3 4 2 2" xfId="21759"/>
    <cellStyle name="Ввод  10 5 3 4 3" xfId="20237"/>
    <cellStyle name="Ввод  10 5 3 5" xfId="14788"/>
    <cellStyle name="Ввод  10 5 3 5 2" xfId="20616"/>
    <cellStyle name="Ввод  10 5 3 6" xfId="19085"/>
    <cellStyle name="Ввод  10 5 4" xfId="13518"/>
    <cellStyle name="Ввод  10 5 4 2" xfId="15155"/>
    <cellStyle name="Ввод  10 5 4 2 2" xfId="20980"/>
    <cellStyle name="Ввод  10 5 4 3" xfId="19456"/>
    <cellStyle name="Ввод  10 5 5" xfId="13459"/>
    <cellStyle name="Ввод  10 5 5 2" xfId="15096"/>
    <cellStyle name="Ввод  10 5 5 2 2" xfId="20921"/>
    <cellStyle name="Ввод  10 5 5 3" xfId="19397"/>
    <cellStyle name="Ввод  10 5 6" xfId="13470"/>
    <cellStyle name="Ввод  10 5 6 2" xfId="15107"/>
    <cellStyle name="Ввод  10 5 6 2 2" xfId="20932"/>
    <cellStyle name="Ввод  10 5 6 3" xfId="19408"/>
    <cellStyle name="Ввод  10 5 7" xfId="14582"/>
    <cellStyle name="Ввод  10 5 7 2" xfId="16152"/>
    <cellStyle name="Ввод  10 5 7 2 2" xfId="21977"/>
    <cellStyle name="Ввод  10 5 7 3" xfId="20462"/>
    <cellStyle name="Ввод  10 5 8" xfId="18941"/>
    <cellStyle name="Ввод  10 6" xfId="4267"/>
    <cellStyle name="Ввод  10 6 2" xfId="13254"/>
    <cellStyle name="Ввод  10 6 2 2" xfId="13903"/>
    <cellStyle name="Ввод  10 6 2 2 2" xfId="15538"/>
    <cellStyle name="Ввод  10 6 2 2 2 2" xfId="21363"/>
    <cellStyle name="Ввод  10 6 2 2 3" xfId="19839"/>
    <cellStyle name="Ввод  10 6 2 3" xfId="14197"/>
    <cellStyle name="Ввод  10 6 2 3 2" xfId="15791"/>
    <cellStyle name="Ввод  10 6 2 3 2 2" xfId="21616"/>
    <cellStyle name="Ввод  10 6 2 3 3" xfId="20094"/>
    <cellStyle name="Ввод  10 6 2 4" xfId="14450"/>
    <cellStyle name="Ввод  10 6 2 4 2" xfId="16044"/>
    <cellStyle name="Ввод  10 6 2 4 2 2" xfId="21869"/>
    <cellStyle name="Ввод  10 6 2 4 3" xfId="20347"/>
    <cellStyle name="Ввод  10 6 2 5" xfId="14898"/>
    <cellStyle name="Ввод  10 6 2 5 2" xfId="20726"/>
    <cellStyle name="Ввод  10 6 2 6" xfId="19195"/>
    <cellStyle name="Ввод  10 6 3" xfId="13144"/>
    <cellStyle name="Ввод  10 6 3 2" xfId="13794"/>
    <cellStyle name="Ввод  10 6 3 2 2" xfId="15429"/>
    <cellStyle name="Ввод  10 6 3 2 2 2" xfId="21254"/>
    <cellStyle name="Ввод  10 6 3 2 3" xfId="19730"/>
    <cellStyle name="Ввод  10 6 3 3" xfId="14088"/>
    <cellStyle name="Ввод  10 6 3 3 2" xfId="15682"/>
    <cellStyle name="Ввод  10 6 3 3 2 2" xfId="21507"/>
    <cellStyle name="Ввод  10 6 3 3 3" xfId="19985"/>
    <cellStyle name="Ввод  10 6 3 4" xfId="14341"/>
    <cellStyle name="Ввод  10 6 3 4 2" xfId="15935"/>
    <cellStyle name="Ввод  10 6 3 4 2 2" xfId="21760"/>
    <cellStyle name="Ввод  10 6 3 4 3" xfId="20238"/>
    <cellStyle name="Ввод  10 6 3 5" xfId="14789"/>
    <cellStyle name="Ввод  10 6 3 5 2" xfId="20617"/>
    <cellStyle name="Ввод  10 6 3 6" xfId="19086"/>
    <cellStyle name="Ввод  10 6 4" xfId="13519"/>
    <cellStyle name="Ввод  10 6 4 2" xfId="15156"/>
    <cellStyle name="Ввод  10 6 4 2 2" xfId="20981"/>
    <cellStyle name="Ввод  10 6 4 3" xfId="19457"/>
    <cellStyle name="Ввод  10 6 5" xfId="13458"/>
    <cellStyle name="Ввод  10 6 5 2" xfId="15095"/>
    <cellStyle name="Ввод  10 6 5 2 2" xfId="20920"/>
    <cellStyle name="Ввод  10 6 5 3" xfId="19396"/>
    <cellStyle name="Ввод  10 6 6" xfId="13471"/>
    <cellStyle name="Ввод  10 6 6 2" xfId="15108"/>
    <cellStyle name="Ввод  10 6 6 2 2" xfId="20933"/>
    <cellStyle name="Ввод  10 6 6 3" xfId="19409"/>
    <cellStyle name="Ввод  10 6 7" xfId="14583"/>
    <cellStyle name="Ввод  10 6 7 2" xfId="16153"/>
    <cellStyle name="Ввод  10 6 7 2 2" xfId="21978"/>
    <cellStyle name="Ввод  10 6 7 3" xfId="20463"/>
    <cellStyle name="Ввод  10 6 8" xfId="18942"/>
    <cellStyle name="Ввод  10 7" xfId="4268"/>
    <cellStyle name="Ввод  10 7 2" xfId="13255"/>
    <cellStyle name="Ввод  10 7 2 2" xfId="13904"/>
    <cellStyle name="Ввод  10 7 2 2 2" xfId="15539"/>
    <cellStyle name="Ввод  10 7 2 2 2 2" xfId="21364"/>
    <cellStyle name="Ввод  10 7 2 2 3" xfId="19840"/>
    <cellStyle name="Ввод  10 7 2 3" xfId="14198"/>
    <cellStyle name="Ввод  10 7 2 3 2" xfId="15792"/>
    <cellStyle name="Ввод  10 7 2 3 2 2" xfId="21617"/>
    <cellStyle name="Ввод  10 7 2 3 3" xfId="20095"/>
    <cellStyle name="Ввод  10 7 2 4" xfId="14451"/>
    <cellStyle name="Ввод  10 7 2 4 2" xfId="16045"/>
    <cellStyle name="Ввод  10 7 2 4 2 2" xfId="21870"/>
    <cellStyle name="Ввод  10 7 2 4 3" xfId="20348"/>
    <cellStyle name="Ввод  10 7 2 5" xfId="14899"/>
    <cellStyle name="Ввод  10 7 2 5 2" xfId="20727"/>
    <cellStyle name="Ввод  10 7 2 6" xfId="19196"/>
    <cellStyle name="Ввод  10 7 3" xfId="13145"/>
    <cellStyle name="Ввод  10 7 3 2" xfId="13795"/>
    <cellStyle name="Ввод  10 7 3 2 2" xfId="15430"/>
    <cellStyle name="Ввод  10 7 3 2 2 2" xfId="21255"/>
    <cellStyle name="Ввод  10 7 3 2 3" xfId="19731"/>
    <cellStyle name="Ввод  10 7 3 3" xfId="14089"/>
    <cellStyle name="Ввод  10 7 3 3 2" xfId="15683"/>
    <cellStyle name="Ввод  10 7 3 3 2 2" xfId="21508"/>
    <cellStyle name="Ввод  10 7 3 3 3" xfId="19986"/>
    <cellStyle name="Ввод  10 7 3 4" xfId="14342"/>
    <cellStyle name="Ввод  10 7 3 4 2" xfId="15936"/>
    <cellStyle name="Ввод  10 7 3 4 2 2" xfId="21761"/>
    <cellStyle name="Ввод  10 7 3 4 3" xfId="20239"/>
    <cellStyle name="Ввод  10 7 3 5" xfId="14790"/>
    <cellStyle name="Ввод  10 7 3 5 2" xfId="20618"/>
    <cellStyle name="Ввод  10 7 3 6" xfId="19087"/>
    <cellStyle name="Ввод  10 7 4" xfId="13520"/>
    <cellStyle name="Ввод  10 7 4 2" xfId="15157"/>
    <cellStyle name="Ввод  10 7 4 2 2" xfId="20982"/>
    <cellStyle name="Ввод  10 7 4 3" xfId="19458"/>
    <cellStyle name="Ввод  10 7 5" xfId="13457"/>
    <cellStyle name="Ввод  10 7 5 2" xfId="15094"/>
    <cellStyle name="Ввод  10 7 5 2 2" xfId="20919"/>
    <cellStyle name="Ввод  10 7 5 3" xfId="19395"/>
    <cellStyle name="Ввод  10 7 6" xfId="13472"/>
    <cellStyle name="Ввод  10 7 6 2" xfId="15109"/>
    <cellStyle name="Ввод  10 7 6 2 2" xfId="20934"/>
    <cellStyle name="Ввод  10 7 6 3" xfId="19410"/>
    <cellStyle name="Ввод  10 7 7" xfId="14584"/>
    <cellStyle name="Ввод  10 7 7 2" xfId="16154"/>
    <cellStyle name="Ввод  10 7 7 2 2" xfId="21979"/>
    <cellStyle name="Ввод  10 7 7 3" xfId="20464"/>
    <cellStyle name="Ввод  10 7 8" xfId="18943"/>
    <cellStyle name="Ввод  10 8" xfId="4269"/>
    <cellStyle name="Ввод  10 8 2" xfId="13256"/>
    <cellStyle name="Ввод  10 8 2 2" xfId="13905"/>
    <cellStyle name="Ввод  10 8 2 2 2" xfId="15540"/>
    <cellStyle name="Ввод  10 8 2 2 2 2" xfId="21365"/>
    <cellStyle name="Ввод  10 8 2 2 3" xfId="19841"/>
    <cellStyle name="Ввод  10 8 2 3" xfId="14199"/>
    <cellStyle name="Ввод  10 8 2 3 2" xfId="15793"/>
    <cellStyle name="Ввод  10 8 2 3 2 2" xfId="21618"/>
    <cellStyle name="Ввод  10 8 2 3 3" xfId="20096"/>
    <cellStyle name="Ввод  10 8 2 4" xfId="14452"/>
    <cellStyle name="Ввод  10 8 2 4 2" xfId="16046"/>
    <cellStyle name="Ввод  10 8 2 4 2 2" xfId="21871"/>
    <cellStyle name="Ввод  10 8 2 4 3" xfId="20349"/>
    <cellStyle name="Ввод  10 8 2 5" xfId="14900"/>
    <cellStyle name="Ввод  10 8 2 5 2" xfId="20728"/>
    <cellStyle name="Ввод  10 8 2 6" xfId="19197"/>
    <cellStyle name="Ввод  10 8 3" xfId="13146"/>
    <cellStyle name="Ввод  10 8 3 2" xfId="13796"/>
    <cellStyle name="Ввод  10 8 3 2 2" xfId="15431"/>
    <cellStyle name="Ввод  10 8 3 2 2 2" xfId="21256"/>
    <cellStyle name="Ввод  10 8 3 2 3" xfId="19732"/>
    <cellStyle name="Ввод  10 8 3 3" xfId="14090"/>
    <cellStyle name="Ввод  10 8 3 3 2" xfId="15684"/>
    <cellStyle name="Ввод  10 8 3 3 2 2" xfId="21509"/>
    <cellStyle name="Ввод  10 8 3 3 3" xfId="19987"/>
    <cellStyle name="Ввод  10 8 3 4" xfId="14343"/>
    <cellStyle name="Ввод  10 8 3 4 2" xfId="15937"/>
    <cellStyle name="Ввод  10 8 3 4 2 2" xfId="21762"/>
    <cellStyle name="Ввод  10 8 3 4 3" xfId="20240"/>
    <cellStyle name="Ввод  10 8 3 5" xfId="14791"/>
    <cellStyle name="Ввод  10 8 3 5 2" xfId="20619"/>
    <cellStyle name="Ввод  10 8 3 6" xfId="19088"/>
    <cellStyle name="Ввод  10 8 4" xfId="13521"/>
    <cellStyle name="Ввод  10 8 4 2" xfId="15158"/>
    <cellStyle name="Ввод  10 8 4 2 2" xfId="20983"/>
    <cellStyle name="Ввод  10 8 4 3" xfId="19459"/>
    <cellStyle name="Ввод  10 8 5" xfId="13456"/>
    <cellStyle name="Ввод  10 8 5 2" xfId="15093"/>
    <cellStyle name="Ввод  10 8 5 2 2" xfId="20918"/>
    <cellStyle name="Ввод  10 8 5 3" xfId="19394"/>
    <cellStyle name="Ввод  10 8 6" xfId="13473"/>
    <cellStyle name="Ввод  10 8 6 2" xfId="15110"/>
    <cellStyle name="Ввод  10 8 6 2 2" xfId="20935"/>
    <cellStyle name="Ввод  10 8 6 3" xfId="19411"/>
    <cellStyle name="Ввод  10 8 7" xfId="14585"/>
    <cellStyle name="Ввод  10 8 7 2" xfId="16155"/>
    <cellStyle name="Ввод  10 8 7 2 2" xfId="21980"/>
    <cellStyle name="Ввод  10 8 7 3" xfId="20465"/>
    <cellStyle name="Ввод  10 8 8" xfId="18944"/>
    <cellStyle name="Ввод  10 9" xfId="4270"/>
    <cellStyle name="Ввод  10 9 2" xfId="13257"/>
    <cellStyle name="Ввод  10 9 2 2" xfId="13906"/>
    <cellStyle name="Ввод  10 9 2 2 2" xfId="15541"/>
    <cellStyle name="Ввод  10 9 2 2 2 2" xfId="21366"/>
    <cellStyle name="Ввод  10 9 2 2 3" xfId="19842"/>
    <cellStyle name="Ввод  10 9 2 3" xfId="14200"/>
    <cellStyle name="Ввод  10 9 2 3 2" xfId="15794"/>
    <cellStyle name="Ввод  10 9 2 3 2 2" xfId="21619"/>
    <cellStyle name="Ввод  10 9 2 3 3" xfId="20097"/>
    <cellStyle name="Ввод  10 9 2 4" xfId="14453"/>
    <cellStyle name="Ввод  10 9 2 4 2" xfId="16047"/>
    <cellStyle name="Ввод  10 9 2 4 2 2" xfId="21872"/>
    <cellStyle name="Ввод  10 9 2 4 3" xfId="20350"/>
    <cellStyle name="Ввод  10 9 2 5" xfId="14901"/>
    <cellStyle name="Ввод  10 9 2 5 2" xfId="20729"/>
    <cellStyle name="Ввод  10 9 2 6" xfId="19198"/>
    <cellStyle name="Ввод  10 9 3" xfId="13147"/>
    <cellStyle name="Ввод  10 9 3 2" xfId="13797"/>
    <cellStyle name="Ввод  10 9 3 2 2" xfId="15432"/>
    <cellStyle name="Ввод  10 9 3 2 2 2" xfId="21257"/>
    <cellStyle name="Ввод  10 9 3 2 3" xfId="19733"/>
    <cellStyle name="Ввод  10 9 3 3" xfId="14091"/>
    <cellStyle name="Ввод  10 9 3 3 2" xfId="15685"/>
    <cellStyle name="Ввод  10 9 3 3 2 2" xfId="21510"/>
    <cellStyle name="Ввод  10 9 3 3 3" xfId="19988"/>
    <cellStyle name="Ввод  10 9 3 4" xfId="14344"/>
    <cellStyle name="Ввод  10 9 3 4 2" xfId="15938"/>
    <cellStyle name="Ввод  10 9 3 4 2 2" xfId="21763"/>
    <cellStyle name="Ввод  10 9 3 4 3" xfId="20241"/>
    <cellStyle name="Ввод  10 9 3 5" xfId="14792"/>
    <cellStyle name="Ввод  10 9 3 5 2" xfId="20620"/>
    <cellStyle name="Ввод  10 9 3 6" xfId="19089"/>
    <cellStyle name="Ввод  10 9 4" xfId="13522"/>
    <cellStyle name="Ввод  10 9 4 2" xfId="15159"/>
    <cellStyle name="Ввод  10 9 4 2 2" xfId="20984"/>
    <cellStyle name="Ввод  10 9 4 3" xfId="19460"/>
    <cellStyle name="Ввод  10 9 5" xfId="13455"/>
    <cellStyle name="Ввод  10 9 5 2" xfId="15092"/>
    <cellStyle name="Ввод  10 9 5 2 2" xfId="20917"/>
    <cellStyle name="Ввод  10 9 5 3" xfId="19393"/>
    <cellStyle name="Ввод  10 9 6" xfId="13474"/>
    <cellStyle name="Ввод  10 9 6 2" xfId="15111"/>
    <cellStyle name="Ввод  10 9 6 2 2" xfId="20936"/>
    <cellStyle name="Ввод  10 9 6 3" xfId="19412"/>
    <cellStyle name="Ввод  10 9 7" xfId="14586"/>
    <cellStyle name="Ввод  10 9 7 2" xfId="16156"/>
    <cellStyle name="Ввод  10 9 7 2 2" xfId="21981"/>
    <cellStyle name="Ввод  10 9 7 3" xfId="20466"/>
    <cellStyle name="Ввод  10 9 8" xfId="18945"/>
    <cellStyle name="Ввод  11" xfId="4271"/>
    <cellStyle name="Ввод  11 10" xfId="4272"/>
    <cellStyle name="Ввод  11 10 2" xfId="13259"/>
    <cellStyle name="Ввод  11 10 2 2" xfId="13908"/>
    <cellStyle name="Ввод  11 10 2 2 2" xfId="15543"/>
    <cellStyle name="Ввод  11 10 2 2 2 2" xfId="21368"/>
    <cellStyle name="Ввод  11 10 2 2 3" xfId="19844"/>
    <cellStyle name="Ввод  11 10 2 3" xfId="14202"/>
    <cellStyle name="Ввод  11 10 2 3 2" xfId="15796"/>
    <cellStyle name="Ввод  11 10 2 3 2 2" xfId="21621"/>
    <cellStyle name="Ввод  11 10 2 3 3" xfId="20099"/>
    <cellStyle name="Ввод  11 10 2 4" xfId="14455"/>
    <cellStyle name="Ввод  11 10 2 4 2" xfId="16049"/>
    <cellStyle name="Ввод  11 10 2 4 2 2" xfId="21874"/>
    <cellStyle name="Ввод  11 10 2 4 3" xfId="20352"/>
    <cellStyle name="Ввод  11 10 2 5" xfId="14903"/>
    <cellStyle name="Ввод  11 10 2 5 2" xfId="20731"/>
    <cellStyle name="Ввод  11 10 2 6" xfId="19200"/>
    <cellStyle name="Ввод  11 10 3" xfId="13149"/>
    <cellStyle name="Ввод  11 10 3 2" xfId="13799"/>
    <cellStyle name="Ввод  11 10 3 2 2" xfId="15434"/>
    <cellStyle name="Ввод  11 10 3 2 2 2" xfId="21259"/>
    <cellStyle name="Ввод  11 10 3 2 3" xfId="19735"/>
    <cellStyle name="Ввод  11 10 3 3" xfId="14093"/>
    <cellStyle name="Ввод  11 10 3 3 2" xfId="15687"/>
    <cellStyle name="Ввод  11 10 3 3 2 2" xfId="21512"/>
    <cellStyle name="Ввод  11 10 3 3 3" xfId="19990"/>
    <cellStyle name="Ввод  11 10 3 4" xfId="14346"/>
    <cellStyle name="Ввод  11 10 3 4 2" xfId="15940"/>
    <cellStyle name="Ввод  11 10 3 4 2 2" xfId="21765"/>
    <cellStyle name="Ввод  11 10 3 4 3" xfId="20243"/>
    <cellStyle name="Ввод  11 10 3 5" xfId="14794"/>
    <cellStyle name="Ввод  11 10 3 5 2" xfId="20622"/>
    <cellStyle name="Ввод  11 10 3 6" xfId="19091"/>
    <cellStyle name="Ввод  11 10 4" xfId="13524"/>
    <cellStyle name="Ввод  11 10 4 2" xfId="15161"/>
    <cellStyle name="Ввод  11 10 4 2 2" xfId="20986"/>
    <cellStyle name="Ввод  11 10 4 3" xfId="19462"/>
    <cellStyle name="Ввод  11 10 5" xfId="13453"/>
    <cellStyle name="Ввод  11 10 5 2" xfId="15090"/>
    <cellStyle name="Ввод  11 10 5 2 2" xfId="20915"/>
    <cellStyle name="Ввод  11 10 5 3" xfId="19391"/>
    <cellStyle name="Ввод  11 10 6" xfId="13476"/>
    <cellStyle name="Ввод  11 10 6 2" xfId="15113"/>
    <cellStyle name="Ввод  11 10 6 2 2" xfId="20938"/>
    <cellStyle name="Ввод  11 10 6 3" xfId="19414"/>
    <cellStyle name="Ввод  11 10 7" xfId="14588"/>
    <cellStyle name="Ввод  11 10 7 2" xfId="16158"/>
    <cellStyle name="Ввод  11 10 7 2 2" xfId="21983"/>
    <cellStyle name="Ввод  11 10 7 3" xfId="20468"/>
    <cellStyle name="Ввод  11 10 8" xfId="18947"/>
    <cellStyle name="Ввод  11 11" xfId="13258"/>
    <cellStyle name="Ввод  11 11 2" xfId="13907"/>
    <cellStyle name="Ввод  11 11 2 2" xfId="15542"/>
    <cellStyle name="Ввод  11 11 2 2 2" xfId="21367"/>
    <cellStyle name="Ввод  11 11 2 3" xfId="19843"/>
    <cellStyle name="Ввод  11 11 3" xfId="14201"/>
    <cellStyle name="Ввод  11 11 3 2" xfId="15795"/>
    <cellStyle name="Ввод  11 11 3 2 2" xfId="21620"/>
    <cellStyle name="Ввод  11 11 3 3" xfId="20098"/>
    <cellStyle name="Ввод  11 11 4" xfId="14454"/>
    <cellStyle name="Ввод  11 11 4 2" xfId="16048"/>
    <cellStyle name="Ввод  11 11 4 2 2" xfId="21873"/>
    <cellStyle name="Ввод  11 11 4 3" xfId="20351"/>
    <cellStyle name="Ввод  11 11 5" xfId="14902"/>
    <cellStyle name="Ввод  11 11 5 2" xfId="20730"/>
    <cellStyle name="Ввод  11 11 6" xfId="19199"/>
    <cellStyle name="Ввод  11 12" xfId="13148"/>
    <cellStyle name="Ввод  11 12 2" xfId="13798"/>
    <cellStyle name="Ввод  11 12 2 2" xfId="15433"/>
    <cellStyle name="Ввод  11 12 2 2 2" xfId="21258"/>
    <cellStyle name="Ввод  11 12 2 3" xfId="19734"/>
    <cellStyle name="Ввод  11 12 3" xfId="14092"/>
    <cellStyle name="Ввод  11 12 3 2" xfId="15686"/>
    <cellStyle name="Ввод  11 12 3 2 2" xfId="21511"/>
    <cellStyle name="Ввод  11 12 3 3" xfId="19989"/>
    <cellStyle name="Ввод  11 12 4" xfId="14345"/>
    <cellStyle name="Ввод  11 12 4 2" xfId="15939"/>
    <cellStyle name="Ввод  11 12 4 2 2" xfId="21764"/>
    <cellStyle name="Ввод  11 12 4 3" xfId="20242"/>
    <cellStyle name="Ввод  11 12 5" xfId="14793"/>
    <cellStyle name="Ввод  11 12 5 2" xfId="20621"/>
    <cellStyle name="Ввод  11 12 6" xfId="19090"/>
    <cellStyle name="Ввод  11 13" xfId="13523"/>
    <cellStyle name="Ввод  11 13 2" xfId="15160"/>
    <cellStyle name="Ввод  11 13 2 2" xfId="20985"/>
    <cellStyle name="Ввод  11 13 3" xfId="19461"/>
    <cellStyle name="Ввод  11 14" xfId="13454"/>
    <cellStyle name="Ввод  11 14 2" xfId="15091"/>
    <cellStyle name="Ввод  11 14 2 2" xfId="20916"/>
    <cellStyle name="Ввод  11 14 3" xfId="19392"/>
    <cellStyle name="Ввод  11 15" xfId="13475"/>
    <cellStyle name="Ввод  11 15 2" xfId="15112"/>
    <cellStyle name="Ввод  11 15 2 2" xfId="20937"/>
    <cellStyle name="Ввод  11 15 3" xfId="19413"/>
    <cellStyle name="Ввод  11 16" xfId="14587"/>
    <cellStyle name="Ввод  11 16 2" xfId="16157"/>
    <cellStyle name="Ввод  11 16 2 2" xfId="21982"/>
    <cellStyle name="Ввод  11 16 3" xfId="20467"/>
    <cellStyle name="Ввод  11 17" xfId="18946"/>
    <cellStyle name="Ввод  11 2" xfId="4273"/>
    <cellStyle name="Ввод  11 2 2" xfId="13260"/>
    <cellStyle name="Ввод  11 2 2 2" xfId="13909"/>
    <cellStyle name="Ввод  11 2 2 2 2" xfId="15544"/>
    <cellStyle name="Ввод  11 2 2 2 2 2" xfId="21369"/>
    <cellStyle name="Ввод  11 2 2 2 3" xfId="19845"/>
    <cellStyle name="Ввод  11 2 2 3" xfId="14203"/>
    <cellStyle name="Ввод  11 2 2 3 2" xfId="15797"/>
    <cellStyle name="Ввод  11 2 2 3 2 2" xfId="21622"/>
    <cellStyle name="Ввод  11 2 2 3 3" xfId="20100"/>
    <cellStyle name="Ввод  11 2 2 4" xfId="14456"/>
    <cellStyle name="Ввод  11 2 2 4 2" xfId="16050"/>
    <cellStyle name="Ввод  11 2 2 4 2 2" xfId="21875"/>
    <cellStyle name="Ввод  11 2 2 4 3" xfId="20353"/>
    <cellStyle name="Ввод  11 2 2 5" xfId="14904"/>
    <cellStyle name="Ввод  11 2 2 5 2" xfId="20732"/>
    <cellStyle name="Ввод  11 2 2 6" xfId="19201"/>
    <cellStyle name="Ввод  11 2 3" xfId="13150"/>
    <cellStyle name="Ввод  11 2 3 2" xfId="13800"/>
    <cellStyle name="Ввод  11 2 3 2 2" xfId="15435"/>
    <cellStyle name="Ввод  11 2 3 2 2 2" xfId="21260"/>
    <cellStyle name="Ввод  11 2 3 2 3" xfId="19736"/>
    <cellStyle name="Ввод  11 2 3 3" xfId="14094"/>
    <cellStyle name="Ввод  11 2 3 3 2" xfId="15688"/>
    <cellStyle name="Ввод  11 2 3 3 2 2" xfId="21513"/>
    <cellStyle name="Ввод  11 2 3 3 3" xfId="19991"/>
    <cellStyle name="Ввод  11 2 3 4" xfId="14347"/>
    <cellStyle name="Ввод  11 2 3 4 2" xfId="15941"/>
    <cellStyle name="Ввод  11 2 3 4 2 2" xfId="21766"/>
    <cellStyle name="Ввод  11 2 3 4 3" xfId="20244"/>
    <cellStyle name="Ввод  11 2 3 5" xfId="14795"/>
    <cellStyle name="Ввод  11 2 3 5 2" xfId="20623"/>
    <cellStyle name="Ввод  11 2 3 6" xfId="19092"/>
    <cellStyle name="Ввод  11 2 4" xfId="13525"/>
    <cellStyle name="Ввод  11 2 4 2" xfId="15162"/>
    <cellStyle name="Ввод  11 2 4 2 2" xfId="20987"/>
    <cellStyle name="Ввод  11 2 4 3" xfId="19463"/>
    <cellStyle name="Ввод  11 2 5" xfId="13452"/>
    <cellStyle name="Ввод  11 2 5 2" xfId="15089"/>
    <cellStyle name="Ввод  11 2 5 2 2" xfId="20914"/>
    <cellStyle name="Ввод  11 2 5 3" xfId="19390"/>
    <cellStyle name="Ввод  11 2 6" xfId="13477"/>
    <cellStyle name="Ввод  11 2 6 2" xfId="15114"/>
    <cellStyle name="Ввод  11 2 6 2 2" xfId="20939"/>
    <cellStyle name="Ввод  11 2 6 3" xfId="19415"/>
    <cellStyle name="Ввод  11 2 7" xfId="14589"/>
    <cellStyle name="Ввод  11 2 7 2" xfId="16159"/>
    <cellStyle name="Ввод  11 2 7 2 2" xfId="21984"/>
    <cellStyle name="Ввод  11 2 7 3" xfId="20469"/>
    <cellStyle name="Ввод  11 2 8" xfId="18948"/>
    <cellStyle name="Ввод  11 3" xfId="4274"/>
    <cellStyle name="Ввод  11 3 2" xfId="13261"/>
    <cellStyle name="Ввод  11 3 2 2" xfId="13910"/>
    <cellStyle name="Ввод  11 3 2 2 2" xfId="15545"/>
    <cellStyle name="Ввод  11 3 2 2 2 2" xfId="21370"/>
    <cellStyle name="Ввод  11 3 2 2 3" xfId="19846"/>
    <cellStyle name="Ввод  11 3 2 3" xfId="14204"/>
    <cellStyle name="Ввод  11 3 2 3 2" xfId="15798"/>
    <cellStyle name="Ввод  11 3 2 3 2 2" xfId="21623"/>
    <cellStyle name="Ввод  11 3 2 3 3" xfId="20101"/>
    <cellStyle name="Ввод  11 3 2 4" xfId="14457"/>
    <cellStyle name="Ввод  11 3 2 4 2" xfId="16051"/>
    <cellStyle name="Ввод  11 3 2 4 2 2" xfId="21876"/>
    <cellStyle name="Ввод  11 3 2 4 3" xfId="20354"/>
    <cellStyle name="Ввод  11 3 2 5" xfId="14905"/>
    <cellStyle name="Ввод  11 3 2 5 2" xfId="20733"/>
    <cellStyle name="Ввод  11 3 2 6" xfId="19202"/>
    <cellStyle name="Ввод  11 3 3" xfId="13151"/>
    <cellStyle name="Ввод  11 3 3 2" xfId="13801"/>
    <cellStyle name="Ввод  11 3 3 2 2" xfId="15436"/>
    <cellStyle name="Ввод  11 3 3 2 2 2" xfId="21261"/>
    <cellStyle name="Ввод  11 3 3 2 3" xfId="19737"/>
    <cellStyle name="Ввод  11 3 3 3" xfId="14095"/>
    <cellStyle name="Ввод  11 3 3 3 2" xfId="15689"/>
    <cellStyle name="Ввод  11 3 3 3 2 2" xfId="21514"/>
    <cellStyle name="Ввод  11 3 3 3 3" xfId="19992"/>
    <cellStyle name="Ввод  11 3 3 4" xfId="14348"/>
    <cellStyle name="Ввод  11 3 3 4 2" xfId="15942"/>
    <cellStyle name="Ввод  11 3 3 4 2 2" xfId="21767"/>
    <cellStyle name="Ввод  11 3 3 4 3" xfId="20245"/>
    <cellStyle name="Ввод  11 3 3 5" xfId="14796"/>
    <cellStyle name="Ввод  11 3 3 5 2" xfId="20624"/>
    <cellStyle name="Ввод  11 3 3 6" xfId="19093"/>
    <cellStyle name="Ввод  11 3 4" xfId="13526"/>
    <cellStyle name="Ввод  11 3 4 2" xfId="15163"/>
    <cellStyle name="Ввод  11 3 4 2 2" xfId="20988"/>
    <cellStyle name="Ввод  11 3 4 3" xfId="19464"/>
    <cellStyle name="Ввод  11 3 5" xfId="13451"/>
    <cellStyle name="Ввод  11 3 5 2" xfId="15088"/>
    <cellStyle name="Ввод  11 3 5 2 2" xfId="20913"/>
    <cellStyle name="Ввод  11 3 5 3" xfId="19389"/>
    <cellStyle name="Ввод  11 3 6" xfId="13478"/>
    <cellStyle name="Ввод  11 3 6 2" xfId="15115"/>
    <cellStyle name="Ввод  11 3 6 2 2" xfId="20940"/>
    <cellStyle name="Ввод  11 3 6 3" xfId="19416"/>
    <cellStyle name="Ввод  11 3 7" xfId="14590"/>
    <cellStyle name="Ввод  11 3 7 2" xfId="16160"/>
    <cellStyle name="Ввод  11 3 7 2 2" xfId="21985"/>
    <cellStyle name="Ввод  11 3 7 3" xfId="20470"/>
    <cellStyle name="Ввод  11 3 8" xfId="18949"/>
    <cellStyle name="Ввод  11 4" xfId="4275"/>
    <cellStyle name="Ввод  11 4 2" xfId="13262"/>
    <cellStyle name="Ввод  11 4 2 2" xfId="13911"/>
    <cellStyle name="Ввод  11 4 2 2 2" xfId="15546"/>
    <cellStyle name="Ввод  11 4 2 2 2 2" xfId="21371"/>
    <cellStyle name="Ввод  11 4 2 2 3" xfId="19847"/>
    <cellStyle name="Ввод  11 4 2 3" xfId="14205"/>
    <cellStyle name="Ввод  11 4 2 3 2" xfId="15799"/>
    <cellStyle name="Ввод  11 4 2 3 2 2" xfId="21624"/>
    <cellStyle name="Ввод  11 4 2 3 3" xfId="20102"/>
    <cellStyle name="Ввод  11 4 2 4" xfId="14458"/>
    <cellStyle name="Ввод  11 4 2 4 2" xfId="16052"/>
    <cellStyle name="Ввод  11 4 2 4 2 2" xfId="21877"/>
    <cellStyle name="Ввод  11 4 2 4 3" xfId="20355"/>
    <cellStyle name="Ввод  11 4 2 5" xfId="14906"/>
    <cellStyle name="Ввод  11 4 2 5 2" xfId="20734"/>
    <cellStyle name="Ввод  11 4 2 6" xfId="19203"/>
    <cellStyle name="Ввод  11 4 3" xfId="13152"/>
    <cellStyle name="Ввод  11 4 3 2" xfId="13802"/>
    <cellStyle name="Ввод  11 4 3 2 2" xfId="15437"/>
    <cellStyle name="Ввод  11 4 3 2 2 2" xfId="21262"/>
    <cellStyle name="Ввод  11 4 3 2 3" xfId="19738"/>
    <cellStyle name="Ввод  11 4 3 3" xfId="14096"/>
    <cellStyle name="Ввод  11 4 3 3 2" xfId="15690"/>
    <cellStyle name="Ввод  11 4 3 3 2 2" xfId="21515"/>
    <cellStyle name="Ввод  11 4 3 3 3" xfId="19993"/>
    <cellStyle name="Ввод  11 4 3 4" xfId="14349"/>
    <cellStyle name="Ввод  11 4 3 4 2" xfId="15943"/>
    <cellStyle name="Ввод  11 4 3 4 2 2" xfId="21768"/>
    <cellStyle name="Ввод  11 4 3 4 3" xfId="20246"/>
    <cellStyle name="Ввод  11 4 3 5" xfId="14797"/>
    <cellStyle name="Ввод  11 4 3 5 2" xfId="20625"/>
    <cellStyle name="Ввод  11 4 3 6" xfId="19094"/>
    <cellStyle name="Ввод  11 4 4" xfId="13527"/>
    <cellStyle name="Ввод  11 4 4 2" xfId="15164"/>
    <cellStyle name="Ввод  11 4 4 2 2" xfId="20989"/>
    <cellStyle name="Ввод  11 4 4 3" xfId="19465"/>
    <cellStyle name="Ввод  11 4 5" xfId="13450"/>
    <cellStyle name="Ввод  11 4 5 2" xfId="15087"/>
    <cellStyle name="Ввод  11 4 5 2 2" xfId="20912"/>
    <cellStyle name="Ввод  11 4 5 3" xfId="19388"/>
    <cellStyle name="Ввод  11 4 6" xfId="13479"/>
    <cellStyle name="Ввод  11 4 6 2" xfId="15116"/>
    <cellStyle name="Ввод  11 4 6 2 2" xfId="20941"/>
    <cellStyle name="Ввод  11 4 6 3" xfId="19417"/>
    <cellStyle name="Ввод  11 4 7" xfId="14591"/>
    <cellStyle name="Ввод  11 4 7 2" xfId="16161"/>
    <cellStyle name="Ввод  11 4 7 2 2" xfId="21986"/>
    <cellStyle name="Ввод  11 4 7 3" xfId="20471"/>
    <cellStyle name="Ввод  11 4 8" xfId="18950"/>
    <cellStyle name="Ввод  11 5" xfId="4276"/>
    <cellStyle name="Ввод  11 5 2" xfId="13263"/>
    <cellStyle name="Ввод  11 5 2 2" xfId="13912"/>
    <cellStyle name="Ввод  11 5 2 2 2" xfId="15547"/>
    <cellStyle name="Ввод  11 5 2 2 2 2" xfId="21372"/>
    <cellStyle name="Ввод  11 5 2 2 3" xfId="19848"/>
    <cellStyle name="Ввод  11 5 2 3" xfId="14206"/>
    <cellStyle name="Ввод  11 5 2 3 2" xfId="15800"/>
    <cellStyle name="Ввод  11 5 2 3 2 2" xfId="21625"/>
    <cellStyle name="Ввод  11 5 2 3 3" xfId="20103"/>
    <cellStyle name="Ввод  11 5 2 4" xfId="14459"/>
    <cellStyle name="Ввод  11 5 2 4 2" xfId="16053"/>
    <cellStyle name="Ввод  11 5 2 4 2 2" xfId="21878"/>
    <cellStyle name="Ввод  11 5 2 4 3" xfId="20356"/>
    <cellStyle name="Ввод  11 5 2 5" xfId="14907"/>
    <cellStyle name="Ввод  11 5 2 5 2" xfId="20735"/>
    <cellStyle name="Ввод  11 5 2 6" xfId="19204"/>
    <cellStyle name="Ввод  11 5 3" xfId="13153"/>
    <cellStyle name="Ввод  11 5 3 2" xfId="13803"/>
    <cellStyle name="Ввод  11 5 3 2 2" xfId="15438"/>
    <cellStyle name="Ввод  11 5 3 2 2 2" xfId="21263"/>
    <cellStyle name="Ввод  11 5 3 2 3" xfId="19739"/>
    <cellStyle name="Ввод  11 5 3 3" xfId="14097"/>
    <cellStyle name="Ввод  11 5 3 3 2" xfId="15691"/>
    <cellStyle name="Ввод  11 5 3 3 2 2" xfId="21516"/>
    <cellStyle name="Ввод  11 5 3 3 3" xfId="19994"/>
    <cellStyle name="Ввод  11 5 3 4" xfId="14350"/>
    <cellStyle name="Ввод  11 5 3 4 2" xfId="15944"/>
    <cellStyle name="Ввод  11 5 3 4 2 2" xfId="21769"/>
    <cellStyle name="Ввод  11 5 3 4 3" xfId="20247"/>
    <cellStyle name="Ввод  11 5 3 5" xfId="14798"/>
    <cellStyle name="Ввод  11 5 3 5 2" xfId="20626"/>
    <cellStyle name="Ввод  11 5 3 6" xfId="19095"/>
    <cellStyle name="Ввод  11 5 4" xfId="13528"/>
    <cellStyle name="Ввод  11 5 4 2" xfId="15165"/>
    <cellStyle name="Ввод  11 5 4 2 2" xfId="20990"/>
    <cellStyle name="Ввод  11 5 4 3" xfId="19466"/>
    <cellStyle name="Ввод  11 5 5" xfId="13449"/>
    <cellStyle name="Ввод  11 5 5 2" xfId="15086"/>
    <cellStyle name="Ввод  11 5 5 2 2" xfId="20911"/>
    <cellStyle name="Ввод  11 5 5 3" xfId="19387"/>
    <cellStyle name="Ввод  11 5 6" xfId="13480"/>
    <cellStyle name="Ввод  11 5 6 2" xfId="15117"/>
    <cellStyle name="Ввод  11 5 6 2 2" xfId="20942"/>
    <cellStyle name="Ввод  11 5 6 3" xfId="19418"/>
    <cellStyle name="Ввод  11 5 7" xfId="14592"/>
    <cellStyle name="Ввод  11 5 7 2" xfId="16162"/>
    <cellStyle name="Ввод  11 5 7 2 2" xfId="21987"/>
    <cellStyle name="Ввод  11 5 7 3" xfId="20472"/>
    <cellStyle name="Ввод  11 5 8" xfId="18951"/>
    <cellStyle name="Ввод  11 6" xfId="4277"/>
    <cellStyle name="Ввод  11 6 2" xfId="13264"/>
    <cellStyle name="Ввод  11 6 2 2" xfId="13913"/>
    <cellStyle name="Ввод  11 6 2 2 2" xfId="15548"/>
    <cellStyle name="Ввод  11 6 2 2 2 2" xfId="21373"/>
    <cellStyle name="Ввод  11 6 2 2 3" xfId="19849"/>
    <cellStyle name="Ввод  11 6 2 3" xfId="14207"/>
    <cellStyle name="Ввод  11 6 2 3 2" xfId="15801"/>
    <cellStyle name="Ввод  11 6 2 3 2 2" xfId="21626"/>
    <cellStyle name="Ввод  11 6 2 3 3" xfId="20104"/>
    <cellStyle name="Ввод  11 6 2 4" xfId="14460"/>
    <cellStyle name="Ввод  11 6 2 4 2" xfId="16054"/>
    <cellStyle name="Ввод  11 6 2 4 2 2" xfId="21879"/>
    <cellStyle name="Ввод  11 6 2 4 3" xfId="20357"/>
    <cellStyle name="Ввод  11 6 2 5" xfId="14908"/>
    <cellStyle name="Ввод  11 6 2 5 2" xfId="20736"/>
    <cellStyle name="Ввод  11 6 2 6" xfId="19205"/>
    <cellStyle name="Ввод  11 6 3" xfId="13154"/>
    <cellStyle name="Ввод  11 6 3 2" xfId="13804"/>
    <cellStyle name="Ввод  11 6 3 2 2" xfId="15439"/>
    <cellStyle name="Ввод  11 6 3 2 2 2" xfId="21264"/>
    <cellStyle name="Ввод  11 6 3 2 3" xfId="19740"/>
    <cellStyle name="Ввод  11 6 3 3" xfId="14098"/>
    <cellStyle name="Ввод  11 6 3 3 2" xfId="15692"/>
    <cellStyle name="Ввод  11 6 3 3 2 2" xfId="21517"/>
    <cellStyle name="Ввод  11 6 3 3 3" xfId="19995"/>
    <cellStyle name="Ввод  11 6 3 4" xfId="14351"/>
    <cellStyle name="Ввод  11 6 3 4 2" xfId="15945"/>
    <cellStyle name="Ввод  11 6 3 4 2 2" xfId="21770"/>
    <cellStyle name="Ввод  11 6 3 4 3" xfId="20248"/>
    <cellStyle name="Ввод  11 6 3 5" xfId="14799"/>
    <cellStyle name="Ввод  11 6 3 5 2" xfId="20627"/>
    <cellStyle name="Ввод  11 6 3 6" xfId="19096"/>
    <cellStyle name="Ввод  11 6 4" xfId="13529"/>
    <cellStyle name="Ввод  11 6 4 2" xfId="15166"/>
    <cellStyle name="Ввод  11 6 4 2 2" xfId="20991"/>
    <cellStyle name="Ввод  11 6 4 3" xfId="19467"/>
    <cellStyle name="Ввод  11 6 5" xfId="13448"/>
    <cellStyle name="Ввод  11 6 5 2" xfId="15085"/>
    <cellStyle name="Ввод  11 6 5 2 2" xfId="20910"/>
    <cellStyle name="Ввод  11 6 5 3" xfId="19386"/>
    <cellStyle name="Ввод  11 6 6" xfId="13481"/>
    <cellStyle name="Ввод  11 6 6 2" xfId="15118"/>
    <cellStyle name="Ввод  11 6 6 2 2" xfId="20943"/>
    <cellStyle name="Ввод  11 6 6 3" xfId="19419"/>
    <cellStyle name="Ввод  11 6 7" xfId="14593"/>
    <cellStyle name="Ввод  11 6 7 2" xfId="16163"/>
    <cellStyle name="Ввод  11 6 7 2 2" xfId="21988"/>
    <cellStyle name="Ввод  11 6 7 3" xfId="20473"/>
    <cellStyle name="Ввод  11 6 8" xfId="18952"/>
    <cellStyle name="Ввод  11 7" xfId="4278"/>
    <cellStyle name="Ввод  11 7 2" xfId="13265"/>
    <cellStyle name="Ввод  11 7 2 2" xfId="13914"/>
    <cellStyle name="Ввод  11 7 2 2 2" xfId="15549"/>
    <cellStyle name="Ввод  11 7 2 2 2 2" xfId="21374"/>
    <cellStyle name="Ввод  11 7 2 2 3" xfId="19850"/>
    <cellStyle name="Ввод  11 7 2 3" xfId="14208"/>
    <cellStyle name="Ввод  11 7 2 3 2" xfId="15802"/>
    <cellStyle name="Ввод  11 7 2 3 2 2" xfId="21627"/>
    <cellStyle name="Ввод  11 7 2 3 3" xfId="20105"/>
    <cellStyle name="Ввод  11 7 2 4" xfId="14461"/>
    <cellStyle name="Ввод  11 7 2 4 2" xfId="16055"/>
    <cellStyle name="Ввод  11 7 2 4 2 2" xfId="21880"/>
    <cellStyle name="Ввод  11 7 2 4 3" xfId="20358"/>
    <cellStyle name="Ввод  11 7 2 5" xfId="14909"/>
    <cellStyle name="Ввод  11 7 2 5 2" xfId="20737"/>
    <cellStyle name="Ввод  11 7 2 6" xfId="19206"/>
    <cellStyle name="Ввод  11 7 3" xfId="13155"/>
    <cellStyle name="Ввод  11 7 3 2" xfId="13805"/>
    <cellStyle name="Ввод  11 7 3 2 2" xfId="15440"/>
    <cellStyle name="Ввод  11 7 3 2 2 2" xfId="21265"/>
    <cellStyle name="Ввод  11 7 3 2 3" xfId="19741"/>
    <cellStyle name="Ввод  11 7 3 3" xfId="14099"/>
    <cellStyle name="Ввод  11 7 3 3 2" xfId="15693"/>
    <cellStyle name="Ввод  11 7 3 3 2 2" xfId="21518"/>
    <cellStyle name="Ввод  11 7 3 3 3" xfId="19996"/>
    <cellStyle name="Ввод  11 7 3 4" xfId="14352"/>
    <cellStyle name="Ввод  11 7 3 4 2" xfId="15946"/>
    <cellStyle name="Ввод  11 7 3 4 2 2" xfId="21771"/>
    <cellStyle name="Ввод  11 7 3 4 3" xfId="20249"/>
    <cellStyle name="Ввод  11 7 3 5" xfId="14800"/>
    <cellStyle name="Ввод  11 7 3 5 2" xfId="20628"/>
    <cellStyle name="Ввод  11 7 3 6" xfId="19097"/>
    <cellStyle name="Ввод  11 7 4" xfId="13530"/>
    <cellStyle name="Ввод  11 7 4 2" xfId="15167"/>
    <cellStyle name="Ввод  11 7 4 2 2" xfId="20992"/>
    <cellStyle name="Ввод  11 7 4 3" xfId="19468"/>
    <cellStyle name="Ввод  11 7 5" xfId="13447"/>
    <cellStyle name="Ввод  11 7 5 2" xfId="15084"/>
    <cellStyle name="Ввод  11 7 5 2 2" xfId="20909"/>
    <cellStyle name="Ввод  11 7 5 3" xfId="19385"/>
    <cellStyle name="Ввод  11 7 6" xfId="13482"/>
    <cellStyle name="Ввод  11 7 6 2" xfId="15119"/>
    <cellStyle name="Ввод  11 7 6 2 2" xfId="20944"/>
    <cellStyle name="Ввод  11 7 6 3" xfId="19420"/>
    <cellStyle name="Ввод  11 7 7" xfId="14594"/>
    <cellStyle name="Ввод  11 7 7 2" xfId="16164"/>
    <cellStyle name="Ввод  11 7 7 2 2" xfId="21989"/>
    <cellStyle name="Ввод  11 7 7 3" xfId="20474"/>
    <cellStyle name="Ввод  11 7 8" xfId="18953"/>
    <cellStyle name="Ввод  11 8" xfId="4279"/>
    <cellStyle name="Ввод  11 8 2" xfId="13266"/>
    <cellStyle name="Ввод  11 8 2 2" xfId="13915"/>
    <cellStyle name="Ввод  11 8 2 2 2" xfId="15550"/>
    <cellStyle name="Ввод  11 8 2 2 2 2" xfId="21375"/>
    <cellStyle name="Ввод  11 8 2 2 3" xfId="19851"/>
    <cellStyle name="Ввод  11 8 2 3" xfId="14209"/>
    <cellStyle name="Ввод  11 8 2 3 2" xfId="15803"/>
    <cellStyle name="Ввод  11 8 2 3 2 2" xfId="21628"/>
    <cellStyle name="Ввод  11 8 2 3 3" xfId="20106"/>
    <cellStyle name="Ввод  11 8 2 4" xfId="14462"/>
    <cellStyle name="Ввод  11 8 2 4 2" xfId="16056"/>
    <cellStyle name="Ввод  11 8 2 4 2 2" xfId="21881"/>
    <cellStyle name="Ввод  11 8 2 4 3" xfId="20359"/>
    <cellStyle name="Ввод  11 8 2 5" xfId="14910"/>
    <cellStyle name="Ввод  11 8 2 5 2" xfId="20738"/>
    <cellStyle name="Ввод  11 8 2 6" xfId="19207"/>
    <cellStyle name="Ввод  11 8 3" xfId="13156"/>
    <cellStyle name="Ввод  11 8 3 2" xfId="13806"/>
    <cellStyle name="Ввод  11 8 3 2 2" xfId="15441"/>
    <cellStyle name="Ввод  11 8 3 2 2 2" xfId="21266"/>
    <cellStyle name="Ввод  11 8 3 2 3" xfId="19742"/>
    <cellStyle name="Ввод  11 8 3 3" xfId="14100"/>
    <cellStyle name="Ввод  11 8 3 3 2" xfId="15694"/>
    <cellStyle name="Ввод  11 8 3 3 2 2" xfId="21519"/>
    <cellStyle name="Ввод  11 8 3 3 3" xfId="19997"/>
    <cellStyle name="Ввод  11 8 3 4" xfId="14353"/>
    <cellStyle name="Ввод  11 8 3 4 2" xfId="15947"/>
    <cellStyle name="Ввод  11 8 3 4 2 2" xfId="21772"/>
    <cellStyle name="Ввод  11 8 3 4 3" xfId="20250"/>
    <cellStyle name="Ввод  11 8 3 5" xfId="14801"/>
    <cellStyle name="Ввод  11 8 3 5 2" xfId="20629"/>
    <cellStyle name="Ввод  11 8 3 6" xfId="19098"/>
    <cellStyle name="Ввод  11 8 4" xfId="13531"/>
    <cellStyle name="Ввод  11 8 4 2" xfId="15168"/>
    <cellStyle name="Ввод  11 8 4 2 2" xfId="20993"/>
    <cellStyle name="Ввод  11 8 4 3" xfId="19469"/>
    <cellStyle name="Ввод  11 8 5" xfId="13446"/>
    <cellStyle name="Ввод  11 8 5 2" xfId="15083"/>
    <cellStyle name="Ввод  11 8 5 2 2" xfId="20908"/>
    <cellStyle name="Ввод  11 8 5 3" xfId="19384"/>
    <cellStyle name="Ввод  11 8 6" xfId="13483"/>
    <cellStyle name="Ввод  11 8 6 2" xfId="15120"/>
    <cellStyle name="Ввод  11 8 6 2 2" xfId="20945"/>
    <cellStyle name="Ввод  11 8 6 3" xfId="19421"/>
    <cellStyle name="Ввод  11 8 7" xfId="14595"/>
    <cellStyle name="Ввод  11 8 7 2" xfId="16165"/>
    <cellStyle name="Ввод  11 8 7 2 2" xfId="21990"/>
    <cellStyle name="Ввод  11 8 7 3" xfId="20475"/>
    <cellStyle name="Ввод  11 8 8" xfId="18954"/>
    <cellStyle name="Ввод  11 9" xfId="4280"/>
    <cellStyle name="Ввод  11 9 2" xfId="13267"/>
    <cellStyle name="Ввод  11 9 2 2" xfId="13916"/>
    <cellStyle name="Ввод  11 9 2 2 2" xfId="15551"/>
    <cellStyle name="Ввод  11 9 2 2 2 2" xfId="21376"/>
    <cellStyle name="Ввод  11 9 2 2 3" xfId="19852"/>
    <cellStyle name="Ввод  11 9 2 3" xfId="14210"/>
    <cellStyle name="Ввод  11 9 2 3 2" xfId="15804"/>
    <cellStyle name="Ввод  11 9 2 3 2 2" xfId="21629"/>
    <cellStyle name="Ввод  11 9 2 3 3" xfId="20107"/>
    <cellStyle name="Ввод  11 9 2 4" xfId="14463"/>
    <cellStyle name="Ввод  11 9 2 4 2" xfId="16057"/>
    <cellStyle name="Ввод  11 9 2 4 2 2" xfId="21882"/>
    <cellStyle name="Ввод  11 9 2 4 3" xfId="20360"/>
    <cellStyle name="Ввод  11 9 2 5" xfId="14911"/>
    <cellStyle name="Ввод  11 9 2 5 2" xfId="20739"/>
    <cellStyle name="Ввод  11 9 2 6" xfId="19208"/>
    <cellStyle name="Ввод  11 9 3" xfId="13157"/>
    <cellStyle name="Ввод  11 9 3 2" xfId="13807"/>
    <cellStyle name="Ввод  11 9 3 2 2" xfId="15442"/>
    <cellStyle name="Ввод  11 9 3 2 2 2" xfId="21267"/>
    <cellStyle name="Ввод  11 9 3 2 3" xfId="19743"/>
    <cellStyle name="Ввод  11 9 3 3" xfId="14101"/>
    <cellStyle name="Ввод  11 9 3 3 2" xfId="15695"/>
    <cellStyle name="Ввод  11 9 3 3 2 2" xfId="21520"/>
    <cellStyle name="Ввод  11 9 3 3 3" xfId="19998"/>
    <cellStyle name="Ввод  11 9 3 4" xfId="14354"/>
    <cellStyle name="Ввод  11 9 3 4 2" xfId="15948"/>
    <cellStyle name="Ввод  11 9 3 4 2 2" xfId="21773"/>
    <cellStyle name="Ввод  11 9 3 4 3" xfId="20251"/>
    <cellStyle name="Ввод  11 9 3 5" xfId="14802"/>
    <cellStyle name="Ввод  11 9 3 5 2" xfId="20630"/>
    <cellStyle name="Ввод  11 9 3 6" xfId="19099"/>
    <cellStyle name="Ввод  11 9 4" xfId="13532"/>
    <cellStyle name="Ввод  11 9 4 2" xfId="15169"/>
    <cellStyle name="Ввод  11 9 4 2 2" xfId="20994"/>
    <cellStyle name="Ввод  11 9 4 3" xfId="19470"/>
    <cellStyle name="Ввод  11 9 5" xfId="13445"/>
    <cellStyle name="Ввод  11 9 5 2" xfId="15082"/>
    <cellStyle name="Ввод  11 9 5 2 2" xfId="20907"/>
    <cellStyle name="Ввод  11 9 5 3" xfId="19383"/>
    <cellStyle name="Ввод  11 9 6" xfId="13484"/>
    <cellStyle name="Ввод  11 9 6 2" xfId="15121"/>
    <cellStyle name="Ввод  11 9 6 2 2" xfId="20946"/>
    <cellStyle name="Ввод  11 9 6 3" xfId="19422"/>
    <cellStyle name="Ввод  11 9 7" xfId="14596"/>
    <cellStyle name="Ввод  11 9 7 2" xfId="16166"/>
    <cellStyle name="Ввод  11 9 7 2 2" xfId="21991"/>
    <cellStyle name="Ввод  11 9 7 3" xfId="20476"/>
    <cellStyle name="Ввод  11 9 8" xfId="18955"/>
    <cellStyle name="Ввод  12" xfId="4281"/>
    <cellStyle name="Ввод  12 10" xfId="4282"/>
    <cellStyle name="Ввод  12 10 2" xfId="13269"/>
    <cellStyle name="Ввод  12 10 2 2" xfId="13918"/>
    <cellStyle name="Ввод  12 10 2 2 2" xfId="15553"/>
    <cellStyle name="Ввод  12 10 2 2 2 2" xfId="21378"/>
    <cellStyle name="Ввод  12 10 2 2 3" xfId="19854"/>
    <cellStyle name="Ввод  12 10 2 3" xfId="14212"/>
    <cellStyle name="Ввод  12 10 2 3 2" xfId="15806"/>
    <cellStyle name="Ввод  12 10 2 3 2 2" xfId="21631"/>
    <cellStyle name="Ввод  12 10 2 3 3" xfId="20109"/>
    <cellStyle name="Ввод  12 10 2 4" xfId="14465"/>
    <cellStyle name="Ввод  12 10 2 4 2" xfId="16059"/>
    <cellStyle name="Ввод  12 10 2 4 2 2" xfId="21884"/>
    <cellStyle name="Ввод  12 10 2 4 3" xfId="20362"/>
    <cellStyle name="Ввод  12 10 2 5" xfId="14913"/>
    <cellStyle name="Ввод  12 10 2 5 2" xfId="20741"/>
    <cellStyle name="Ввод  12 10 2 6" xfId="19210"/>
    <cellStyle name="Ввод  12 10 3" xfId="13159"/>
    <cellStyle name="Ввод  12 10 3 2" xfId="13809"/>
    <cellStyle name="Ввод  12 10 3 2 2" xfId="15444"/>
    <cellStyle name="Ввод  12 10 3 2 2 2" xfId="21269"/>
    <cellStyle name="Ввод  12 10 3 2 3" xfId="19745"/>
    <cellStyle name="Ввод  12 10 3 3" xfId="14103"/>
    <cellStyle name="Ввод  12 10 3 3 2" xfId="15697"/>
    <cellStyle name="Ввод  12 10 3 3 2 2" xfId="21522"/>
    <cellStyle name="Ввод  12 10 3 3 3" xfId="20000"/>
    <cellStyle name="Ввод  12 10 3 4" xfId="14356"/>
    <cellStyle name="Ввод  12 10 3 4 2" xfId="15950"/>
    <cellStyle name="Ввод  12 10 3 4 2 2" xfId="21775"/>
    <cellStyle name="Ввод  12 10 3 4 3" xfId="20253"/>
    <cellStyle name="Ввод  12 10 3 5" xfId="14804"/>
    <cellStyle name="Ввод  12 10 3 5 2" xfId="20632"/>
    <cellStyle name="Ввод  12 10 3 6" xfId="19101"/>
    <cellStyle name="Ввод  12 10 4" xfId="13534"/>
    <cellStyle name="Ввод  12 10 4 2" xfId="15171"/>
    <cellStyle name="Ввод  12 10 4 2 2" xfId="20996"/>
    <cellStyle name="Ввод  12 10 4 3" xfId="19472"/>
    <cellStyle name="Ввод  12 10 5" xfId="13443"/>
    <cellStyle name="Ввод  12 10 5 2" xfId="15080"/>
    <cellStyle name="Ввод  12 10 5 2 2" xfId="20905"/>
    <cellStyle name="Ввод  12 10 5 3" xfId="19381"/>
    <cellStyle name="Ввод  12 10 6" xfId="13486"/>
    <cellStyle name="Ввод  12 10 6 2" xfId="15123"/>
    <cellStyle name="Ввод  12 10 6 2 2" xfId="20948"/>
    <cellStyle name="Ввод  12 10 6 3" xfId="19424"/>
    <cellStyle name="Ввод  12 10 7" xfId="14598"/>
    <cellStyle name="Ввод  12 10 7 2" xfId="16168"/>
    <cellStyle name="Ввод  12 10 7 2 2" xfId="21993"/>
    <cellStyle name="Ввод  12 10 7 3" xfId="20478"/>
    <cellStyle name="Ввод  12 10 8" xfId="18957"/>
    <cellStyle name="Ввод  12 11" xfId="13268"/>
    <cellStyle name="Ввод  12 11 2" xfId="13917"/>
    <cellStyle name="Ввод  12 11 2 2" xfId="15552"/>
    <cellStyle name="Ввод  12 11 2 2 2" xfId="21377"/>
    <cellStyle name="Ввод  12 11 2 3" xfId="19853"/>
    <cellStyle name="Ввод  12 11 3" xfId="14211"/>
    <cellStyle name="Ввод  12 11 3 2" xfId="15805"/>
    <cellStyle name="Ввод  12 11 3 2 2" xfId="21630"/>
    <cellStyle name="Ввод  12 11 3 3" xfId="20108"/>
    <cellStyle name="Ввод  12 11 4" xfId="14464"/>
    <cellStyle name="Ввод  12 11 4 2" xfId="16058"/>
    <cellStyle name="Ввод  12 11 4 2 2" xfId="21883"/>
    <cellStyle name="Ввод  12 11 4 3" xfId="20361"/>
    <cellStyle name="Ввод  12 11 5" xfId="14912"/>
    <cellStyle name="Ввод  12 11 5 2" xfId="20740"/>
    <cellStyle name="Ввод  12 11 6" xfId="19209"/>
    <cellStyle name="Ввод  12 12" xfId="13158"/>
    <cellStyle name="Ввод  12 12 2" xfId="13808"/>
    <cellStyle name="Ввод  12 12 2 2" xfId="15443"/>
    <cellStyle name="Ввод  12 12 2 2 2" xfId="21268"/>
    <cellStyle name="Ввод  12 12 2 3" xfId="19744"/>
    <cellStyle name="Ввод  12 12 3" xfId="14102"/>
    <cellStyle name="Ввод  12 12 3 2" xfId="15696"/>
    <cellStyle name="Ввод  12 12 3 2 2" xfId="21521"/>
    <cellStyle name="Ввод  12 12 3 3" xfId="19999"/>
    <cellStyle name="Ввод  12 12 4" xfId="14355"/>
    <cellStyle name="Ввод  12 12 4 2" xfId="15949"/>
    <cellStyle name="Ввод  12 12 4 2 2" xfId="21774"/>
    <cellStyle name="Ввод  12 12 4 3" xfId="20252"/>
    <cellStyle name="Ввод  12 12 5" xfId="14803"/>
    <cellStyle name="Ввод  12 12 5 2" xfId="20631"/>
    <cellStyle name="Ввод  12 12 6" xfId="19100"/>
    <cellStyle name="Ввод  12 13" xfId="13533"/>
    <cellStyle name="Ввод  12 13 2" xfId="15170"/>
    <cellStyle name="Ввод  12 13 2 2" xfId="20995"/>
    <cellStyle name="Ввод  12 13 3" xfId="19471"/>
    <cellStyle name="Ввод  12 14" xfId="13444"/>
    <cellStyle name="Ввод  12 14 2" xfId="15081"/>
    <cellStyle name="Ввод  12 14 2 2" xfId="20906"/>
    <cellStyle name="Ввод  12 14 3" xfId="19382"/>
    <cellStyle name="Ввод  12 15" xfId="13485"/>
    <cellStyle name="Ввод  12 15 2" xfId="15122"/>
    <cellStyle name="Ввод  12 15 2 2" xfId="20947"/>
    <cellStyle name="Ввод  12 15 3" xfId="19423"/>
    <cellStyle name="Ввод  12 16" xfId="14597"/>
    <cellStyle name="Ввод  12 16 2" xfId="16167"/>
    <cellStyle name="Ввод  12 16 2 2" xfId="21992"/>
    <cellStyle name="Ввод  12 16 3" xfId="20477"/>
    <cellStyle name="Ввод  12 17" xfId="18956"/>
    <cellStyle name="Ввод  12 2" xfId="4283"/>
    <cellStyle name="Ввод  12 2 2" xfId="13270"/>
    <cellStyle name="Ввод  12 2 2 2" xfId="13919"/>
    <cellStyle name="Ввод  12 2 2 2 2" xfId="15554"/>
    <cellStyle name="Ввод  12 2 2 2 2 2" xfId="21379"/>
    <cellStyle name="Ввод  12 2 2 2 3" xfId="19855"/>
    <cellStyle name="Ввод  12 2 2 3" xfId="14213"/>
    <cellStyle name="Ввод  12 2 2 3 2" xfId="15807"/>
    <cellStyle name="Ввод  12 2 2 3 2 2" xfId="21632"/>
    <cellStyle name="Ввод  12 2 2 3 3" xfId="20110"/>
    <cellStyle name="Ввод  12 2 2 4" xfId="14466"/>
    <cellStyle name="Ввод  12 2 2 4 2" xfId="16060"/>
    <cellStyle name="Ввод  12 2 2 4 2 2" xfId="21885"/>
    <cellStyle name="Ввод  12 2 2 4 3" xfId="20363"/>
    <cellStyle name="Ввод  12 2 2 5" xfId="14914"/>
    <cellStyle name="Ввод  12 2 2 5 2" xfId="20742"/>
    <cellStyle name="Ввод  12 2 2 6" xfId="19211"/>
    <cellStyle name="Ввод  12 2 3" xfId="13160"/>
    <cellStyle name="Ввод  12 2 3 2" xfId="13810"/>
    <cellStyle name="Ввод  12 2 3 2 2" xfId="15445"/>
    <cellStyle name="Ввод  12 2 3 2 2 2" xfId="21270"/>
    <cellStyle name="Ввод  12 2 3 2 3" xfId="19746"/>
    <cellStyle name="Ввод  12 2 3 3" xfId="14104"/>
    <cellStyle name="Ввод  12 2 3 3 2" xfId="15698"/>
    <cellStyle name="Ввод  12 2 3 3 2 2" xfId="21523"/>
    <cellStyle name="Ввод  12 2 3 3 3" xfId="20001"/>
    <cellStyle name="Ввод  12 2 3 4" xfId="14357"/>
    <cellStyle name="Ввод  12 2 3 4 2" xfId="15951"/>
    <cellStyle name="Ввод  12 2 3 4 2 2" xfId="21776"/>
    <cellStyle name="Ввод  12 2 3 4 3" xfId="20254"/>
    <cellStyle name="Ввод  12 2 3 5" xfId="14805"/>
    <cellStyle name="Ввод  12 2 3 5 2" xfId="20633"/>
    <cellStyle name="Ввод  12 2 3 6" xfId="19102"/>
    <cellStyle name="Ввод  12 2 4" xfId="13535"/>
    <cellStyle name="Ввод  12 2 4 2" xfId="15172"/>
    <cellStyle name="Ввод  12 2 4 2 2" xfId="20997"/>
    <cellStyle name="Ввод  12 2 4 3" xfId="19473"/>
    <cellStyle name="Ввод  12 2 5" xfId="13442"/>
    <cellStyle name="Ввод  12 2 5 2" xfId="15079"/>
    <cellStyle name="Ввод  12 2 5 2 2" xfId="20904"/>
    <cellStyle name="Ввод  12 2 5 3" xfId="19380"/>
    <cellStyle name="Ввод  12 2 6" xfId="13487"/>
    <cellStyle name="Ввод  12 2 6 2" xfId="15124"/>
    <cellStyle name="Ввод  12 2 6 2 2" xfId="20949"/>
    <cellStyle name="Ввод  12 2 6 3" xfId="19425"/>
    <cellStyle name="Ввод  12 2 7" xfId="14599"/>
    <cellStyle name="Ввод  12 2 7 2" xfId="16169"/>
    <cellStyle name="Ввод  12 2 7 2 2" xfId="21994"/>
    <cellStyle name="Ввод  12 2 7 3" xfId="20479"/>
    <cellStyle name="Ввод  12 2 8" xfId="18958"/>
    <cellStyle name="Ввод  12 3" xfId="4284"/>
    <cellStyle name="Ввод  12 3 2" xfId="13271"/>
    <cellStyle name="Ввод  12 3 2 2" xfId="13920"/>
    <cellStyle name="Ввод  12 3 2 2 2" xfId="15555"/>
    <cellStyle name="Ввод  12 3 2 2 2 2" xfId="21380"/>
    <cellStyle name="Ввод  12 3 2 2 3" xfId="19856"/>
    <cellStyle name="Ввод  12 3 2 3" xfId="14214"/>
    <cellStyle name="Ввод  12 3 2 3 2" xfId="15808"/>
    <cellStyle name="Ввод  12 3 2 3 2 2" xfId="21633"/>
    <cellStyle name="Ввод  12 3 2 3 3" xfId="20111"/>
    <cellStyle name="Ввод  12 3 2 4" xfId="14467"/>
    <cellStyle name="Ввод  12 3 2 4 2" xfId="16061"/>
    <cellStyle name="Ввод  12 3 2 4 2 2" xfId="21886"/>
    <cellStyle name="Ввод  12 3 2 4 3" xfId="20364"/>
    <cellStyle name="Ввод  12 3 2 5" xfId="14915"/>
    <cellStyle name="Ввод  12 3 2 5 2" xfId="20743"/>
    <cellStyle name="Ввод  12 3 2 6" xfId="19212"/>
    <cellStyle name="Ввод  12 3 3" xfId="13161"/>
    <cellStyle name="Ввод  12 3 3 2" xfId="13811"/>
    <cellStyle name="Ввод  12 3 3 2 2" xfId="15446"/>
    <cellStyle name="Ввод  12 3 3 2 2 2" xfId="21271"/>
    <cellStyle name="Ввод  12 3 3 2 3" xfId="19747"/>
    <cellStyle name="Ввод  12 3 3 3" xfId="14105"/>
    <cellStyle name="Ввод  12 3 3 3 2" xfId="15699"/>
    <cellStyle name="Ввод  12 3 3 3 2 2" xfId="21524"/>
    <cellStyle name="Ввод  12 3 3 3 3" xfId="20002"/>
    <cellStyle name="Ввод  12 3 3 4" xfId="14358"/>
    <cellStyle name="Ввод  12 3 3 4 2" xfId="15952"/>
    <cellStyle name="Ввод  12 3 3 4 2 2" xfId="21777"/>
    <cellStyle name="Ввод  12 3 3 4 3" xfId="20255"/>
    <cellStyle name="Ввод  12 3 3 5" xfId="14806"/>
    <cellStyle name="Ввод  12 3 3 5 2" xfId="20634"/>
    <cellStyle name="Ввод  12 3 3 6" xfId="19103"/>
    <cellStyle name="Ввод  12 3 4" xfId="13536"/>
    <cellStyle name="Ввод  12 3 4 2" xfId="15173"/>
    <cellStyle name="Ввод  12 3 4 2 2" xfId="20998"/>
    <cellStyle name="Ввод  12 3 4 3" xfId="19474"/>
    <cellStyle name="Ввод  12 3 5" xfId="13441"/>
    <cellStyle name="Ввод  12 3 5 2" xfId="15078"/>
    <cellStyle name="Ввод  12 3 5 2 2" xfId="20903"/>
    <cellStyle name="Ввод  12 3 5 3" xfId="19379"/>
    <cellStyle name="Ввод  12 3 6" xfId="13488"/>
    <cellStyle name="Ввод  12 3 6 2" xfId="15125"/>
    <cellStyle name="Ввод  12 3 6 2 2" xfId="20950"/>
    <cellStyle name="Ввод  12 3 6 3" xfId="19426"/>
    <cellStyle name="Ввод  12 3 7" xfId="14600"/>
    <cellStyle name="Ввод  12 3 7 2" xfId="16170"/>
    <cellStyle name="Ввод  12 3 7 2 2" xfId="21995"/>
    <cellStyle name="Ввод  12 3 7 3" xfId="20480"/>
    <cellStyle name="Ввод  12 3 8" xfId="18959"/>
    <cellStyle name="Ввод  12 4" xfId="4285"/>
    <cellStyle name="Ввод  12 4 2" xfId="13272"/>
    <cellStyle name="Ввод  12 4 2 2" xfId="13921"/>
    <cellStyle name="Ввод  12 4 2 2 2" xfId="15556"/>
    <cellStyle name="Ввод  12 4 2 2 2 2" xfId="21381"/>
    <cellStyle name="Ввод  12 4 2 2 3" xfId="19857"/>
    <cellStyle name="Ввод  12 4 2 3" xfId="14215"/>
    <cellStyle name="Ввод  12 4 2 3 2" xfId="15809"/>
    <cellStyle name="Ввод  12 4 2 3 2 2" xfId="21634"/>
    <cellStyle name="Ввод  12 4 2 3 3" xfId="20112"/>
    <cellStyle name="Ввод  12 4 2 4" xfId="14468"/>
    <cellStyle name="Ввод  12 4 2 4 2" xfId="16062"/>
    <cellStyle name="Ввод  12 4 2 4 2 2" xfId="21887"/>
    <cellStyle name="Ввод  12 4 2 4 3" xfId="20365"/>
    <cellStyle name="Ввод  12 4 2 5" xfId="14916"/>
    <cellStyle name="Ввод  12 4 2 5 2" xfId="20744"/>
    <cellStyle name="Ввод  12 4 2 6" xfId="19213"/>
    <cellStyle name="Ввод  12 4 3" xfId="13162"/>
    <cellStyle name="Ввод  12 4 3 2" xfId="13812"/>
    <cellStyle name="Ввод  12 4 3 2 2" xfId="15447"/>
    <cellStyle name="Ввод  12 4 3 2 2 2" xfId="21272"/>
    <cellStyle name="Ввод  12 4 3 2 3" xfId="19748"/>
    <cellStyle name="Ввод  12 4 3 3" xfId="14106"/>
    <cellStyle name="Ввод  12 4 3 3 2" xfId="15700"/>
    <cellStyle name="Ввод  12 4 3 3 2 2" xfId="21525"/>
    <cellStyle name="Ввод  12 4 3 3 3" xfId="20003"/>
    <cellStyle name="Ввод  12 4 3 4" xfId="14359"/>
    <cellStyle name="Ввод  12 4 3 4 2" xfId="15953"/>
    <cellStyle name="Ввод  12 4 3 4 2 2" xfId="21778"/>
    <cellStyle name="Ввод  12 4 3 4 3" xfId="20256"/>
    <cellStyle name="Ввод  12 4 3 5" xfId="14807"/>
    <cellStyle name="Ввод  12 4 3 5 2" xfId="20635"/>
    <cellStyle name="Ввод  12 4 3 6" xfId="19104"/>
    <cellStyle name="Ввод  12 4 4" xfId="13537"/>
    <cellStyle name="Ввод  12 4 4 2" xfId="15174"/>
    <cellStyle name="Ввод  12 4 4 2 2" xfId="20999"/>
    <cellStyle name="Ввод  12 4 4 3" xfId="19475"/>
    <cellStyle name="Ввод  12 4 5" xfId="13440"/>
    <cellStyle name="Ввод  12 4 5 2" xfId="15077"/>
    <cellStyle name="Ввод  12 4 5 2 2" xfId="20902"/>
    <cellStyle name="Ввод  12 4 5 3" xfId="19378"/>
    <cellStyle name="Ввод  12 4 6" xfId="13489"/>
    <cellStyle name="Ввод  12 4 6 2" xfId="15126"/>
    <cellStyle name="Ввод  12 4 6 2 2" xfId="20951"/>
    <cellStyle name="Ввод  12 4 6 3" xfId="19427"/>
    <cellStyle name="Ввод  12 4 7" xfId="14601"/>
    <cellStyle name="Ввод  12 4 7 2" xfId="16171"/>
    <cellStyle name="Ввод  12 4 7 2 2" xfId="21996"/>
    <cellStyle name="Ввод  12 4 7 3" xfId="20481"/>
    <cellStyle name="Ввод  12 4 8" xfId="18960"/>
    <cellStyle name="Ввод  12 5" xfId="4286"/>
    <cellStyle name="Ввод  12 5 2" xfId="13273"/>
    <cellStyle name="Ввод  12 5 2 2" xfId="13922"/>
    <cellStyle name="Ввод  12 5 2 2 2" xfId="15557"/>
    <cellStyle name="Ввод  12 5 2 2 2 2" xfId="21382"/>
    <cellStyle name="Ввод  12 5 2 2 3" xfId="19858"/>
    <cellStyle name="Ввод  12 5 2 3" xfId="14216"/>
    <cellStyle name="Ввод  12 5 2 3 2" xfId="15810"/>
    <cellStyle name="Ввод  12 5 2 3 2 2" xfId="21635"/>
    <cellStyle name="Ввод  12 5 2 3 3" xfId="20113"/>
    <cellStyle name="Ввод  12 5 2 4" xfId="14469"/>
    <cellStyle name="Ввод  12 5 2 4 2" xfId="16063"/>
    <cellStyle name="Ввод  12 5 2 4 2 2" xfId="21888"/>
    <cellStyle name="Ввод  12 5 2 4 3" xfId="20366"/>
    <cellStyle name="Ввод  12 5 2 5" xfId="14917"/>
    <cellStyle name="Ввод  12 5 2 5 2" xfId="20745"/>
    <cellStyle name="Ввод  12 5 2 6" xfId="19214"/>
    <cellStyle name="Ввод  12 5 3" xfId="13163"/>
    <cellStyle name="Ввод  12 5 3 2" xfId="13813"/>
    <cellStyle name="Ввод  12 5 3 2 2" xfId="15448"/>
    <cellStyle name="Ввод  12 5 3 2 2 2" xfId="21273"/>
    <cellStyle name="Ввод  12 5 3 2 3" xfId="19749"/>
    <cellStyle name="Ввод  12 5 3 3" xfId="14107"/>
    <cellStyle name="Ввод  12 5 3 3 2" xfId="15701"/>
    <cellStyle name="Ввод  12 5 3 3 2 2" xfId="21526"/>
    <cellStyle name="Ввод  12 5 3 3 3" xfId="20004"/>
    <cellStyle name="Ввод  12 5 3 4" xfId="14360"/>
    <cellStyle name="Ввод  12 5 3 4 2" xfId="15954"/>
    <cellStyle name="Ввод  12 5 3 4 2 2" xfId="21779"/>
    <cellStyle name="Ввод  12 5 3 4 3" xfId="20257"/>
    <cellStyle name="Ввод  12 5 3 5" xfId="14808"/>
    <cellStyle name="Ввод  12 5 3 5 2" xfId="20636"/>
    <cellStyle name="Ввод  12 5 3 6" xfId="19105"/>
    <cellStyle name="Ввод  12 5 4" xfId="13538"/>
    <cellStyle name="Ввод  12 5 4 2" xfId="15175"/>
    <cellStyle name="Ввод  12 5 4 2 2" xfId="21000"/>
    <cellStyle name="Ввод  12 5 4 3" xfId="19476"/>
    <cellStyle name="Ввод  12 5 5" xfId="13439"/>
    <cellStyle name="Ввод  12 5 5 2" xfId="15076"/>
    <cellStyle name="Ввод  12 5 5 2 2" xfId="20901"/>
    <cellStyle name="Ввод  12 5 5 3" xfId="19377"/>
    <cellStyle name="Ввод  12 5 6" xfId="13490"/>
    <cellStyle name="Ввод  12 5 6 2" xfId="15127"/>
    <cellStyle name="Ввод  12 5 6 2 2" xfId="20952"/>
    <cellStyle name="Ввод  12 5 6 3" xfId="19428"/>
    <cellStyle name="Ввод  12 5 7" xfId="14602"/>
    <cellStyle name="Ввод  12 5 7 2" xfId="16172"/>
    <cellStyle name="Ввод  12 5 7 2 2" xfId="21997"/>
    <cellStyle name="Ввод  12 5 7 3" xfId="20482"/>
    <cellStyle name="Ввод  12 5 8" xfId="18961"/>
    <cellStyle name="Ввод  12 6" xfId="4287"/>
    <cellStyle name="Ввод  12 6 2" xfId="13274"/>
    <cellStyle name="Ввод  12 6 2 2" xfId="13923"/>
    <cellStyle name="Ввод  12 6 2 2 2" xfId="15558"/>
    <cellStyle name="Ввод  12 6 2 2 2 2" xfId="21383"/>
    <cellStyle name="Ввод  12 6 2 2 3" xfId="19859"/>
    <cellStyle name="Ввод  12 6 2 3" xfId="14217"/>
    <cellStyle name="Ввод  12 6 2 3 2" xfId="15811"/>
    <cellStyle name="Ввод  12 6 2 3 2 2" xfId="21636"/>
    <cellStyle name="Ввод  12 6 2 3 3" xfId="20114"/>
    <cellStyle name="Ввод  12 6 2 4" xfId="14470"/>
    <cellStyle name="Ввод  12 6 2 4 2" xfId="16064"/>
    <cellStyle name="Ввод  12 6 2 4 2 2" xfId="21889"/>
    <cellStyle name="Ввод  12 6 2 4 3" xfId="20367"/>
    <cellStyle name="Ввод  12 6 2 5" xfId="14918"/>
    <cellStyle name="Ввод  12 6 2 5 2" xfId="20746"/>
    <cellStyle name="Ввод  12 6 2 6" xfId="19215"/>
    <cellStyle name="Ввод  12 6 3" xfId="13164"/>
    <cellStyle name="Ввод  12 6 3 2" xfId="13814"/>
    <cellStyle name="Ввод  12 6 3 2 2" xfId="15449"/>
    <cellStyle name="Ввод  12 6 3 2 2 2" xfId="21274"/>
    <cellStyle name="Ввод  12 6 3 2 3" xfId="19750"/>
    <cellStyle name="Ввод  12 6 3 3" xfId="14108"/>
    <cellStyle name="Ввод  12 6 3 3 2" xfId="15702"/>
    <cellStyle name="Ввод  12 6 3 3 2 2" xfId="21527"/>
    <cellStyle name="Ввод  12 6 3 3 3" xfId="20005"/>
    <cellStyle name="Ввод  12 6 3 4" xfId="14361"/>
    <cellStyle name="Ввод  12 6 3 4 2" xfId="15955"/>
    <cellStyle name="Ввод  12 6 3 4 2 2" xfId="21780"/>
    <cellStyle name="Ввод  12 6 3 4 3" xfId="20258"/>
    <cellStyle name="Ввод  12 6 3 5" xfId="14809"/>
    <cellStyle name="Ввод  12 6 3 5 2" xfId="20637"/>
    <cellStyle name="Ввод  12 6 3 6" xfId="19106"/>
    <cellStyle name="Ввод  12 6 4" xfId="13539"/>
    <cellStyle name="Ввод  12 6 4 2" xfId="15176"/>
    <cellStyle name="Ввод  12 6 4 2 2" xfId="21001"/>
    <cellStyle name="Ввод  12 6 4 3" xfId="19477"/>
    <cellStyle name="Ввод  12 6 5" xfId="13438"/>
    <cellStyle name="Ввод  12 6 5 2" xfId="15075"/>
    <cellStyle name="Ввод  12 6 5 2 2" xfId="20900"/>
    <cellStyle name="Ввод  12 6 5 3" xfId="19376"/>
    <cellStyle name="Ввод  12 6 6" xfId="13491"/>
    <cellStyle name="Ввод  12 6 6 2" xfId="15128"/>
    <cellStyle name="Ввод  12 6 6 2 2" xfId="20953"/>
    <cellStyle name="Ввод  12 6 6 3" xfId="19429"/>
    <cellStyle name="Ввод  12 6 7" xfId="14603"/>
    <cellStyle name="Ввод  12 6 7 2" xfId="16173"/>
    <cellStyle name="Ввод  12 6 7 2 2" xfId="21998"/>
    <cellStyle name="Ввод  12 6 7 3" xfId="20483"/>
    <cellStyle name="Ввод  12 6 8" xfId="18962"/>
    <cellStyle name="Ввод  12 7" xfId="4288"/>
    <cellStyle name="Ввод  12 7 2" xfId="13275"/>
    <cellStyle name="Ввод  12 7 2 2" xfId="13924"/>
    <cellStyle name="Ввод  12 7 2 2 2" xfId="15559"/>
    <cellStyle name="Ввод  12 7 2 2 2 2" xfId="21384"/>
    <cellStyle name="Ввод  12 7 2 2 3" xfId="19860"/>
    <cellStyle name="Ввод  12 7 2 3" xfId="14218"/>
    <cellStyle name="Ввод  12 7 2 3 2" xfId="15812"/>
    <cellStyle name="Ввод  12 7 2 3 2 2" xfId="21637"/>
    <cellStyle name="Ввод  12 7 2 3 3" xfId="20115"/>
    <cellStyle name="Ввод  12 7 2 4" xfId="14471"/>
    <cellStyle name="Ввод  12 7 2 4 2" xfId="16065"/>
    <cellStyle name="Ввод  12 7 2 4 2 2" xfId="21890"/>
    <cellStyle name="Ввод  12 7 2 4 3" xfId="20368"/>
    <cellStyle name="Ввод  12 7 2 5" xfId="14919"/>
    <cellStyle name="Ввод  12 7 2 5 2" xfId="20747"/>
    <cellStyle name="Ввод  12 7 2 6" xfId="19216"/>
    <cellStyle name="Ввод  12 7 3" xfId="13165"/>
    <cellStyle name="Ввод  12 7 3 2" xfId="13815"/>
    <cellStyle name="Ввод  12 7 3 2 2" xfId="15450"/>
    <cellStyle name="Ввод  12 7 3 2 2 2" xfId="21275"/>
    <cellStyle name="Ввод  12 7 3 2 3" xfId="19751"/>
    <cellStyle name="Ввод  12 7 3 3" xfId="14109"/>
    <cellStyle name="Ввод  12 7 3 3 2" xfId="15703"/>
    <cellStyle name="Ввод  12 7 3 3 2 2" xfId="21528"/>
    <cellStyle name="Ввод  12 7 3 3 3" xfId="20006"/>
    <cellStyle name="Ввод  12 7 3 4" xfId="14362"/>
    <cellStyle name="Ввод  12 7 3 4 2" xfId="15956"/>
    <cellStyle name="Ввод  12 7 3 4 2 2" xfId="21781"/>
    <cellStyle name="Ввод  12 7 3 4 3" xfId="20259"/>
    <cellStyle name="Ввод  12 7 3 5" xfId="14810"/>
    <cellStyle name="Ввод  12 7 3 5 2" xfId="20638"/>
    <cellStyle name="Ввод  12 7 3 6" xfId="19107"/>
    <cellStyle name="Ввод  12 7 4" xfId="13540"/>
    <cellStyle name="Ввод  12 7 4 2" xfId="15177"/>
    <cellStyle name="Ввод  12 7 4 2 2" xfId="21002"/>
    <cellStyle name="Ввод  12 7 4 3" xfId="19478"/>
    <cellStyle name="Ввод  12 7 5" xfId="13437"/>
    <cellStyle name="Ввод  12 7 5 2" xfId="15074"/>
    <cellStyle name="Ввод  12 7 5 2 2" xfId="20899"/>
    <cellStyle name="Ввод  12 7 5 3" xfId="19375"/>
    <cellStyle name="Ввод  12 7 6" xfId="13492"/>
    <cellStyle name="Ввод  12 7 6 2" xfId="15129"/>
    <cellStyle name="Ввод  12 7 6 2 2" xfId="20954"/>
    <cellStyle name="Ввод  12 7 6 3" xfId="19430"/>
    <cellStyle name="Ввод  12 7 7" xfId="14604"/>
    <cellStyle name="Ввод  12 7 7 2" xfId="16174"/>
    <cellStyle name="Ввод  12 7 7 2 2" xfId="21999"/>
    <cellStyle name="Ввод  12 7 7 3" xfId="20484"/>
    <cellStyle name="Ввод  12 7 8" xfId="18963"/>
    <cellStyle name="Ввод  12 8" xfId="4289"/>
    <cellStyle name="Ввод  12 8 2" xfId="13276"/>
    <cellStyle name="Ввод  12 8 2 2" xfId="13925"/>
    <cellStyle name="Ввод  12 8 2 2 2" xfId="15560"/>
    <cellStyle name="Ввод  12 8 2 2 2 2" xfId="21385"/>
    <cellStyle name="Ввод  12 8 2 2 3" xfId="19861"/>
    <cellStyle name="Ввод  12 8 2 3" xfId="14219"/>
    <cellStyle name="Ввод  12 8 2 3 2" xfId="15813"/>
    <cellStyle name="Ввод  12 8 2 3 2 2" xfId="21638"/>
    <cellStyle name="Ввод  12 8 2 3 3" xfId="20116"/>
    <cellStyle name="Ввод  12 8 2 4" xfId="14472"/>
    <cellStyle name="Ввод  12 8 2 4 2" xfId="16066"/>
    <cellStyle name="Ввод  12 8 2 4 2 2" xfId="21891"/>
    <cellStyle name="Ввод  12 8 2 4 3" xfId="20369"/>
    <cellStyle name="Ввод  12 8 2 5" xfId="14920"/>
    <cellStyle name="Ввод  12 8 2 5 2" xfId="20748"/>
    <cellStyle name="Ввод  12 8 2 6" xfId="19217"/>
    <cellStyle name="Ввод  12 8 3" xfId="13166"/>
    <cellStyle name="Ввод  12 8 3 2" xfId="13816"/>
    <cellStyle name="Ввод  12 8 3 2 2" xfId="15451"/>
    <cellStyle name="Ввод  12 8 3 2 2 2" xfId="21276"/>
    <cellStyle name="Ввод  12 8 3 2 3" xfId="19752"/>
    <cellStyle name="Ввод  12 8 3 3" xfId="14110"/>
    <cellStyle name="Ввод  12 8 3 3 2" xfId="15704"/>
    <cellStyle name="Ввод  12 8 3 3 2 2" xfId="21529"/>
    <cellStyle name="Ввод  12 8 3 3 3" xfId="20007"/>
    <cellStyle name="Ввод  12 8 3 4" xfId="14363"/>
    <cellStyle name="Ввод  12 8 3 4 2" xfId="15957"/>
    <cellStyle name="Ввод  12 8 3 4 2 2" xfId="21782"/>
    <cellStyle name="Ввод  12 8 3 4 3" xfId="20260"/>
    <cellStyle name="Ввод  12 8 3 5" xfId="14811"/>
    <cellStyle name="Ввод  12 8 3 5 2" xfId="20639"/>
    <cellStyle name="Ввод  12 8 3 6" xfId="19108"/>
    <cellStyle name="Ввод  12 8 4" xfId="13541"/>
    <cellStyle name="Ввод  12 8 4 2" xfId="15178"/>
    <cellStyle name="Ввод  12 8 4 2 2" xfId="21003"/>
    <cellStyle name="Ввод  12 8 4 3" xfId="19479"/>
    <cellStyle name="Ввод  12 8 5" xfId="13436"/>
    <cellStyle name="Ввод  12 8 5 2" xfId="15073"/>
    <cellStyle name="Ввод  12 8 5 2 2" xfId="20898"/>
    <cellStyle name="Ввод  12 8 5 3" xfId="19374"/>
    <cellStyle name="Ввод  12 8 6" xfId="13493"/>
    <cellStyle name="Ввод  12 8 6 2" xfId="15130"/>
    <cellStyle name="Ввод  12 8 6 2 2" xfId="20955"/>
    <cellStyle name="Ввод  12 8 6 3" xfId="19431"/>
    <cellStyle name="Ввод  12 8 7" xfId="14605"/>
    <cellStyle name="Ввод  12 8 7 2" xfId="16175"/>
    <cellStyle name="Ввод  12 8 7 2 2" xfId="22000"/>
    <cellStyle name="Ввод  12 8 7 3" xfId="20485"/>
    <cellStyle name="Ввод  12 8 8" xfId="18964"/>
    <cellStyle name="Ввод  12 9" xfId="4290"/>
    <cellStyle name="Ввод  12 9 2" xfId="13277"/>
    <cellStyle name="Ввод  12 9 2 2" xfId="13926"/>
    <cellStyle name="Ввод  12 9 2 2 2" xfId="15561"/>
    <cellStyle name="Ввод  12 9 2 2 2 2" xfId="21386"/>
    <cellStyle name="Ввод  12 9 2 2 3" xfId="19862"/>
    <cellStyle name="Ввод  12 9 2 3" xfId="14220"/>
    <cellStyle name="Ввод  12 9 2 3 2" xfId="15814"/>
    <cellStyle name="Ввод  12 9 2 3 2 2" xfId="21639"/>
    <cellStyle name="Ввод  12 9 2 3 3" xfId="20117"/>
    <cellStyle name="Ввод  12 9 2 4" xfId="14473"/>
    <cellStyle name="Ввод  12 9 2 4 2" xfId="16067"/>
    <cellStyle name="Ввод  12 9 2 4 2 2" xfId="21892"/>
    <cellStyle name="Ввод  12 9 2 4 3" xfId="20370"/>
    <cellStyle name="Ввод  12 9 2 5" xfId="14921"/>
    <cellStyle name="Ввод  12 9 2 5 2" xfId="20749"/>
    <cellStyle name="Ввод  12 9 2 6" xfId="19218"/>
    <cellStyle name="Ввод  12 9 3" xfId="13167"/>
    <cellStyle name="Ввод  12 9 3 2" xfId="13817"/>
    <cellStyle name="Ввод  12 9 3 2 2" xfId="15452"/>
    <cellStyle name="Ввод  12 9 3 2 2 2" xfId="21277"/>
    <cellStyle name="Ввод  12 9 3 2 3" xfId="19753"/>
    <cellStyle name="Ввод  12 9 3 3" xfId="14111"/>
    <cellStyle name="Ввод  12 9 3 3 2" xfId="15705"/>
    <cellStyle name="Ввод  12 9 3 3 2 2" xfId="21530"/>
    <cellStyle name="Ввод  12 9 3 3 3" xfId="20008"/>
    <cellStyle name="Ввод  12 9 3 4" xfId="14364"/>
    <cellStyle name="Ввод  12 9 3 4 2" xfId="15958"/>
    <cellStyle name="Ввод  12 9 3 4 2 2" xfId="21783"/>
    <cellStyle name="Ввод  12 9 3 4 3" xfId="20261"/>
    <cellStyle name="Ввод  12 9 3 5" xfId="14812"/>
    <cellStyle name="Ввод  12 9 3 5 2" xfId="20640"/>
    <cellStyle name="Ввод  12 9 3 6" xfId="19109"/>
    <cellStyle name="Ввод  12 9 4" xfId="13542"/>
    <cellStyle name="Ввод  12 9 4 2" xfId="15179"/>
    <cellStyle name="Ввод  12 9 4 2 2" xfId="21004"/>
    <cellStyle name="Ввод  12 9 4 3" xfId="19480"/>
    <cellStyle name="Ввод  12 9 5" xfId="13435"/>
    <cellStyle name="Ввод  12 9 5 2" xfId="15072"/>
    <cellStyle name="Ввод  12 9 5 2 2" xfId="20897"/>
    <cellStyle name="Ввод  12 9 5 3" xfId="19373"/>
    <cellStyle name="Ввод  12 9 6" xfId="13494"/>
    <cellStyle name="Ввод  12 9 6 2" xfId="15131"/>
    <cellStyle name="Ввод  12 9 6 2 2" xfId="20956"/>
    <cellStyle name="Ввод  12 9 6 3" xfId="19432"/>
    <cellStyle name="Ввод  12 9 7" xfId="14606"/>
    <cellStyle name="Ввод  12 9 7 2" xfId="16176"/>
    <cellStyle name="Ввод  12 9 7 2 2" xfId="22001"/>
    <cellStyle name="Ввод  12 9 7 3" xfId="20486"/>
    <cellStyle name="Ввод  12 9 8" xfId="18965"/>
    <cellStyle name="Ввод  13" xfId="4291"/>
    <cellStyle name="Ввод  13 10" xfId="4292"/>
    <cellStyle name="Ввод  13 10 2" xfId="13279"/>
    <cellStyle name="Ввод  13 10 2 2" xfId="13928"/>
    <cellStyle name="Ввод  13 10 2 2 2" xfId="15563"/>
    <cellStyle name="Ввод  13 10 2 2 2 2" xfId="21388"/>
    <cellStyle name="Ввод  13 10 2 2 3" xfId="19864"/>
    <cellStyle name="Ввод  13 10 2 3" xfId="14222"/>
    <cellStyle name="Ввод  13 10 2 3 2" xfId="15816"/>
    <cellStyle name="Ввод  13 10 2 3 2 2" xfId="21641"/>
    <cellStyle name="Ввод  13 10 2 3 3" xfId="20119"/>
    <cellStyle name="Ввод  13 10 2 4" xfId="14475"/>
    <cellStyle name="Ввод  13 10 2 4 2" xfId="16069"/>
    <cellStyle name="Ввод  13 10 2 4 2 2" xfId="21894"/>
    <cellStyle name="Ввод  13 10 2 4 3" xfId="20372"/>
    <cellStyle name="Ввод  13 10 2 5" xfId="14923"/>
    <cellStyle name="Ввод  13 10 2 5 2" xfId="20751"/>
    <cellStyle name="Ввод  13 10 2 6" xfId="19220"/>
    <cellStyle name="Ввод  13 10 3" xfId="13169"/>
    <cellStyle name="Ввод  13 10 3 2" xfId="13819"/>
    <cellStyle name="Ввод  13 10 3 2 2" xfId="15454"/>
    <cellStyle name="Ввод  13 10 3 2 2 2" xfId="21279"/>
    <cellStyle name="Ввод  13 10 3 2 3" xfId="19755"/>
    <cellStyle name="Ввод  13 10 3 3" xfId="14113"/>
    <cellStyle name="Ввод  13 10 3 3 2" xfId="15707"/>
    <cellStyle name="Ввод  13 10 3 3 2 2" xfId="21532"/>
    <cellStyle name="Ввод  13 10 3 3 3" xfId="20010"/>
    <cellStyle name="Ввод  13 10 3 4" xfId="14366"/>
    <cellStyle name="Ввод  13 10 3 4 2" xfId="15960"/>
    <cellStyle name="Ввод  13 10 3 4 2 2" xfId="21785"/>
    <cellStyle name="Ввод  13 10 3 4 3" xfId="20263"/>
    <cellStyle name="Ввод  13 10 3 5" xfId="14814"/>
    <cellStyle name="Ввод  13 10 3 5 2" xfId="20642"/>
    <cellStyle name="Ввод  13 10 3 6" xfId="19111"/>
    <cellStyle name="Ввод  13 10 4" xfId="13544"/>
    <cellStyle name="Ввод  13 10 4 2" xfId="15181"/>
    <cellStyle name="Ввод  13 10 4 2 2" xfId="21006"/>
    <cellStyle name="Ввод  13 10 4 3" xfId="19482"/>
    <cellStyle name="Ввод  13 10 5" xfId="13433"/>
    <cellStyle name="Ввод  13 10 5 2" xfId="15070"/>
    <cellStyle name="Ввод  13 10 5 2 2" xfId="20895"/>
    <cellStyle name="Ввод  13 10 5 3" xfId="19371"/>
    <cellStyle name="Ввод  13 10 6" xfId="13496"/>
    <cellStyle name="Ввод  13 10 6 2" xfId="15133"/>
    <cellStyle name="Ввод  13 10 6 2 2" xfId="20958"/>
    <cellStyle name="Ввод  13 10 6 3" xfId="19434"/>
    <cellStyle name="Ввод  13 10 7" xfId="14608"/>
    <cellStyle name="Ввод  13 10 7 2" xfId="16178"/>
    <cellStyle name="Ввод  13 10 7 2 2" xfId="22003"/>
    <cellStyle name="Ввод  13 10 7 3" xfId="20488"/>
    <cellStyle name="Ввод  13 10 8" xfId="18967"/>
    <cellStyle name="Ввод  13 11" xfId="13278"/>
    <cellStyle name="Ввод  13 11 2" xfId="13927"/>
    <cellStyle name="Ввод  13 11 2 2" xfId="15562"/>
    <cellStyle name="Ввод  13 11 2 2 2" xfId="21387"/>
    <cellStyle name="Ввод  13 11 2 3" xfId="19863"/>
    <cellStyle name="Ввод  13 11 3" xfId="14221"/>
    <cellStyle name="Ввод  13 11 3 2" xfId="15815"/>
    <cellStyle name="Ввод  13 11 3 2 2" xfId="21640"/>
    <cellStyle name="Ввод  13 11 3 3" xfId="20118"/>
    <cellStyle name="Ввод  13 11 4" xfId="14474"/>
    <cellStyle name="Ввод  13 11 4 2" xfId="16068"/>
    <cellStyle name="Ввод  13 11 4 2 2" xfId="21893"/>
    <cellStyle name="Ввод  13 11 4 3" xfId="20371"/>
    <cellStyle name="Ввод  13 11 5" xfId="14922"/>
    <cellStyle name="Ввод  13 11 5 2" xfId="20750"/>
    <cellStyle name="Ввод  13 11 6" xfId="19219"/>
    <cellStyle name="Ввод  13 12" xfId="13168"/>
    <cellStyle name="Ввод  13 12 2" xfId="13818"/>
    <cellStyle name="Ввод  13 12 2 2" xfId="15453"/>
    <cellStyle name="Ввод  13 12 2 2 2" xfId="21278"/>
    <cellStyle name="Ввод  13 12 2 3" xfId="19754"/>
    <cellStyle name="Ввод  13 12 3" xfId="14112"/>
    <cellStyle name="Ввод  13 12 3 2" xfId="15706"/>
    <cellStyle name="Ввод  13 12 3 2 2" xfId="21531"/>
    <cellStyle name="Ввод  13 12 3 3" xfId="20009"/>
    <cellStyle name="Ввод  13 12 4" xfId="14365"/>
    <cellStyle name="Ввод  13 12 4 2" xfId="15959"/>
    <cellStyle name="Ввод  13 12 4 2 2" xfId="21784"/>
    <cellStyle name="Ввод  13 12 4 3" xfId="20262"/>
    <cellStyle name="Ввод  13 12 5" xfId="14813"/>
    <cellStyle name="Ввод  13 12 5 2" xfId="20641"/>
    <cellStyle name="Ввод  13 12 6" xfId="19110"/>
    <cellStyle name="Ввод  13 13" xfId="13543"/>
    <cellStyle name="Ввод  13 13 2" xfId="15180"/>
    <cellStyle name="Ввод  13 13 2 2" xfId="21005"/>
    <cellStyle name="Ввод  13 13 3" xfId="19481"/>
    <cellStyle name="Ввод  13 14" xfId="13434"/>
    <cellStyle name="Ввод  13 14 2" xfId="15071"/>
    <cellStyle name="Ввод  13 14 2 2" xfId="20896"/>
    <cellStyle name="Ввод  13 14 3" xfId="19372"/>
    <cellStyle name="Ввод  13 15" xfId="13495"/>
    <cellStyle name="Ввод  13 15 2" xfId="15132"/>
    <cellStyle name="Ввод  13 15 2 2" xfId="20957"/>
    <cellStyle name="Ввод  13 15 3" xfId="19433"/>
    <cellStyle name="Ввод  13 16" xfId="14607"/>
    <cellStyle name="Ввод  13 16 2" xfId="16177"/>
    <cellStyle name="Ввод  13 16 2 2" xfId="22002"/>
    <cellStyle name="Ввод  13 16 3" xfId="20487"/>
    <cellStyle name="Ввод  13 17" xfId="18966"/>
    <cellStyle name="Ввод  13 2" xfId="4293"/>
    <cellStyle name="Ввод  13 2 2" xfId="13280"/>
    <cellStyle name="Ввод  13 2 2 2" xfId="13929"/>
    <cellStyle name="Ввод  13 2 2 2 2" xfId="15564"/>
    <cellStyle name="Ввод  13 2 2 2 2 2" xfId="21389"/>
    <cellStyle name="Ввод  13 2 2 2 3" xfId="19865"/>
    <cellStyle name="Ввод  13 2 2 3" xfId="14223"/>
    <cellStyle name="Ввод  13 2 2 3 2" xfId="15817"/>
    <cellStyle name="Ввод  13 2 2 3 2 2" xfId="21642"/>
    <cellStyle name="Ввод  13 2 2 3 3" xfId="20120"/>
    <cellStyle name="Ввод  13 2 2 4" xfId="14476"/>
    <cellStyle name="Ввод  13 2 2 4 2" xfId="16070"/>
    <cellStyle name="Ввод  13 2 2 4 2 2" xfId="21895"/>
    <cellStyle name="Ввод  13 2 2 4 3" xfId="20373"/>
    <cellStyle name="Ввод  13 2 2 5" xfId="14924"/>
    <cellStyle name="Ввод  13 2 2 5 2" xfId="20752"/>
    <cellStyle name="Ввод  13 2 2 6" xfId="19221"/>
    <cellStyle name="Ввод  13 2 3" xfId="13170"/>
    <cellStyle name="Ввод  13 2 3 2" xfId="13820"/>
    <cellStyle name="Ввод  13 2 3 2 2" xfId="15455"/>
    <cellStyle name="Ввод  13 2 3 2 2 2" xfId="21280"/>
    <cellStyle name="Ввод  13 2 3 2 3" xfId="19756"/>
    <cellStyle name="Ввод  13 2 3 3" xfId="14114"/>
    <cellStyle name="Ввод  13 2 3 3 2" xfId="15708"/>
    <cellStyle name="Ввод  13 2 3 3 2 2" xfId="21533"/>
    <cellStyle name="Ввод  13 2 3 3 3" xfId="20011"/>
    <cellStyle name="Ввод  13 2 3 4" xfId="14367"/>
    <cellStyle name="Ввод  13 2 3 4 2" xfId="15961"/>
    <cellStyle name="Ввод  13 2 3 4 2 2" xfId="21786"/>
    <cellStyle name="Ввод  13 2 3 4 3" xfId="20264"/>
    <cellStyle name="Ввод  13 2 3 5" xfId="14815"/>
    <cellStyle name="Ввод  13 2 3 5 2" xfId="20643"/>
    <cellStyle name="Ввод  13 2 3 6" xfId="19112"/>
    <cellStyle name="Ввод  13 2 4" xfId="13545"/>
    <cellStyle name="Ввод  13 2 4 2" xfId="15182"/>
    <cellStyle name="Ввод  13 2 4 2 2" xfId="21007"/>
    <cellStyle name="Ввод  13 2 4 3" xfId="19483"/>
    <cellStyle name="Ввод  13 2 5" xfId="13432"/>
    <cellStyle name="Ввод  13 2 5 2" xfId="15069"/>
    <cellStyle name="Ввод  13 2 5 2 2" xfId="20894"/>
    <cellStyle name="Ввод  13 2 5 3" xfId="19370"/>
    <cellStyle name="Ввод  13 2 6" xfId="13497"/>
    <cellStyle name="Ввод  13 2 6 2" xfId="15134"/>
    <cellStyle name="Ввод  13 2 6 2 2" xfId="20959"/>
    <cellStyle name="Ввод  13 2 6 3" xfId="19435"/>
    <cellStyle name="Ввод  13 2 7" xfId="14609"/>
    <cellStyle name="Ввод  13 2 7 2" xfId="16179"/>
    <cellStyle name="Ввод  13 2 7 2 2" xfId="22004"/>
    <cellStyle name="Ввод  13 2 7 3" xfId="20489"/>
    <cellStyle name="Ввод  13 2 8" xfId="18968"/>
    <cellStyle name="Ввод  13 3" xfId="4294"/>
    <cellStyle name="Ввод  13 3 2" xfId="13281"/>
    <cellStyle name="Ввод  13 3 2 2" xfId="13930"/>
    <cellStyle name="Ввод  13 3 2 2 2" xfId="15565"/>
    <cellStyle name="Ввод  13 3 2 2 2 2" xfId="21390"/>
    <cellStyle name="Ввод  13 3 2 2 3" xfId="19866"/>
    <cellStyle name="Ввод  13 3 2 3" xfId="14224"/>
    <cellStyle name="Ввод  13 3 2 3 2" xfId="15818"/>
    <cellStyle name="Ввод  13 3 2 3 2 2" xfId="21643"/>
    <cellStyle name="Ввод  13 3 2 3 3" xfId="20121"/>
    <cellStyle name="Ввод  13 3 2 4" xfId="14477"/>
    <cellStyle name="Ввод  13 3 2 4 2" xfId="16071"/>
    <cellStyle name="Ввод  13 3 2 4 2 2" xfId="21896"/>
    <cellStyle name="Ввод  13 3 2 4 3" xfId="20374"/>
    <cellStyle name="Ввод  13 3 2 5" xfId="14925"/>
    <cellStyle name="Ввод  13 3 2 5 2" xfId="20753"/>
    <cellStyle name="Ввод  13 3 2 6" xfId="19222"/>
    <cellStyle name="Ввод  13 3 3" xfId="13171"/>
    <cellStyle name="Ввод  13 3 3 2" xfId="13821"/>
    <cellStyle name="Ввод  13 3 3 2 2" xfId="15456"/>
    <cellStyle name="Ввод  13 3 3 2 2 2" xfId="21281"/>
    <cellStyle name="Ввод  13 3 3 2 3" xfId="19757"/>
    <cellStyle name="Ввод  13 3 3 3" xfId="14115"/>
    <cellStyle name="Ввод  13 3 3 3 2" xfId="15709"/>
    <cellStyle name="Ввод  13 3 3 3 2 2" xfId="21534"/>
    <cellStyle name="Ввод  13 3 3 3 3" xfId="20012"/>
    <cellStyle name="Ввод  13 3 3 4" xfId="14368"/>
    <cellStyle name="Ввод  13 3 3 4 2" xfId="15962"/>
    <cellStyle name="Ввод  13 3 3 4 2 2" xfId="21787"/>
    <cellStyle name="Ввод  13 3 3 4 3" xfId="20265"/>
    <cellStyle name="Ввод  13 3 3 5" xfId="14816"/>
    <cellStyle name="Ввод  13 3 3 5 2" xfId="20644"/>
    <cellStyle name="Ввод  13 3 3 6" xfId="19113"/>
    <cellStyle name="Ввод  13 3 4" xfId="13546"/>
    <cellStyle name="Ввод  13 3 4 2" xfId="15183"/>
    <cellStyle name="Ввод  13 3 4 2 2" xfId="21008"/>
    <cellStyle name="Ввод  13 3 4 3" xfId="19484"/>
    <cellStyle name="Ввод  13 3 5" xfId="13431"/>
    <cellStyle name="Ввод  13 3 5 2" xfId="15068"/>
    <cellStyle name="Ввод  13 3 5 2 2" xfId="20893"/>
    <cellStyle name="Ввод  13 3 5 3" xfId="19369"/>
    <cellStyle name="Ввод  13 3 6" xfId="13498"/>
    <cellStyle name="Ввод  13 3 6 2" xfId="15135"/>
    <cellStyle name="Ввод  13 3 6 2 2" xfId="20960"/>
    <cellStyle name="Ввод  13 3 6 3" xfId="19436"/>
    <cellStyle name="Ввод  13 3 7" xfId="14610"/>
    <cellStyle name="Ввод  13 3 7 2" xfId="16180"/>
    <cellStyle name="Ввод  13 3 7 2 2" xfId="22005"/>
    <cellStyle name="Ввод  13 3 7 3" xfId="20490"/>
    <cellStyle name="Ввод  13 3 8" xfId="18969"/>
    <cellStyle name="Ввод  13 4" xfId="4295"/>
    <cellStyle name="Ввод  13 4 2" xfId="13282"/>
    <cellStyle name="Ввод  13 4 2 2" xfId="13931"/>
    <cellStyle name="Ввод  13 4 2 2 2" xfId="15566"/>
    <cellStyle name="Ввод  13 4 2 2 2 2" xfId="21391"/>
    <cellStyle name="Ввод  13 4 2 2 3" xfId="19867"/>
    <cellStyle name="Ввод  13 4 2 3" xfId="14225"/>
    <cellStyle name="Ввод  13 4 2 3 2" xfId="15819"/>
    <cellStyle name="Ввод  13 4 2 3 2 2" xfId="21644"/>
    <cellStyle name="Ввод  13 4 2 3 3" xfId="20122"/>
    <cellStyle name="Ввод  13 4 2 4" xfId="14478"/>
    <cellStyle name="Ввод  13 4 2 4 2" xfId="16072"/>
    <cellStyle name="Ввод  13 4 2 4 2 2" xfId="21897"/>
    <cellStyle name="Ввод  13 4 2 4 3" xfId="20375"/>
    <cellStyle name="Ввод  13 4 2 5" xfId="14926"/>
    <cellStyle name="Ввод  13 4 2 5 2" xfId="20754"/>
    <cellStyle name="Ввод  13 4 2 6" xfId="19223"/>
    <cellStyle name="Ввод  13 4 3" xfId="13172"/>
    <cellStyle name="Ввод  13 4 3 2" xfId="13822"/>
    <cellStyle name="Ввод  13 4 3 2 2" xfId="15457"/>
    <cellStyle name="Ввод  13 4 3 2 2 2" xfId="21282"/>
    <cellStyle name="Ввод  13 4 3 2 3" xfId="19758"/>
    <cellStyle name="Ввод  13 4 3 3" xfId="14116"/>
    <cellStyle name="Ввод  13 4 3 3 2" xfId="15710"/>
    <cellStyle name="Ввод  13 4 3 3 2 2" xfId="21535"/>
    <cellStyle name="Ввод  13 4 3 3 3" xfId="20013"/>
    <cellStyle name="Ввод  13 4 3 4" xfId="14369"/>
    <cellStyle name="Ввод  13 4 3 4 2" xfId="15963"/>
    <cellStyle name="Ввод  13 4 3 4 2 2" xfId="21788"/>
    <cellStyle name="Ввод  13 4 3 4 3" xfId="20266"/>
    <cellStyle name="Ввод  13 4 3 5" xfId="14817"/>
    <cellStyle name="Ввод  13 4 3 5 2" xfId="20645"/>
    <cellStyle name="Ввод  13 4 3 6" xfId="19114"/>
    <cellStyle name="Ввод  13 4 4" xfId="13547"/>
    <cellStyle name="Ввод  13 4 4 2" xfId="15184"/>
    <cellStyle name="Ввод  13 4 4 2 2" xfId="21009"/>
    <cellStyle name="Ввод  13 4 4 3" xfId="19485"/>
    <cellStyle name="Ввод  13 4 5" xfId="13430"/>
    <cellStyle name="Ввод  13 4 5 2" xfId="15067"/>
    <cellStyle name="Ввод  13 4 5 2 2" xfId="20892"/>
    <cellStyle name="Ввод  13 4 5 3" xfId="19368"/>
    <cellStyle name="Ввод  13 4 6" xfId="13499"/>
    <cellStyle name="Ввод  13 4 6 2" xfId="15136"/>
    <cellStyle name="Ввод  13 4 6 2 2" xfId="20961"/>
    <cellStyle name="Ввод  13 4 6 3" xfId="19437"/>
    <cellStyle name="Ввод  13 4 7" xfId="14611"/>
    <cellStyle name="Ввод  13 4 7 2" xfId="16181"/>
    <cellStyle name="Ввод  13 4 7 2 2" xfId="22006"/>
    <cellStyle name="Ввод  13 4 7 3" xfId="20491"/>
    <cellStyle name="Ввод  13 4 8" xfId="18970"/>
    <cellStyle name="Ввод  13 5" xfId="4296"/>
    <cellStyle name="Ввод  13 5 2" xfId="13283"/>
    <cellStyle name="Ввод  13 5 2 2" xfId="13932"/>
    <cellStyle name="Ввод  13 5 2 2 2" xfId="15567"/>
    <cellStyle name="Ввод  13 5 2 2 2 2" xfId="21392"/>
    <cellStyle name="Ввод  13 5 2 2 3" xfId="19868"/>
    <cellStyle name="Ввод  13 5 2 3" xfId="14226"/>
    <cellStyle name="Ввод  13 5 2 3 2" xfId="15820"/>
    <cellStyle name="Ввод  13 5 2 3 2 2" xfId="21645"/>
    <cellStyle name="Ввод  13 5 2 3 3" xfId="20123"/>
    <cellStyle name="Ввод  13 5 2 4" xfId="14479"/>
    <cellStyle name="Ввод  13 5 2 4 2" xfId="16073"/>
    <cellStyle name="Ввод  13 5 2 4 2 2" xfId="21898"/>
    <cellStyle name="Ввод  13 5 2 4 3" xfId="20376"/>
    <cellStyle name="Ввод  13 5 2 5" xfId="14927"/>
    <cellStyle name="Ввод  13 5 2 5 2" xfId="20755"/>
    <cellStyle name="Ввод  13 5 2 6" xfId="19224"/>
    <cellStyle name="Ввод  13 5 3" xfId="13173"/>
    <cellStyle name="Ввод  13 5 3 2" xfId="13823"/>
    <cellStyle name="Ввод  13 5 3 2 2" xfId="15458"/>
    <cellStyle name="Ввод  13 5 3 2 2 2" xfId="21283"/>
    <cellStyle name="Ввод  13 5 3 2 3" xfId="19759"/>
    <cellStyle name="Ввод  13 5 3 3" xfId="14117"/>
    <cellStyle name="Ввод  13 5 3 3 2" xfId="15711"/>
    <cellStyle name="Ввод  13 5 3 3 2 2" xfId="21536"/>
    <cellStyle name="Ввод  13 5 3 3 3" xfId="20014"/>
    <cellStyle name="Ввод  13 5 3 4" xfId="14370"/>
    <cellStyle name="Ввод  13 5 3 4 2" xfId="15964"/>
    <cellStyle name="Ввод  13 5 3 4 2 2" xfId="21789"/>
    <cellStyle name="Ввод  13 5 3 4 3" xfId="20267"/>
    <cellStyle name="Ввод  13 5 3 5" xfId="14818"/>
    <cellStyle name="Ввод  13 5 3 5 2" xfId="20646"/>
    <cellStyle name="Ввод  13 5 3 6" xfId="19115"/>
    <cellStyle name="Ввод  13 5 4" xfId="13548"/>
    <cellStyle name="Ввод  13 5 4 2" xfId="15185"/>
    <cellStyle name="Ввод  13 5 4 2 2" xfId="21010"/>
    <cellStyle name="Ввод  13 5 4 3" xfId="19486"/>
    <cellStyle name="Ввод  13 5 5" xfId="13429"/>
    <cellStyle name="Ввод  13 5 5 2" xfId="15066"/>
    <cellStyle name="Ввод  13 5 5 2 2" xfId="20891"/>
    <cellStyle name="Ввод  13 5 5 3" xfId="19367"/>
    <cellStyle name="Ввод  13 5 6" xfId="13500"/>
    <cellStyle name="Ввод  13 5 6 2" xfId="15137"/>
    <cellStyle name="Ввод  13 5 6 2 2" xfId="20962"/>
    <cellStyle name="Ввод  13 5 6 3" xfId="19438"/>
    <cellStyle name="Ввод  13 5 7" xfId="14612"/>
    <cellStyle name="Ввод  13 5 7 2" xfId="16182"/>
    <cellStyle name="Ввод  13 5 7 2 2" xfId="22007"/>
    <cellStyle name="Ввод  13 5 7 3" xfId="20492"/>
    <cellStyle name="Ввод  13 5 8" xfId="18971"/>
    <cellStyle name="Ввод  13 6" xfId="4297"/>
    <cellStyle name="Ввод  13 6 2" xfId="13284"/>
    <cellStyle name="Ввод  13 6 2 2" xfId="13933"/>
    <cellStyle name="Ввод  13 6 2 2 2" xfId="15568"/>
    <cellStyle name="Ввод  13 6 2 2 2 2" xfId="21393"/>
    <cellStyle name="Ввод  13 6 2 2 3" xfId="19869"/>
    <cellStyle name="Ввод  13 6 2 3" xfId="14227"/>
    <cellStyle name="Ввод  13 6 2 3 2" xfId="15821"/>
    <cellStyle name="Ввод  13 6 2 3 2 2" xfId="21646"/>
    <cellStyle name="Ввод  13 6 2 3 3" xfId="20124"/>
    <cellStyle name="Ввод  13 6 2 4" xfId="14480"/>
    <cellStyle name="Ввод  13 6 2 4 2" xfId="16074"/>
    <cellStyle name="Ввод  13 6 2 4 2 2" xfId="21899"/>
    <cellStyle name="Ввод  13 6 2 4 3" xfId="20377"/>
    <cellStyle name="Ввод  13 6 2 5" xfId="14928"/>
    <cellStyle name="Ввод  13 6 2 5 2" xfId="20756"/>
    <cellStyle name="Ввод  13 6 2 6" xfId="19225"/>
    <cellStyle name="Ввод  13 6 3" xfId="13174"/>
    <cellStyle name="Ввод  13 6 3 2" xfId="13824"/>
    <cellStyle name="Ввод  13 6 3 2 2" xfId="15459"/>
    <cellStyle name="Ввод  13 6 3 2 2 2" xfId="21284"/>
    <cellStyle name="Ввод  13 6 3 2 3" xfId="19760"/>
    <cellStyle name="Ввод  13 6 3 3" xfId="14118"/>
    <cellStyle name="Ввод  13 6 3 3 2" xfId="15712"/>
    <cellStyle name="Ввод  13 6 3 3 2 2" xfId="21537"/>
    <cellStyle name="Ввод  13 6 3 3 3" xfId="20015"/>
    <cellStyle name="Ввод  13 6 3 4" xfId="14371"/>
    <cellStyle name="Ввод  13 6 3 4 2" xfId="15965"/>
    <cellStyle name="Ввод  13 6 3 4 2 2" xfId="21790"/>
    <cellStyle name="Ввод  13 6 3 4 3" xfId="20268"/>
    <cellStyle name="Ввод  13 6 3 5" xfId="14819"/>
    <cellStyle name="Ввод  13 6 3 5 2" xfId="20647"/>
    <cellStyle name="Ввод  13 6 3 6" xfId="19116"/>
    <cellStyle name="Ввод  13 6 4" xfId="13549"/>
    <cellStyle name="Ввод  13 6 4 2" xfId="15186"/>
    <cellStyle name="Ввод  13 6 4 2 2" xfId="21011"/>
    <cellStyle name="Ввод  13 6 4 3" xfId="19487"/>
    <cellStyle name="Ввод  13 6 5" xfId="13428"/>
    <cellStyle name="Ввод  13 6 5 2" xfId="15065"/>
    <cellStyle name="Ввод  13 6 5 2 2" xfId="20890"/>
    <cellStyle name="Ввод  13 6 5 3" xfId="19366"/>
    <cellStyle name="Ввод  13 6 6" xfId="13501"/>
    <cellStyle name="Ввод  13 6 6 2" xfId="15138"/>
    <cellStyle name="Ввод  13 6 6 2 2" xfId="20963"/>
    <cellStyle name="Ввод  13 6 6 3" xfId="19439"/>
    <cellStyle name="Ввод  13 6 7" xfId="14613"/>
    <cellStyle name="Ввод  13 6 7 2" xfId="16183"/>
    <cellStyle name="Ввод  13 6 7 2 2" xfId="22008"/>
    <cellStyle name="Ввод  13 6 7 3" xfId="20493"/>
    <cellStyle name="Ввод  13 6 8" xfId="18972"/>
    <cellStyle name="Ввод  13 7" xfId="4298"/>
    <cellStyle name="Ввод  13 7 2" xfId="13285"/>
    <cellStyle name="Ввод  13 7 2 2" xfId="13934"/>
    <cellStyle name="Ввод  13 7 2 2 2" xfId="15569"/>
    <cellStyle name="Ввод  13 7 2 2 2 2" xfId="21394"/>
    <cellStyle name="Ввод  13 7 2 2 3" xfId="19870"/>
    <cellStyle name="Ввод  13 7 2 3" xfId="14228"/>
    <cellStyle name="Ввод  13 7 2 3 2" xfId="15822"/>
    <cellStyle name="Ввод  13 7 2 3 2 2" xfId="21647"/>
    <cellStyle name="Ввод  13 7 2 3 3" xfId="20125"/>
    <cellStyle name="Ввод  13 7 2 4" xfId="14481"/>
    <cellStyle name="Ввод  13 7 2 4 2" xfId="16075"/>
    <cellStyle name="Ввод  13 7 2 4 2 2" xfId="21900"/>
    <cellStyle name="Ввод  13 7 2 4 3" xfId="20378"/>
    <cellStyle name="Ввод  13 7 2 5" xfId="14929"/>
    <cellStyle name="Ввод  13 7 2 5 2" xfId="20757"/>
    <cellStyle name="Ввод  13 7 2 6" xfId="19226"/>
    <cellStyle name="Ввод  13 7 3" xfId="13175"/>
    <cellStyle name="Ввод  13 7 3 2" xfId="13825"/>
    <cellStyle name="Ввод  13 7 3 2 2" xfId="15460"/>
    <cellStyle name="Ввод  13 7 3 2 2 2" xfId="21285"/>
    <cellStyle name="Ввод  13 7 3 2 3" xfId="19761"/>
    <cellStyle name="Ввод  13 7 3 3" xfId="14119"/>
    <cellStyle name="Ввод  13 7 3 3 2" xfId="15713"/>
    <cellStyle name="Ввод  13 7 3 3 2 2" xfId="21538"/>
    <cellStyle name="Ввод  13 7 3 3 3" xfId="20016"/>
    <cellStyle name="Ввод  13 7 3 4" xfId="14372"/>
    <cellStyle name="Ввод  13 7 3 4 2" xfId="15966"/>
    <cellStyle name="Ввод  13 7 3 4 2 2" xfId="21791"/>
    <cellStyle name="Ввод  13 7 3 4 3" xfId="20269"/>
    <cellStyle name="Ввод  13 7 3 5" xfId="14820"/>
    <cellStyle name="Ввод  13 7 3 5 2" xfId="20648"/>
    <cellStyle name="Ввод  13 7 3 6" xfId="19117"/>
    <cellStyle name="Ввод  13 7 4" xfId="13550"/>
    <cellStyle name="Ввод  13 7 4 2" xfId="15187"/>
    <cellStyle name="Ввод  13 7 4 2 2" xfId="21012"/>
    <cellStyle name="Ввод  13 7 4 3" xfId="19488"/>
    <cellStyle name="Ввод  13 7 5" xfId="13427"/>
    <cellStyle name="Ввод  13 7 5 2" xfId="15064"/>
    <cellStyle name="Ввод  13 7 5 2 2" xfId="20889"/>
    <cellStyle name="Ввод  13 7 5 3" xfId="19365"/>
    <cellStyle name="Ввод  13 7 6" xfId="13502"/>
    <cellStyle name="Ввод  13 7 6 2" xfId="15139"/>
    <cellStyle name="Ввод  13 7 6 2 2" xfId="20964"/>
    <cellStyle name="Ввод  13 7 6 3" xfId="19440"/>
    <cellStyle name="Ввод  13 7 7" xfId="14614"/>
    <cellStyle name="Ввод  13 7 7 2" xfId="16184"/>
    <cellStyle name="Ввод  13 7 7 2 2" xfId="22009"/>
    <cellStyle name="Ввод  13 7 7 3" xfId="20494"/>
    <cellStyle name="Ввод  13 7 8" xfId="18973"/>
    <cellStyle name="Ввод  13 8" xfId="4299"/>
    <cellStyle name="Ввод  13 8 2" xfId="13286"/>
    <cellStyle name="Ввод  13 8 2 2" xfId="13935"/>
    <cellStyle name="Ввод  13 8 2 2 2" xfId="15570"/>
    <cellStyle name="Ввод  13 8 2 2 2 2" xfId="21395"/>
    <cellStyle name="Ввод  13 8 2 2 3" xfId="19871"/>
    <cellStyle name="Ввод  13 8 2 3" xfId="14229"/>
    <cellStyle name="Ввод  13 8 2 3 2" xfId="15823"/>
    <cellStyle name="Ввод  13 8 2 3 2 2" xfId="21648"/>
    <cellStyle name="Ввод  13 8 2 3 3" xfId="20126"/>
    <cellStyle name="Ввод  13 8 2 4" xfId="14482"/>
    <cellStyle name="Ввод  13 8 2 4 2" xfId="16076"/>
    <cellStyle name="Ввод  13 8 2 4 2 2" xfId="21901"/>
    <cellStyle name="Ввод  13 8 2 4 3" xfId="20379"/>
    <cellStyle name="Ввод  13 8 2 5" xfId="14930"/>
    <cellStyle name="Ввод  13 8 2 5 2" xfId="20758"/>
    <cellStyle name="Ввод  13 8 2 6" xfId="19227"/>
    <cellStyle name="Ввод  13 8 3" xfId="13176"/>
    <cellStyle name="Ввод  13 8 3 2" xfId="13826"/>
    <cellStyle name="Ввод  13 8 3 2 2" xfId="15461"/>
    <cellStyle name="Ввод  13 8 3 2 2 2" xfId="21286"/>
    <cellStyle name="Ввод  13 8 3 2 3" xfId="19762"/>
    <cellStyle name="Ввод  13 8 3 3" xfId="14120"/>
    <cellStyle name="Ввод  13 8 3 3 2" xfId="15714"/>
    <cellStyle name="Ввод  13 8 3 3 2 2" xfId="21539"/>
    <cellStyle name="Ввод  13 8 3 3 3" xfId="20017"/>
    <cellStyle name="Ввод  13 8 3 4" xfId="14373"/>
    <cellStyle name="Ввод  13 8 3 4 2" xfId="15967"/>
    <cellStyle name="Ввод  13 8 3 4 2 2" xfId="21792"/>
    <cellStyle name="Ввод  13 8 3 4 3" xfId="20270"/>
    <cellStyle name="Ввод  13 8 3 5" xfId="14821"/>
    <cellStyle name="Ввод  13 8 3 5 2" xfId="20649"/>
    <cellStyle name="Ввод  13 8 3 6" xfId="19118"/>
    <cellStyle name="Ввод  13 8 4" xfId="13551"/>
    <cellStyle name="Ввод  13 8 4 2" xfId="15188"/>
    <cellStyle name="Ввод  13 8 4 2 2" xfId="21013"/>
    <cellStyle name="Ввод  13 8 4 3" xfId="19489"/>
    <cellStyle name="Ввод  13 8 5" xfId="13426"/>
    <cellStyle name="Ввод  13 8 5 2" xfId="15063"/>
    <cellStyle name="Ввод  13 8 5 2 2" xfId="20888"/>
    <cellStyle name="Ввод  13 8 5 3" xfId="19364"/>
    <cellStyle name="Ввод  13 8 6" xfId="13503"/>
    <cellStyle name="Ввод  13 8 6 2" xfId="15140"/>
    <cellStyle name="Ввод  13 8 6 2 2" xfId="20965"/>
    <cellStyle name="Ввод  13 8 6 3" xfId="19441"/>
    <cellStyle name="Ввод  13 8 7" xfId="14615"/>
    <cellStyle name="Ввод  13 8 7 2" xfId="16185"/>
    <cellStyle name="Ввод  13 8 7 2 2" xfId="22010"/>
    <cellStyle name="Ввод  13 8 7 3" xfId="20495"/>
    <cellStyle name="Ввод  13 8 8" xfId="18974"/>
    <cellStyle name="Ввод  13 9" xfId="4300"/>
    <cellStyle name="Ввод  13 9 2" xfId="13287"/>
    <cellStyle name="Ввод  13 9 2 2" xfId="13936"/>
    <cellStyle name="Ввод  13 9 2 2 2" xfId="15571"/>
    <cellStyle name="Ввод  13 9 2 2 2 2" xfId="21396"/>
    <cellStyle name="Ввод  13 9 2 2 3" xfId="19872"/>
    <cellStyle name="Ввод  13 9 2 3" xfId="14230"/>
    <cellStyle name="Ввод  13 9 2 3 2" xfId="15824"/>
    <cellStyle name="Ввод  13 9 2 3 2 2" xfId="21649"/>
    <cellStyle name="Ввод  13 9 2 3 3" xfId="20127"/>
    <cellStyle name="Ввод  13 9 2 4" xfId="14483"/>
    <cellStyle name="Ввод  13 9 2 4 2" xfId="16077"/>
    <cellStyle name="Ввод  13 9 2 4 2 2" xfId="21902"/>
    <cellStyle name="Ввод  13 9 2 4 3" xfId="20380"/>
    <cellStyle name="Ввод  13 9 2 5" xfId="14931"/>
    <cellStyle name="Ввод  13 9 2 5 2" xfId="20759"/>
    <cellStyle name="Ввод  13 9 2 6" xfId="19228"/>
    <cellStyle name="Ввод  13 9 3" xfId="13177"/>
    <cellStyle name="Ввод  13 9 3 2" xfId="13827"/>
    <cellStyle name="Ввод  13 9 3 2 2" xfId="15462"/>
    <cellStyle name="Ввод  13 9 3 2 2 2" xfId="21287"/>
    <cellStyle name="Ввод  13 9 3 2 3" xfId="19763"/>
    <cellStyle name="Ввод  13 9 3 3" xfId="14121"/>
    <cellStyle name="Ввод  13 9 3 3 2" xfId="15715"/>
    <cellStyle name="Ввод  13 9 3 3 2 2" xfId="21540"/>
    <cellStyle name="Ввод  13 9 3 3 3" xfId="20018"/>
    <cellStyle name="Ввод  13 9 3 4" xfId="14374"/>
    <cellStyle name="Ввод  13 9 3 4 2" xfId="15968"/>
    <cellStyle name="Ввод  13 9 3 4 2 2" xfId="21793"/>
    <cellStyle name="Ввод  13 9 3 4 3" xfId="20271"/>
    <cellStyle name="Ввод  13 9 3 5" xfId="14822"/>
    <cellStyle name="Ввод  13 9 3 5 2" xfId="20650"/>
    <cellStyle name="Ввод  13 9 3 6" xfId="19119"/>
    <cellStyle name="Ввод  13 9 4" xfId="13552"/>
    <cellStyle name="Ввод  13 9 4 2" xfId="15189"/>
    <cellStyle name="Ввод  13 9 4 2 2" xfId="21014"/>
    <cellStyle name="Ввод  13 9 4 3" xfId="19490"/>
    <cellStyle name="Ввод  13 9 5" xfId="13425"/>
    <cellStyle name="Ввод  13 9 5 2" xfId="15062"/>
    <cellStyle name="Ввод  13 9 5 2 2" xfId="20887"/>
    <cellStyle name="Ввод  13 9 5 3" xfId="19363"/>
    <cellStyle name="Ввод  13 9 6" xfId="13504"/>
    <cellStyle name="Ввод  13 9 6 2" xfId="15141"/>
    <cellStyle name="Ввод  13 9 6 2 2" xfId="20966"/>
    <cellStyle name="Ввод  13 9 6 3" xfId="19442"/>
    <cellStyle name="Ввод  13 9 7" xfId="14616"/>
    <cellStyle name="Ввод  13 9 7 2" xfId="16186"/>
    <cellStyle name="Ввод  13 9 7 2 2" xfId="22011"/>
    <cellStyle name="Ввод  13 9 7 3" xfId="20496"/>
    <cellStyle name="Ввод  13 9 8" xfId="18975"/>
    <cellStyle name="Ввод  14" xfId="4301"/>
    <cellStyle name="Ввод  14 10" xfId="4302"/>
    <cellStyle name="Ввод  14 10 2" xfId="13289"/>
    <cellStyle name="Ввод  14 10 2 2" xfId="13938"/>
    <cellStyle name="Ввод  14 10 2 2 2" xfId="15573"/>
    <cellStyle name="Ввод  14 10 2 2 2 2" xfId="21398"/>
    <cellStyle name="Ввод  14 10 2 2 3" xfId="19874"/>
    <cellStyle name="Ввод  14 10 2 3" xfId="14232"/>
    <cellStyle name="Ввод  14 10 2 3 2" xfId="15826"/>
    <cellStyle name="Ввод  14 10 2 3 2 2" xfId="21651"/>
    <cellStyle name="Ввод  14 10 2 3 3" xfId="20129"/>
    <cellStyle name="Ввод  14 10 2 4" xfId="14485"/>
    <cellStyle name="Ввод  14 10 2 4 2" xfId="16079"/>
    <cellStyle name="Ввод  14 10 2 4 2 2" xfId="21904"/>
    <cellStyle name="Ввод  14 10 2 4 3" xfId="20382"/>
    <cellStyle name="Ввод  14 10 2 5" xfId="14933"/>
    <cellStyle name="Ввод  14 10 2 5 2" xfId="20761"/>
    <cellStyle name="Ввод  14 10 2 6" xfId="19230"/>
    <cellStyle name="Ввод  14 10 3" xfId="13179"/>
    <cellStyle name="Ввод  14 10 3 2" xfId="13829"/>
    <cellStyle name="Ввод  14 10 3 2 2" xfId="15464"/>
    <cellStyle name="Ввод  14 10 3 2 2 2" xfId="21289"/>
    <cellStyle name="Ввод  14 10 3 2 3" xfId="19765"/>
    <cellStyle name="Ввод  14 10 3 3" xfId="14123"/>
    <cellStyle name="Ввод  14 10 3 3 2" xfId="15717"/>
    <cellStyle name="Ввод  14 10 3 3 2 2" xfId="21542"/>
    <cellStyle name="Ввод  14 10 3 3 3" xfId="20020"/>
    <cellStyle name="Ввод  14 10 3 4" xfId="14376"/>
    <cellStyle name="Ввод  14 10 3 4 2" xfId="15970"/>
    <cellStyle name="Ввод  14 10 3 4 2 2" xfId="21795"/>
    <cellStyle name="Ввод  14 10 3 4 3" xfId="20273"/>
    <cellStyle name="Ввод  14 10 3 5" xfId="14824"/>
    <cellStyle name="Ввод  14 10 3 5 2" xfId="20652"/>
    <cellStyle name="Ввод  14 10 3 6" xfId="19121"/>
    <cellStyle name="Ввод  14 10 4" xfId="13554"/>
    <cellStyle name="Ввод  14 10 4 2" xfId="15191"/>
    <cellStyle name="Ввод  14 10 4 2 2" xfId="21016"/>
    <cellStyle name="Ввод  14 10 4 3" xfId="19492"/>
    <cellStyle name="Ввод  14 10 5" xfId="13423"/>
    <cellStyle name="Ввод  14 10 5 2" xfId="15060"/>
    <cellStyle name="Ввод  14 10 5 2 2" xfId="20885"/>
    <cellStyle name="Ввод  14 10 5 3" xfId="19361"/>
    <cellStyle name="Ввод  14 10 6" xfId="13506"/>
    <cellStyle name="Ввод  14 10 6 2" xfId="15143"/>
    <cellStyle name="Ввод  14 10 6 2 2" xfId="20968"/>
    <cellStyle name="Ввод  14 10 6 3" xfId="19444"/>
    <cellStyle name="Ввод  14 10 7" xfId="14618"/>
    <cellStyle name="Ввод  14 10 7 2" xfId="16188"/>
    <cellStyle name="Ввод  14 10 7 2 2" xfId="22013"/>
    <cellStyle name="Ввод  14 10 7 3" xfId="20498"/>
    <cellStyle name="Ввод  14 10 8" xfId="18977"/>
    <cellStyle name="Ввод  14 11" xfId="13288"/>
    <cellStyle name="Ввод  14 11 2" xfId="13937"/>
    <cellStyle name="Ввод  14 11 2 2" xfId="15572"/>
    <cellStyle name="Ввод  14 11 2 2 2" xfId="21397"/>
    <cellStyle name="Ввод  14 11 2 3" xfId="19873"/>
    <cellStyle name="Ввод  14 11 3" xfId="14231"/>
    <cellStyle name="Ввод  14 11 3 2" xfId="15825"/>
    <cellStyle name="Ввод  14 11 3 2 2" xfId="21650"/>
    <cellStyle name="Ввод  14 11 3 3" xfId="20128"/>
    <cellStyle name="Ввод  14 11 4" xfId="14484"/>
    <cellStyle name="Ввод  14 11 4 2" xfId="16078"/>
    <cellStyle name="Ввод  14 11 4 2 2" xfId="21903"/>
    <cellStyle name="Ввод  14 11 4 3" xfId="20381"/>
    <cellStyle name="Ввод  14 11 5" xfId="14932"/>
    <cellStyle name="Ввод  14 11 5 2" xfId="20760"/>
    <cellStyle name="Ввод  14 11 6" xfId="19229"/>
    <cellStyle name="Ввод  14 12" xfId="13178"/>
    <cellStyle name="Ввод  14 12 2" xfId="13828"/>
    <cellStyle name="Ввод  14 12 2 2" xfId="15463"/>
    <cellStyle name="Ввод  14 12 2 2 2" xfId="21288"/>
    <cellStyle name="Ввод  14 12 2 3" xfId="19764"/>
    <cellStyle name="Ввод  14 12 3" xfId="14122"/>
    <cellStyle name="Ввод  14 12 3 2" xfId="15716"/>
    <cellStyle name="Ввод  14 12 3 2 2" xfId="21541"/>
    <cellStyle name="Ввод  14 12 3 3" xfId="20019"/>
    <cellStyle name="Ввод  14 12 4" xfId="14375"/>
    <cellStyle name="Ввод  14 12 4 2" xfId="15969"/>
    <cellStyle name="Ввод  14 12 4 2 2" xfId="21794"/>
    <cellStyle name="Ввод  14 12 4 3" xfId="20272"/>
    <cellStyle name="Ввод  14 12 5" xfId="14823"/>
    <cellStyle name="Ввод  14 12 5 2" xfId="20651"/>
    <cellStyle name="Ввод  14 12 6" xfId="19120"/>
    <cellStyle name="Ввод  14 13" xfId="13553"/>
    <cellStyle name="Ввод  14 13 2" xfId="15190"/>
    <cellStyle name="Ввод  14 13 2 2" xfId="21015"/>
    <cellStyle name="Ввод  14 13 3" xfId="19491"/>
    <cellStyle name="Ввод  14 14" xfId="13424"/>
    <cellStyle name="Ввод  14 14 2" xfId="15061"/>
    <cellStyle name="Ввод  14 14 2 2" xfId="20886"/>
    <cellStyle name="Ввод  14 14 3" xfId="19362"/>
    <cellStyle name="Ввод  14 15" xfId="13505"/>
    <cellStyle name="Ввод  14 15 2" xfId="15142"/>
    <cellStyle name="Ввод  14 15 2 2" xfId="20967"/>
    <cellStyle name="Ввод  14 15 3" xfId="19443"/>
    <cellStyle name="Ввод  14 16" xfId="14617"/>
    <cellStyle name="Ввод  14 16 2" xfId="16187"/>
    <cellStyle name="Ввод  14 16 2 2" xfId="22012"/>
    <cellStyle name="Ввод  14 16 3" xfId="20497"/>
    <cellStyle name="Ввод  14 17" xfId="18976"/>
    <cellStyle name="Ввод  14 2" xfId="4303"/>
    <cellStyle name="Ввод  14 2 2" xfId="13290"/>
    <cellStyle name="Ввод  14 2 2 2" xfId="13939"/>
    <cellStyle name="Ввод  14 2 2 2 2" xfId="15574"/>
    <cellStyle name="Ввод  14 2 2 2 2 2" xfId="21399"/>
    <cellStyle name="Ввод  14 2 2 2 3" xfId="19875"/>
    <cellStyle name="Ввод  14 2 2 3" xfId="14233"/>
    <cellStyle name="Ввод  14 2 2 3 2" xfId="15827"/>
    <cellStyle name="Ввод  14 2 2 3 2 2" xfId="21652"/>
    <cellStyle name="Ввод  14 2 2 3 3" xfId="20130"/>
    <cellStyle name="Ввод  14 2 2 4" xfId="14486"/>
    <cellStyle name="Ввод  14 2 2 4 2" xfId="16080"/>
    <cellStyle name="Ввод  14 2 2 4 2 2" xfId="21905"/>
    <cellStyle name="Ввод  14 2 2 4 3" xfId="20383"/>
    <cellStyle name="Ввод  14 2 2 5" xfId="14934"/>
    <cellStyle name="Ввод  14 2 2 5 2" xfId="20762"/>
    <cellStyle name="Ввод  14 2 2 6" xfId="19231"/>
    <cellStyle name="Ввод  14 2 3" xfId="13180"/>
    <cellStyle name="Ввод  14 2 3 2" xfId="13830"/>
    <cellStyle name="Ввод  14 2 3 2 2" xfId="15465"/>
    <cellStyle name="Ввод  14 2 3 2 2 2" xfId="21290"/>
    <cellStyle name="Ввод  14 2 3 2 3" xfId="19766"/>
    <cellStyle name="Ввод  14 2 3 3" xfId="14124"/>
    <cellStyle name="Ввод  14 2 3 3 2" xfId="15718"/>
    <cellStyle name="Ввод  14 2 3 3 2 2" xfId="21543"/>
    <cellStyle name="Ввод  14 2 3 3 3" xfId="20021"/>
    <cellStyle name="Ввод  14 2 3 4" xfId="14377"/>
    <cellStyle name="Ввод  14 2 3 4 2" xfId="15971"/>
    <cellStyle name="Ввод  14 2 3 4 2 2" xfId="21796"/>
    <cellStyle name="Ввод  14 2 3 4 3" xfId="20274"/>
    <cellStyle name="Ввод  14 2 3 5" xfId="14825"/>
    <cellStyle name="Ввод  14 2 3 5 2" xfId="20653"/>
    <cellStyle name="Ввод  14 2 3 6" xfId="19122"/>
    <cellStyle name="Ввод  14 2 4" xfId="13555"/>
    <cellStyle name="Ввод  14 2 4 2" xfId="15192"/>
    <cellStyle name="Ввод  14 2 4 2 2" xfId="21017"/>
    <cellStyle name="Ввод  14 2 4 3" xfId="19493"/>
    <cellStyle name="Ввод  14 2 5" xfId="13422"/>
    <cellStyle name="Ввод  14 2 5 2" xfId="15059"/>
    <cellStyle name="Ввод  14 2 5 2 2" xfId="20884"/>
    <cellStyle name="Ввод  14 2 5 3" xfId="19360"/>
    <cellStyle name="Ввод  14 2 6" xfId="13507"/>
    <cellStyle name="Ввод  14 2 6 2" xfId="15144"/>
    <cellStyle name="Ввод  14 2 6 2 2" xfId="20969"/>
    <cellStyle name="Ввод  14 2 6 3" xfId="19445"/>
    <cellStyle name="Ввод  14 2 7" xfId="14619"/>
    <cellStyle name="Ввод  14 2 7 2" xfId="16189"/>
    <cellStyle name="Ввод  14 2 7 2 2" xfId="22014"/>
    <cellStyle name="Ввод  14 2 7 3" xfId="20499"/>
    <cellStyle name="Ввод  14 2 8" xfId="18978"/>
    <cellStyle name="Ввод  14 3" xfId="4304"/>
    <cellStyle name="Ввод  14 3 2" xfId="13291"/>
    <cellStyle name="Ввод  14 3 2 2" xfId="13940"/>
    <cellStyle name="Ввод  14 3 2 2 2" xfId="15575"/>
    <cellStyle name="Ввод  14 3 2 2 2 2" xfId="21400"/>
    <cellStyle name="Ввод  14 3 2 2 3" xfId="19876"/>
    <cellStyle name="Ввод  14 3 2 3" xfId="14234"/>
    <cellStyle name="Ввод  14 3 2 3 2" xfId="15828"/>
    <cellStyle name="Ввод  14 3 2 3 2 2" xfId="21653"/>
    <cellStyle name="Ввод  14 3 2 3 3" xfId="20131"/>
    <cellStyle name="Ввод  14 3 2 4" xfId="14487"/>
    <cellStyle name="Ввод  14 3 2 4 2" xfId="16081"/>
    <cellStyle name="Ввод  14 3 2 4 2 2" xfId="21906"/>
    <cellStyle name="Ввод  14 3 2 4 3" xfId="20384"/>
    <cellStyle name="Ввод  14 3 2 5" xfId="14935"/>
    <cellStyle name="Ввод  14 3 2 5 2" xfId="20763"/>
    <cellStyle name="Ввод  14 3 2 6" xfId="19232"/>
    <cellStyle name="Ввод  14 3 3" xfId="13181"/>
    <cellStyle name="Ввод  14 3 3 2" xfId="13831"/>
    <cellStyle name="Ввод  14 3 3 2 2" xfId="15466"/>
    <cellStyle name="Ввод  14 3 3 2 2 2" xfId="21291"/>
    <cellStyle name="Ввод  14 3 3 2 3" xfId="19767"/>
    <cellStyle name="Ввод  14 3 3 3" xfId="14125"/>
    <cellStyle name="Ввод  14 3 3 3 2" xfId="15719"/>
    <cellStyle name="Ввод  14 3 3 3 2 2" xfId="21544"/>
    <cellStyle name="Ввод  14 3 3 3 3" xfId="20022"/>
    <cellStyle name="Ввод  14 3 3 4" xfId="14378"/>
    <cellStyle name="Ввод  14 3 3 4 2" xfId="15972"/>
    <cellStyle name="Ввод  14 3 3 4 2 2" xfId="21797"/>
    <cellStyle name="Ввод  14 3 3 4 3" xfId="20275"/>
    <cellStyle name="Ввод  14 3 3 5" xfId="14826"/>
    <cellStyle name="Ввод  14 3 3 5 2" xfId="20654"/>
    <cellStyle name="Ввод  14 3 3 6" xfId="19123"/>
    <cellStyle name="Ввод  14 3 4" xfId="13556"/>
    <cellStyle name="Ввод  14 3 4 2" xfId="15193"/>
    <cellStyle name="Ввод  14 3 4 2 2" xfId="21018"/>
    <cellStyle name="Ввод  14 3 4 3" xfId="19494"/>
    <cellStyle name="Ввод  14 3 5" xfId="13421"/>
    <cellStyle name="Ввод  14 3 5 2" xfId="15058"/>
    <cellStyle name="Ввод  14 3 5 2 2" xfId="20883"/>
    <cellStyle name="Ввод  14 3 5 3" xfId="19359"/>
    <cellStyle name="Ввод  14 3 6" xfId="13508"/>
    <cellStyle name="Ввод  14 3 6 2" xfId="15145"/>
    <cellStyle name="Ввод  14 3 6 2 2" xfId="20970"/>
    <cellStyle name="Ввод  14 3 6 3" xfId="19446"/>
    <cellStyle name="Ввод  14 3 7" xfId="14620"/>
    <cellStyle name="Ввод  14 3 7 2" xfId="16190"/>
    <cellStyle name="Ввод  14 3 7 2 2" xfId="22015"/>
    <cellStyle name="Ввод  14 3 7 3" xfId="20500"/>
    <cellStyle name="Ввод  14 3 8" xfId="18979"/>
    <cellStyle name="Ввод  14 4" xfId="4305"/>
    <cellStyle name="Ввод  14 4 2" xfId="13292"/>
    <cellStyle name="Ввод  14 4 2 2" xfId="13941"/>
    <cellStyle name="Ввод  14 4 2 2 2" xfId="15576"/>
    <cellStyle name="Ввод  14 4 2 2 2 2" xfId="21401"/>
    <cellStyle name="Ввод  14 4 2 2 3" xfId="19877"/>
    <cellStyle name="Ввод  14 4 2 3" xfId="14235"/>
    <cellStyle name="Ввод  14 4 2 3 2" xfId="15829"/>
    <cellStyle name="Ввод  14 4 2 3 2 2" xfId="21654"/>
    <cellStyle name="Ввод  14 4 2 3 3" xfId="20132"/>
    <cellStyle name="Ввод  14 4 2 4" xfId="14488"/>
    <cellStyle name="Ввод  14 4 2 4 2" xfId="16082"/>
    <cellStyle name="Ввод  14 4 2 4 2 2" xfId="21907"/>
    <cellStyle name="Ввод  14 4 2 4 3" xfId="20385"/>
    <cellStyle name="Ввод  14 4 2 5" xfId="14936"/>
    <cellStyle name="Ввод  14 4 2 5 2" xfId="20764"/>
    <cellStyle name="Ввод  14 4 2 6" xfId="19233"/>
    <cellStyle name="Ввод  14 4 3" xfId="13182"/>
    <cellStyle name="Ввод  14 4 3 2" xfId="13832"/>
    <cellStyle name="Ввод  14 4 3 2 2" xfId="15467"/>
    <cellStyle name="Ввод  14 4 3 2 2 2" xfId="21292"/>
    <cellStyle name="Ввод  14 4 3 2 3" xfId="19768"/>
    <cellStyle name="Ввод  14 4 3 3" xfId="14126"/>
    <cellStyle name="Ввод  14 4 3 3 2" xfId="15720"/>
    <cellStyle name="Ввод  14 4 3 3 2 2" xfId="21545"/>
    <cellStyle name="Ввод  14 4 3 3 3" xfId="20023"/>
    <cellStyle name="Ввод  14 4 3 4" xfId="14379"/>
    <cellStyle name="Ввод  14 4 3 4 2" xfId="15973"/>
    <cellStyle name="Ввод  14 4 3 4 2 2" xfId="21798"/>
    <cellStyle name="Ввод  14 4 3 4 3" xfId="20276"/>
    <cellStyle name="Ввод  14 4 3 5" xfId="14827"/>
    <cellStyle name="Ввод  14 4 3 5 2" xfId="20655"/>
    <cellStyle name="Ввод  14 4 3 6" xfId="19124"/>
    <cellStyle name="Ввод  14 4 4" xfId="13557"/>
    <cellStyle name="Ввод  14 4 4 2" xfId="15194"/>
    <cellStyle name="Ввод  14 4 4 2 2" xfId="21019"/>
    <cellStyle name="Ввод  14 4 4 3" xfId="19495"/>
    <cellStyle name="Ввод  14 4 5" xfId="13420"/>
    <cellStyle name="Ввод  14 4 5 2" xfId="15057"/>
    <cellStyle name="Ввод  14 4 5 2 2" xfId="20882"/>
    <cellStyle name="Ввод  14 4 5 3" xfId="19358"/>
    <cellStyle name="Ввод  14 4 6" xfId="13509"/>
    <cellStyle name="Ввод  14 4 6 2" xfId="15146"/>
    <cellStyle name="Ввод  14 4 6 2 2" xfId="20971"/>
    <cellStyle name="Ввод  14 4 6 3" xfId="19447"/>
    <cellStyle name="Ввод  14 4 7" xfId="14621"/>
    <cellStyle name="Ввод  14 4 7 2" xfId="16191"/>
    <cellStyle name="Ввод  14 4 7 2 2" xfId="22016"/>
    <cellStyle name="Ввод  14 4 7 3" xfId="20501"/>
    <cellStyle name="Ввод  14 4 8" xfId="18980"/>
    <cellStyle name="Ввод  14 5" xfId="4306"/>
    <cellStyle name="Ввод  14 5 2" xfId="13293"/>
    <cellStyle name="Ввод  14 5 2 2" xfId="13942"/>
    <cellStyle name="Ввод  14 5 2 2 2" xfId="15577"/>
    <cellStyle name="Ввод  14 5 2 2 2 2" xfId="21402"/>
    <cellStyle name="Ввод  14 5 2 2 3" xfId="19878"/>
    <cellStyle name="Ввод  14 5 2 3" xfId="14236"/>
    <cellStyle name="Ввод  14 5 2 3 2" xfId="15830"/>
    <cellStyle name="Ввод  14 5 2 3 2 2" xfId="21655"/>
    <cellStyle name="Ввод  14 5 2 3 3" xfId="20133"/>
    <cellStyle name="Ввод  14 5 2 4" xfId="14489"/>
    <cellStyle name="Ввод  14 5 2 4 2" xfId="16083"/>
    <cellStyle name="Ввод  14 5 2 4 2 2" xfId="21908"/>
    <cellStyle name="Ввод  14 5 2 4 3" xfId="20386"/>
    <cellStyle name="Ввод  14 5 2 5" xfId="14937"/>
    <cellStyle name="Ввод  14 5 2 5 2" xfId="20765"/>
    <cellStyle name="Ввод  14 5 2 6" xfId="19234"/>
    <cellStyle name="Ввод  14 5 3" xfId="13183"/>
    <cellStyle name="Ввод  14 5 3 2" xfId="13833"/>
    <cellStyle name="Ввод  14 5 3 2 2" xfId="15468"/>
    <cellStyle name="Ввод  14 5 3 2 2 2" xfId="21293"/>
    <cellStyle name="Ввод  14 5 3 2 3" xfId="19769"/>
    <cellStyle name="Ввод  14 5 3 3" xfId="14127"/>
    <cellStyle name="Ввод  14 5 3 3 2" xfId="15721"/>
    <cellStyle name="Ввод  14 5 3 3 2 2" xfId="21546"/>
    <cellStyle name="Ввод  14 5 3 3 3" xfId="20024"/>
    <cellStyle name="Ввод  14 5 3 4" xfId="14380"/>
    <cellStyle name="Ввод  14 5 3 4 2" xfId="15974"/>
    <cellStyle name="Ввод  14 5 3 4 2 2" xfId="21799"/>
    <cellStyle name="Ввод  14 5 3 4 3" xfId="20277"/>
    <cellStyle name="Ввод  14 5 3 5" xfId="14828"/>
    <cellStyle name="Ввод  14 5 3 5 2" xfId="20656"/>
    <cellStyle name="Ввод  14 5 3 6" xfId="19125"/>
    <cellStyle name="Ввод  14 5 4" xfId="13558"/>
    <cellStyle name="Ввод  14 5 4 2" xfId="15195"/>
    <cellStyle name="Ввод  14 5 4 2 2" xfId="21020"/>
    <cellStyle name="Ввод  14 5 4 3" xfId="19496"/>
    <cellStyle name="Ввод  14 5 5" xfId="13419"/>
    <cellStyle name="Ввод  14 5 5 2" xfId="15056"/>
    <cellStyle name="Ввод  14 5 5 2 2" xfId="20881"/>
    <cellStyle name="Ввод  14 5 5 3" xfId="19357"/>
    <cellStyle name="Ввод  14 5 6" xfId="13510"/>
    <cellStyle name="Ввод  14 5 6 2" xfId="15147"/>
    <cellStyle name="Ввод  14 5 6 2 2" xfId="20972"/>
    <cellStyle name="Ввод  14 5 6 3" xfId="19448"/>
    <cellStyle name="Ввод  14 5 7" xfId="14622"/>
    <cellStyle name="Ввод  14 5 7 2" xfId="16192"/>
    <cellStyle name="Ввод  14 5 7 2 2" xfId="22017"/>
    <cellStyle name="Ввод  14 5 7 3" xfId="20502"/>
    <cellStyle name="Ввод  14 5 8" xfId="18981"/>
    <cellStyle name="Ввод  14 6" xfId="4307"/>
    <cellStyle name="Ввод  14 6 2" xfId="13294"/>
    <cellStyle name="Ввод  14 6 2 2" xfId="13943"/>
    <cellStyle name="Ввод  14 6 2 2 2" xfId="15578"/>
    <cellStyle name="Ввод  14 6 2 2 2 2" xfId="21403"/>
    <cellStyle name="Ввод  14 6 2 2 3" xfId="19879"/>
    <cellStyle name="Ввод  14 6 2 3" xfId="14237"/>
    <cellStyle name="Ввод  14 6 2 3 2" xfId="15831"/>
    <cellStyle name="Ввод  14 6 2 3 2 2" xfId="21656"/>
    <cellStyle name="Ввод  14 6 2 3 3" xfId="20134"/>
    <cellStyle name="Ввод  14 6 2 4" xfId="14490"/>
    <cellStyle name="Ввод  14 6 2 4 2" xfId="16084"/>
    <cellStyle name="Ввод  14 6 2 4 2 2" xfId="21909"/>
    <cellStyle name="Ввод  14 6 2 4 3" xfId="20387"/>
    <cellStyle name="Ввод  14 6 2 5" xfId="14938"/>
    <cellStyle name="Ввод  14 6 2 5 2" xfId="20766"/>
    <cellStyle name="Ввод  14 6 2 6" xfId="19235"/>
    <cellStyle name="Ввод  14 6 3" xfId="13184"/>
    <cellStyle name="Ввод  14 6 3 2" xfId="13834"/>
    <cellStyle name="Ввод  14 6 3 2 2" xfId="15469"/>
    <cellStyle name="Ввод  14 6 3 2 2 2" xfId="21294"/>
    <cellStyle name="Ввод  14 6 3 2 3" xfId="19770"/>
    <cellStyle name="Ввод  14 6 3 3" xfId="14128"/>
    <cellStyle name="Ввод  14 6 3 3 2" xfId="15722"/>
    <cellStyle name="Ввод  14 6 3 3 2 2" xfId="21547"/>
    <cellStyle name="Ввод  14 6 3 3 3" xfId="20025"/>
    <cellStyle name="Ввод  14 6 3 4" xfId="14381"/>
    <cellStyle name="Ввод  14 6 3 4 2" xfId="15975"/>
    <cellStyle name="Ввод  14 6 3 4 2 2" xfId="21800"/>
    <cellStyle name="Ввод  14 6 3 4 3" xfId="20278"/>
    <cellStyle name="Ввод  14 6 3 5" xfId="14829"/>
    <cellStyle name="Ввод  14 6 3 5 2" xfId="20657"/>
    <cellStyle name="Ввод  14 6 3 6" xfId="19126"/>
    <cellStyle name="Ввод  14 6 4" xfId="13559"/>
    <cellStyle name="Ввод  14 6 4 2" xfId="15196"/>
    <cellStyle name="Ввод  14 6 4 2 2" xfId="21021"/>
    <cellStyle name="Ввод  14 6 4 3" xfId="19497"/>
    <cellStyle name="Ввод  14 6 5" xfId="13418"/>
    <cellStyle name="Ввод  14 6 5 2" xfId="15055"/>
    <cellStyle name="Ввод  14 6 5 2 2" xfId="20880"/>
    <cellStyle name="Ввод  14 6 5 3" xfId="19356"/>
    <cellStyle name="Ввод  14 6 6" xfId="13511"/>
    <cellStyle name="Ввод  14 6 6 2" xfId="15148"/>
    <cellStyle name="Ввод  14 6 6 2 2" xfId="20973"/>
    <cellStyle name="Ввод  14 6 6 3" xfId="19449"/>
    <cellStyle name="Ввод  14 6 7" xfId="14623"/>
    <cellStyle name="Ввод  14 6 7 2" xfId="16193"/>
    <cellStyle name="Ввод  14 6 7 2 2" xfId="22018"/>
    <cellStyle name="Ввод  14 6 7 3" xfId="20503"/>
    <cellStyle name="Ввод  14 6 8" xfId="18982"/>
    <cellStyle name="Ввод  14 7" xfId="4308"/>
    <cellStyle name="Ввод  14 7 2" xfId="13295"/>
    <cellStyle name="Ввод  14 7 2 2" xfId="13944"/>
    <cellStyle name="Ввод  14 7 2 2 2" xfId="15579"/>
    <cellStyle name="Ввод  14 7 2 2 2 2" xfId="21404"/>
    <cellStyle name="Ввод  14 7 2 2 3" xfId="19880"/>
    <cellStyle name="Ввод  14 7 2 3" xfId="14238"/>
    <cellStyle name="Ввод  14 7 2 3 2" xfId="15832"/>
    <cellStyle name="Ввод  14 7 2 3 2 2" xfId="21657"/>
    <cellStyle name="Ввод  14 7 2 3 3" xfId="20135"/>
    <cellStyle name="Ввод  14 7 2 4" xfId="14491"/>
    <cellStyle name="Ввод  14 7 2 4 2" xfId="16085"/>
    <cellStyle name="Ввод  14 7 2 4 2 2" xfId="21910"/>
    <cellStyle name="Ввод  14 7 2 4 3" xfId="20388"/>
    <cellStyle name="Ввод  14 7 2 5" xfId="14939"/>
    <cellStyle name="Ввод  14 7 2 5 2" xfId="20767"/>
    <cellStyle name="Ввод  14 7 2 6" xfId="19236"/>
    <cellStyle name="Ввод  14 7 3" xfId="13185"/>
    <cellStyle name="Ввод  14 7 3 2" xfId="13835"/>
    <cellStyle name="Ввод  14 7 3 2 2" xfId="15470"/>
    <cellStyle name="Ввод  14 7 3 2 2 2" xfId="21295"/>
    <cellStyle name="Ввод  14 7 3 2 3" xfId="19771"/>
    <cellStyle name="Ввод  14 7 3 3" xfId="14129"/>
    <cellStyle name="Ввод  14 7 3 3 2" xfId="15723"/>
    <cellStyle name="Ввод  14 7 3 3 2 2" xfId="21548"/>
    <cellStyle name="Ввод  14 7 3 3 3" xfId="20026"/>
    <cellStyle name="Ввод  14 7 3 4" xfId="14382"/>
    <cellStyle name="Ввод  14 7 3 4 2" xfId="15976"/>
    <cellStyle name="Ввод  14 7 3 4 2 2" xfId="21801"/>
    <cellStyle name="Ввод  14 7 3 4 3" xfId="20279"/>
    <cellStyle name="Ввод  14 7 3 5" xfId="14830"/>
    <cellStyle name="Ввод  14 7 3 5 2" xfId="20658"/>
    <cellStyle name="Ввод  14 7 3 6" xfId="19127"/>
    <cellStyle name="Ввод  14 7 4" xfId="13560"/>
    <cellStyle name="Ввод  14 7 4 2" xfId="15197"/>
    <cellStyle name="Ввод  14 7 4 2 2" xfId="21022"/>
    <cellStyle name="Ввод  14 7 4 3" xfId="19498"/>
    <cellStyle name="Ввод  14 7 5" xfId="13417"/>
    <cellStyle name="Ввод  14 7 5 2" xfId="15054"/>
    <cellStyle name="Ввод  14 7 5 2 2" xfId="20879"/>
    <cellStyle name="Ввод  14 7 5 3" xfId="19355"/>
    <cellStyle name="Ввод  14 7 6" xfId="13512"/>
    <cellStyle name="Ввод  14 7 6 2" xfId="15149"/>
    <cellStyle name="Ввод  14 7 6 2 2" xfId="20974"/>
    <cellStyle name="Ввод  14 7 6 3" xfId="19450"/>
    <cellStyle name="Ввод  14 7 7" xfId="14624"/>
    <cellStyle name="Ввод  14 7 7 2" xfId="16194"/>
    <cellStyle name="Ввод  14 7 7 2 2" xfId="22019"/>
    <cellStyle name="Ввод  14 7 7 3" xfId="20504"/>
    <cellStyle name="Ввод  14 7 8" xfId="18983"/>
    <cellStyle name="Ввод  14 8" xfId="4309"/>
    <cellStyle name="Ввод  14 9" xfId="4310"/>
    <cellStyle name="Ввод  15" xfId="4311"/>
    <cellStyle name="Ввод  15 2" xfId="4312"/>
    <cellStyle name="Ввод  15 3" xfId="4313"/>
    <cellStyle name="Ввод  15 4" xfId="4314"/>
    <cellStyle name="Ввод  15 5" xfId="4315"/>
    <cellStyle name="Ввод  15 6" xfId="4316"/>
    <cellStyle name="Ввод  15 7" xfId="4317"/>
    <cellStyle name="Ввод  15 8" xfId="4318"/>
    <cellStyle name="Ввод  16" xfId="4319"/>
    <cellStyle name="Ввод  16 2" xfId="4320"/>
    <cellStyle name="Ввод  16 3" xfId="4321"/>
    <cellStyle name="Ввод  16 4" xfId="4322"/>
    <cellStyle name="Ввод  16 5" xfId="4323"/>
    <cellStyle name="Ввод  16 6" xfId="4324"/>
    <cellStyle name="Ввод  16 7" xfId="4325"/>
    <cellStyle name="Ввод  16 8" xfId="4326"/>
    <cellStyle name="Ввод  17" xfId="4327"/>
    <cellStyle name="Ввод  17 2" xfId="4328"/>
    <cellStyle name="Ввод  17 3" xfId="4329"/>
    <cellStyle name="Ввод  17 4" xfId="4330"/>
    <cellStyle name="Ввод  17 5" xfId="4331"/>
    <cellStyle name="Ввод  18" xfId="4332"/>
    <cellStyle name="Ввод  18 2" xfId="4333"/>
    <cellStyle name="Ввод  18 3" xfId="4334"/>
    <cellStyle name="Ввод  18 4" xfId="4335"/>
    <cellStyle name="Ввод  18 5" xfId="4336"/>
    <cellStyle name="Ввод  19" xfId="4337"/>
    <cellStyle name="Ввод  19 2" xfId="4338"/>
    <cellStyle name="Ввод  19 3" xfId="4339"/>
    <cellStyle name="Ввод  19 4" xfId="4340"/>
    <cellStyle name="Ввод  19 5" xfId="4341"/>
    <cellStyle name="Ввод  2" xfId="4342"/>
    <cellStyle name="Ввод  2 10" xfId="4343"/>
    <cellStyle name="Ввод  2 2" xfId="4344"/>
    <cellStyle name="Ввод  2 3" xfId="4345"/>
    <cellStyle name="Ввод  2 4" xfId="4346"/>
    <cellStyle name="Ввод  2 5" xfId="4347"/>
    <cellStyle name="Ввод  2 6" xfId="4348"/>
    <cellStyle name="Ввод  2 7" xfId="4349"/>
    <cellStyle name="Ввод  2 8" xfId="4350"/>
    <cellStyle name="Ввод  2 9" xfId="4351"/>
    <cellStyle name="Ввод  20" xfId="4352"/>
    <cellStyle name="Ввод  21" xfId="4353"/>
    <cellStyle name="Ввод  22" xfId="4354"/>
    <cellStyle name="Ввод  23" xfId="4355"/>
    <cellStyle name="Ввод  24" xfId="14681"/>
    <cellStyle name="Ввод  3" xfId="4356"/>
    <cellStyle name="Ввод  3 10" xfId="4357"/>
    <cellStyle name="Ввод  3 2" xfId="4358"/>
    <cellStyle name="Ввод  3 3" xfId="4359"/>
    <cellStyle name="Ввод  3 4" xfId="4360"/>
    <cellStyle name="Ввод  3 5" xfId="4361"/>
    <cellStyle name="Ввод  3 6" xfId="4362"/>
    <cellStyle name="Ввод  3 7" xfId="4363"/>
    <cellStyle name="Ввод  3 8" xfId="4364"/>
    <cellStyle name="Ввод  3 9" xfId="4365"/>
    <cellStyle name="Ввод  4" xfId="4366"/>
    <cellStyle name="Ввод  4 10" xfId="4367"/>
    <cellStyle name="Ввод  4 2" xfId="4368"/>
    <cellStyle name="Ввод  4 3" xfId="4369"/>
    <cellStyle name="Ввод  4 4" xfId="4370"/>
    <cellStyle name="Ввод  4 5" xfId="4371"/>
    <cellStyle name="Ввод  4 6" xfId="4372"/>
    <cellStyle name="Ввод  4 7" xfId="4373"/>
    <cellStyle name="Ввод  4 8" xfId="4374"/>
    <cellStyle name="Ввод  4 9" xfId="4375"/>
    <cellStyle name="Ввод  5" xfId="4376"/>
    <cellStyle name="Ввод  5 10" xfId="4377"/>
    <cellStyle name="Ввод  5 2" xfId="4378"/>
    <cellStyle name="Ввод  5 3" xfId="4379"/>
    <cellStyle name="Ввод  5 4" xfId="4380"/>
    <cellStyle name="Ввод  5 5" xfId="4381"/>
    <cellStyle name="Ввод  5 6" xfId="4382"/>
    <cellStyle name="Ввод  5 7" xfId="4383"/>
    <cellStyle name="Ввод  5 8" xfId="4384"/>
    <cellStyle name="Ввод  5 9" xfId="4385"/>
    <cellStyle name="Ввод  6" xfId="4386"/>
    <cellStyle name="Ввод  6 10" xfId="4387"/>
    <cellStyle name="Ввод  6 2" xfId="4388"/>
    <cellStyle name="Ввод  6 3" xfId="4389"/>
    <cellStyle name="Ввод  6 4" xfId="4390"/>
    <cellStyle name="Ввод  6 5" xfId="4391"/>
    <cellStyle name="Ввод  6 6" xfId="4392"/>
    <cellStyle name="Ввод  6 7" xfId="4393"/>
    <cellStyle name="Ввод  6 8" xfId="4394"/>
    <cellStyle name="Ввод  6 9" xfId="4395"/>
    <cellStyle name="Ввод  7" xfId="4396"/>
    <cellStyle name="Ввод  7 10" xfId="4397"/>
    <cellStyle name="Ввод  7 2" xfId="4398"/>
    <cellStyle name="Ввод  7 3" xfId="4399"/>
    <cellStyle name="Ввод  7 4" xfId="4400"/>
    <cellStyle name="Ввод  7 5" xfId="4401"/>
    <cellStyle name="Ввод  7 6" xfId="4402"/>
    <cellStyle name="Ввод  7 7" xfId="4403"/>
    <cellStyle name="Ввод  7 8" xfId="4404"/>
    <cellStyle name="Ввод  7 9" xfId="4405"/>
    <cellStyle name="Ввод  8" xfId="4406"/>
    <cellStyle name="Ввод  8 10" xfId="4407"/>
    <cellStyle name="Ввод  8 2" xfId="4408"/>
    <cellStyle name="Ввод  8 3" xfId="4409"/>
    <cellStyle name="Ввод  8 4" xfId="4410"/>
    <cellStyle name="Ввод  8 5" xfId="4411"/>
    <cellStyle name="Ввод  8 6" xfId="4412"/>
    <cellStyle name="Ввод  8 7" xfId="4413"/>
    <cellStyle name="Ввод  8 8" xfId="4414"/>
    <cellStyle name="Ввод  8 9" xfId="4415"/>
    <cellStyle name="Ввод  9" xfId="4416"/>
    <cellStyle name="Ввод  9 10" xfId="4417"/>
    <cellStyle name="Ввод  9 2" xfId="4418"/>
    <cellStyle name="Ввод  9 3" xfId="4419"/>
    <cellStyle name="Ввод  9 4" xfId="4420"/>
    <cellStyle name="Ввод  9 5" xfId="4421"/>
    <cellStyle name="Ввод  9 6" xfId="4422"/>
    <cellStyle name="Ввод  9 7" xfId="4423"/>
    <cellStyle name="Ввод  9 8" xfId="4424"/>
    <cellStyle name="Ввод  9 9" xfId="4425"/>
    <cellStyle name="Вывод" xfId="24728" builtinId="21" customBuiltin="1"/>
    <cellStyle name="Вывод 10" xfId="4426"/>
    <cellStyle name="Вывод 10 10" xfId="4427"/>
    <cellStyle name="Вывод 10 2" xfId="4428"/>
    <cellStyle name="Вывод 10 3" xfId="4429"/>
    <cellStyle name="Вывод 10 4" xfId="4430"/>
    <cellStyle name="Вывод 10 5" xfId="4431"/>
    <cellStyle name="Вывод 10 6" xfId="4432"/>
    <cellStyle name="Вывод 10 7" xfId="4433"/>
    <cellStyle name="Вывод 10 8" xfId="4434"/>
    <cellStyle name="Вывод 10 9" xfId="4435"/>
    <cellStyle name="Вывод 11" xfId="4436"/>
    <cellStyle name="Вывод 11 10" xfId="4437"/>
    <cellStyle name="Вывод 11 2" xfId="4438"/>
    <cellStyle name="Вывод 11 3" xfId="4439"/>
    <cellStyle name="Вывод 11 4" xfId="4440"/>
    <cellStyle name="Вывод 11 5" xfId="4441"/>
    <cellStyle name="Вывод 11 6" xfId="4442"/>
    <cellStyle name="Вывод 11 7" xfId="4443"/>
    <cellStyle name="Вывод 11 8" xfId="4444"/>
    <cellStyle name="Вывод 11 9" xfId="4445"/>
    <cellStyle name="Вывод 12" xfId="4446"/>
    <cellStyle name="Вывод 12 10" xfId="4447"/>
    <cellStyle name="Вывод 12 2" xfId="4448"/>
    <cellStyle name="Вывод 12 3" xfId="4449"/>
    <cellStyle name="Вывод 12 4" xfId="4450"/>
    <cellStyle name="Вывод 12 5" xfId="4451"/>
    <cellStyle name="Вывод 12 6" xfId="4452"/>
    <cellStyle name="Вывод 12 7" xfId="4453"/>
    <cellStyle name="Вывод 12 8" xfId="4454"/>
    <cellStyle name="Вывод 12 9" xfId="4455"/>
    <cellStyle name="Вывод 13" xfId="4456"/>
    <cellStyle name="Вывод 13 10" xfId="4457"/>
    <cellStyle name="Вывод 13 2" xfId="4458"/>
    <cellStyle name="Вывод 13 3" xfId="4459"/>
    <cellStyle name="Вывод 13 4" xfId="4460"/>
    <cellStyle name="Вывод 13 5" xfId="4461"/>
    <cellStyle name="Вывод 13 6" xfId="4462"/>
    <cellStyle name="Вывод 13 7" xfId="4463"/>
    <cellStyle name="Вывод 13 8" xfId="4464"/>
    <cellStyle name="Вывод 13 9" xfId="4465"/>
    <cellStyle name="Вывод 14" xfId="4466"/>
    <cellStyle name="Вывод 14 10" xfId="4467"/>
    <cellStyle name="Вывод 14 2" xfId="4468"/>
    <cellStyle name="Вывод 14 3" xfId="4469"/>
    <cellStyle name="Вывод 14 4" xfId="4470"/>
    <cellStyle name="Вывод 14 5" xfId="4471"/>
    <cellStyle name="Вывод 14 6" xfId="4472"/>
    <cellStyle name="Вывод 14 7" xfId="4473"/>
    <cellStyle name="Вывод 14 8" xfId="4474"/>
    <cellStyle name="Вывод 14 9" xfId="4475"/>
    <cellStyle name="Вывод 15" xfId="4476"/>
    <cellStyle name="Вывод 15 2" xfId="4477"/>
    <cellStyle name="Вывод 15 3" xfId="4478"/>
    <cellStyle name="Вывод 15 4" xfId="4479"/>
    <cellStyle name="Вывод 15 5" xfId="4480"/>
    <cellStyle name="Вывод 15 6" xfId="4481"/>
    <cellStyle name="Вывод 15 7" xfId="4482"/>
    <cellStyle name="Вывод 15 8" xfId="4483"/>
    <cellStyle name="Вывод 16" xfId="4484"/>
    <cellStyle name="Вывод 16 2" xfId="4485"/>
    <cellStyle name="Вывод 16 3" xfId="4486"/>
    <cellStyle name="Вывод 16 4" xfId="4487"/>
    <cellStyle name="Вывод 16 5" xfId="4488"/>
    <cellStyle name="Вывод 16 6" xfId="4489"/>
    <cellStyle name="Вывод 16 7" xfId="4490"/>
    <cellStyle name="Вывод 16 8" xfId="4491"/>
    <cellStyle name="Вывод 17" xfId="4492"/>
    <cellStyle name="Вывод 17 2" xfId="4493"/>
    <cellStyle name="Вывод 17 3" xfId="4494"/>
    <cellStyle name="Вывод 17 4" xfId="4495"/>
    <cellStyle name="Вывод 17 5" xfId="4496"/>
    <cellStyle name="Вывод 18" xfId="4497"/>
    <cellStyle name="Вывод 18 2" xfId="4498"/>
    <cellStyle name="Вывод 18 3" xfId="4499"/>
    <cellStyle name="Вывод 18 4" xfId="4500"/>
    <cellStyle name="Вывод 18 5" xfId="4501"/>
    <cellStyle name="Вывод 19" xfId="4502"/>
    <cellStyle name="Вывод 19 2" xfId="4503"/>
    <cellStyle name="Вывод 19 3" xfId="4504"/>
    <cellStyle name="Вывод 19 4" xfId="4505"/>
    <cellStyle name="Вывод 19 5" xfId="4506"/>
    <cellStyle name="Вывод 2" xfId="4507"/>
    <cellStyle name="Вывод 2 10" xfId="4508"/>
    <cellStyle name="Вывод 2 2" xfId="4509"/>
    <cellStyle name="Вывод 2 3" xfId="4510"/>
    <cellStyle name="Вывод 2 4" xfId="4511"/>
    <cellStyle name="Вывод 2 5" xfId="4512"/>
    <cellStyle name="Вывод 2 6" xfId="4513"/>
    <cellStyle name="Вывод 2 7" xfId="4514"/>
    <cellStyle name="Вывод 2 8" xfId="4515"/>
    <cellStyle name="Вывод 2 9" xfId="4516"/>
    <cellStyle name="Вывод 20" xfId="4517"/>
    <cellStyle name="Вывод 21" xfId="4518"/>
    <cellStyle name="Вывод 22" xfId="4519"/>
    <cellStyle name="Вывод 23" xfId="4520"/>
    <cellStyle name="Вывод 24" xfId="14665"/>
    <cellStyle name="Вывод 3" xfId="4521"/>
    <cellStyle name="Вывод 3 10" xfId="4522"/>
    <cellStyle name="Вывод 3 2" xfId="4523"/>
    <cellStyle name="Вывод 3 3" xfId="4524"/>
    <cellStyle name="Вывод 3 4" xfId="4525"/>
    <cellStyle name="Вывод 3 5" xfId="4526"/>
    <cellStyle name="Вывод 3 6" xfId="4527"/>
    <cellStyle name="Вывод 3 7" xfId="4528"/>
    <cellStyle name="Вывод 3 8" xfId="4529"/>
    <cellStyle name="Вывод 3 9" xfId="4530"/>
    <cellStyle name="Вывод 4" xfId="4531"/>
    <cellStyle name="Вывод 4 10" xfId="4532"/>
    <cellStyle name="Вывод 4 2" xfId="4533"/>
    <cellStyle name="Вывод 4 3" xfId="4534"/>
    <cellStyle name="Вывод 4 4" xfId="4535"/>
    <cellStyle name="Вывод 4 5" xfId="4536"/>
    <cellStyle name="Вывод 4 6" xfId="4537"/>
    <cellStyle name="Вывод 4 7" xfId="4538"/>
    <cellStyle name="Вывод 4 8" xfId="4539"/>
    <cellStyle name="Вывод 4 9" xfId="4540"/>
    <cellStyle name="Вывод 5" xfId="4541"/>
    <cellStyle name="Вывод 5 10" xfId="4542"/>
    <cellStyle name="Вывод 5 2" xfId="4543"/>
    <cellStyle name="Вывод 5 3" xfId="4544"/>
    <cellStyle name="Вывод 5 4" xfId="4545"/>
    <cellStyle name="Вывод 5 5" xfId="4546"/>
    <cellStyle name="Вывод 5 6" xfId="4547"/>
    <cellStyle name="Вывод 5 7" xfId="4548"/>
    <cellStyle name="Вывод 5 8" xfId="4549"/>
    <cellStyle name="Вывод 5 9" xfId="4550"/>
    <cellStyle name="Вывод 6" xfId="4551"/>
    <cellStyle name="Вывод 6 10" xfId="4552"/>
    <cellStyle name="Вывод 6 2" xfId="4553"/>
    <cellStyle name="Вывод 6 3" xfId="4554"/>
    <cellStyle name="Вывод 6 4" xfId="4555"/>
    <cellStyle name="Вывод 6 5" xfId="4556"/>
    <cellStyle name="Вывод 6 6" xfId="4557"/>
    <cellStyle name="Вывод 6 7" xfId="4558"/>
    <cellStyle name="Вывод 6 8" xfId="4559"/>
    <cellStyle name="Вывод 6 9" xfId="4560"/>
    <cellStyle name="Вывод 7" xfId="4561"/>
    <cellStyle name="Вывод 7 10" xfId="4562"/>
    <cellStyle name="Вывод 7 2" xfId="4563"/>
    <cellStyle name="Вывод 7 3" xfId="4564"/>
    <cellStyle name="Вывод 7 4" xfId="4565"/>
    <cellStyle name="Вывод 7 5" xfId="4566"/>
    <cellStyle name="Вывод 7 6" xfId="4567"/>
    <cellStyle name="Вывод 7 7" xfId="4568"/>
    <cellStyle name="Вывод 7 8" xfId="4569"/>
    <cellStyle name="Вывод 7 9" xfId="4570"/>
    <cellStyle name="Вывод 8" xfId="4571"/>
    <cellStyle name="Вывод 8 10" xfId="4572"/>
    <cellStyle name="Вывод 8 2" xfId="4573"/>
    <cellStyle name="Вывод 8 3" xfId="4574"/>
    <cellStyle name="Вывод 8 4" xfId="4575"/>
    <cellStyle name="Вывод 8 5" xfId="4576"/>
    <cellStyle name="Вывод 8 6" xfId="4577"/>
    <cellStyle name="Вывод 8 7" xfId="4578"/>
    <cellStyle name="Вывод 8 8" xfId="4579"/>
    <cellStyle name="Вывод 8 9" xfId="4580"/>
    <cellStyle name="Вывод 9" xfId="4581"/>
    <cellStyle name="Вывод 9 10" xfId="4582"/>
    <cellStyle name="Вывод 9 2" xfId="4583"/>
    <cellStyle name="Вывод 9 3" xfId="4584"/>
    <cellStyle name="Вывод 9 4" xfId="4585"/>
    <cellStyle name="Вывод 9 5" xfId="4586"/>
    <cellStyle name="Вывод 9 6" xfId="4587"/>
    <cellStyle name="Вывод 9 7" xfId="4588"/>
    <cellStyle name="Вывод 9 8" xfId="4589"/>
    <cellStyle name="Вывод 9 9" xfId="4590"/>
    <cellStyle name="Вычисление" xfId="24729" builtinId="22" customBuiltin="1"/>
    <cellStyle name="Вычисление 10" xfId="4591"/>
    <cellStyle name="Вычисление 10 10" xfId="4592"/>
    <cellStyle name="Вычисление 10 2" xfId="4593"/>
    <cellStyle name="Вычисление 10 3" xfId="4594"/>
    <cellStyle name="Вычисление 10 4" xfId="4595"/>
    <cellStyle name="Вычисление 10 5" xfId="4596"/>
    <cellStyle name="Вычисление 10 6" xfId="4597"/>
    <cellStyle name="Вычисление 10 7" xfId="4598"/>
    <cellStyle name="Вычисление 10 8" xfId="4599"/>
    <cellStyle name="Вычисление 10 9" xfId="4600"/>
    <cellStyle name="Вычисление 11" xfId="4601"/>
    <cellStyle name="Вычисление 11 10" xfId="4602"/>
    <cellStyle name="Вычисление 11 2" xfId="4603"/>
    <cellStyle name="Вычисление 11 3" xfId="4604"/>
    <cellStyle name="Вычисление 11 4" xfId="4605"/>
    <cellStyle name="Вычисление 11 5" xfId="4606"/>
    <cellStyle name="Вычисление 11 6" xfId="4607"/>
    <cellStyle name="Вычисление 11 7" xfId="4608"/>
    <cellStyle name="Вычисление 11 8" xfId="4609"/>
    <cellStyle name="Вычисление 11 9" xfId="4610"/>
    <cellStyle name="Вычисление 12" xfId="4611"/>
    <cellStyle name="Вычисление 12 10" xfId="4612"/>
    <cellStyle name="Вычисление 12 2" xfId="4613"/>
    <cellStyle name="Вычисление 12 3" xfId="4614"/>
    <cellStyle name="Вычисление 12 4" xfId="4615"/>
    <cellStyle name="Вычисление 12 5" xfId="4616"/>
    <cellStyle name="Вычисление 12 6" xfId="4617"/>
    <cellStyle name="Вычисление 12 7" xfId="4618"/>
    <cellStyle name="Вычисление 12 8" xfId="4619"/>
    <cellStyle name="Вычисление 12 9" xfId="4620"/>
    <cellStyle name="Вычисление 13" xfId="4621"/>
    <cellStyle name="Вычисление 13 10" xfId="4622"/>
    <cellStyle name="Вычисление 13 2" xfId="4623"/>
    <cellStyle name="Вычисление 13 3" xfId="4624"/>
    <cellStyle name="Вычисление 13 4" xfId="4625"/>
    <cellStyle name="Вычисление 13 5" xfId="4626"/>
    <cellStyle name="Вычисление 13 6" xfId="4627"/>
    <cellStyle name="Вычисление 13 7" xfId="4628"/>
    <cellStyle name="Вычисление 13 8" xfId="4629"/>
    <cellStyle name="Вычисление 13 9" xfId="4630"/>
    <cellStyle name="Вычисление 14" xfId="4631"/>
    <cellStyle name="Вычисление 14 10" xfId="4632"/>
    <cellStyle name="Вычисление 14 2" xfId="4633"/>
    <cellStyle name="Вычисление 14 3" xfId="4634"/>
    <cellStyle name="Вычисление 14 4" xfId="4635"/>
    <cellStyle name="Вычисление 14 5" xfId="4636"/>
    <cellStyle name="Вычисление 14 6" xfId="4637"/>
    <cellStyle name="Вычисление 14 7" xfId="4638"/>
    <cellStyle name="Вычисление 14 8" xfId="4639"/>
    <cellStyle name="Вычисление 14 9" xfId="4640"/>
    <cellStyle name="Вычисление 15" xfId="4641"/>
    <cellStyle name="Вычисление 15 2" xfId="4642"/>
    <cellStyle name="Вычисление 15 3" xfId="4643"/>
    <cellStyle name="Вычисление 15 4" xfId="4644"/>
    <cellStyle name="Вычисление 15 5" xfId="4645"/>
    <cellStyle name="Вычисление 15 6" xfId="4646"/>
    <cellStyle name="Вычисление 15 7" xfId="4647"/>
    <cellStyle name="Вычисление 15 8" xfId="4648"/>
    <cellStyle name="Вычисление 16" xfId="4649"/>
    <cellStyle name="Вычисление 16 2" xfId="4650"/>
    <cellStyle name="Вычисление 16 3" xfId="4651"/>
    <cellStyle name="Вычисление 16 4" xfId="4652"/>
    <cellStyle name="Вычисление 16 5" xfId="4653"/>
    <cellStyle name="Вычисление 16 6" xfId="4654"/>
    <cellStyle name="Вычисление 16 7" xfId="4655"/>
    <cellStyle name="Вычисление 16 8" xfId="4656"/>
    <cellStyle name="Вычисление 17" xfId="4657"/>
    <cellStyle name="Вычисление 17 2" xfId="4658"/>
    <cellStyle name="Вычисление 17 3" xfId="4659"/>
    <cellStyle name="Вычисление 17 4" xfId="4660"/>
    <cellStyle name="Вычисление 17 5" xfId="4661"/>
    <cellStyle name="Вычисление 18" xfId="4662"/>
    <cellStyle name="Вычисление 18 2" xfId="4663"/>
    <cellStyle name="Вычисление 18 3" xfId="4664"/>
    <cellStyle name="Вычисление 18 4" xfId="4665"/>
    <cellStyle name="Вычисление 18 5" xfId="4666"/>
    <cellStyle name="Вычисление 19" xfId="4667"/>
    <cellStyle name="Вычисление 19 2" xfId="4668"/>
    <cellStyle name="Вычисление 19 3" xfId="4669"/>
    <cellStyle name="Вычисление 19 4" xfId="4670"/>
    <cellStyle name="Вычисление 19 5" xfId="4671"/>
    <cellStyle name="Вычисление 2" xfId="4672"/>
    <cellStyle name="Вычисление 2 10" xfId="4673"/>
    <cellStyle name="Вычисление 2 2" xfId="4674"/>
    <cellStyle name="Вычисление 2 3" xfId="4675"/>
    <cellStyle name="Вычисление 2 4" xfId="4676"/>
    <cellStyle name="Вычисление 2 5" xfId="4677"/>
    <cellStyle name="Вычисление 2 6" xfId="4678"/>
    <cellStyle name="Вычисление 2 7" xfId="4679"/>
    <cellStyle name="Вычисление 2 8" xfId="4680"/>
    <cellStyle name="Вычисление 2 9" xfId="4681"/>
    <cellStyle name="Вычисление 20" xfId="4682"/>
    <cellStyle name="Вычисление 21" xfId="4683"/>
    <cellStyle name="Вычисление 22" xfId="4684"/>
    <cellStyle name="Вычисление 23" xfId="4685"/>
    <cellStyle name="Вычисление 24" xfId="14648"/>
    <cellStyle name="Вычисление 3" xfId="4686"/>
    <cellStyle name="Вычисление 3 10" xfId="4687"/>
    <cellStyle name="Вычисление 3 2" xfId="4688"/>
    <cellStyle name="Вычисление 3 3" xfId="4689"/>
    <cellStyle name="Вычисление 3 4" xfId="4690"/>
    <cellStyle name="Вычисление 3 5" xfId="4691"/>
    <cellStyle name="Вычисление 3 6" xfId="4692"/>
    <cellStyle name="Вычисление 3 7" xfId="4693"/>
    <cellStyle name="Вычисление 3 8" xfId="4694"/>
    <cellStyle name="Вычисление 3 9" xfId="4695"/>
    <cellStyle name="Вычисление 4" xfId="4696"/>
    <cellStyle name="Вычисление 4 10" xfId="4697"/>
    <cellStyle name="Вычисление 4 2" xfId="4698"/>
    <cellStyle name="Вычисление 4 3" xfId="4699"/>
    <cellStyle name="Вычисление 4 4" xfId="4700"/>
    <cellStyle name="Вычисление 4 5" xfId="4701"/>
    <cellStyle name="Вычисление 4 6" xfId="4702"/>
    <cellStyle name="Вычисление 4 7" xfId="4703"/>
    <cellStyle name="Вычисление 4 8" xfId="4704"/>
    <cellStyle name="Вычисление 4 9" xfId="4705"/>
    <cellStyle name="Вычисление 5" xfId="4706"/>
    <cellStyle name="Вычисление 5 10" xfId="4707"/>
    <cellStyle name="Вычисление 5 2" xfId="4708"/>
    <cellStyle name="Вычисление 5 3" xfId="4709"/>
    <cellStyle name="Вычисление 5 4" xfId="4710"/>
    <cellStyle name="Вычисление 5 5" xfId="4711"/>
    <cellStyle name="Вычисление 5 6" xfId="4712"/>
    <cellStyle name="Вычисление 5 7" xfId="4713"/>
    <cellStyle name="Вычисление 5 8" xfId="4714"/>
    <cellStyle name="Вычисление 5 9" xfId="4715"/>
    <cellStyle name="Вычисление 6" xfId="4716"/>
    <cellStyle name="Вычисление 6 10" xfId="4717"/>
    <cellStyle name="Вычисление 6 2" xfId="4718"/>
    <cellStyle name="Вычисление 6 3" xfId="4719"/>
    <cellStyle name="Вычисление 6 4" xfId="4720"/>
    <cellStyle name="Вычисление 6 5" xfId="4721"/>
    <cellStyle name="Вычисление 6 6" xfId="4722"/>
    <cellStyle name="Вычисление 6 7" xfId="4723"/>
    <cellStyle name="Вычисление 6 8" xfId="4724"/>
    <cellStyle name="Вычисление 6 9" xfId="4725"/>
    <cellStyle name="Вычисление 7" xfId="4726"/>
    <cellStyle name="Вычисление 7 10" xfId="4727"/>
    <cellStyle name="Вычисление 7 2" xfId="4728"/>
    <cellStyle name="Вычисление 7 3" xfId="4729"/>
    <cellStyle name="Вычисление 7 4" xfId="4730"/>
    <cellStyle name="Вычисление 7 5" xfId="4731"/>
    <cellStyle name="Вычисление 7 6" xfId="4732"/>
    <cellStyle name="Вычисление 7 7" xfId="4733"/>
    <cellStyle name="Вычисление 7 8" xfId="4734"/>
    <cellStyle name="Вычисление 7 9" xfId="4735"/>
    <cellStyle name="Вычисление 8" xfId="4736"/>
    <cellStyle name="Вычисление 8 10" xfId="4737"/>
    <cellStyle name="Вычисление 8 2" xfId="4738"/>
    <cellStyle name="Вычисление 8 3" xfId="4739"/>
    <cellStyle name="Вычисление 8 4" xfId="4740"/>
    <cellStyle name="Вычисление 8 5" xfId="4741"/>
    <cellStyle name="Вычисление 8 6" xfId="4742"/>
    <cellStyle name="Вычисление 8 7" xfId="4743"/>
    <cellStyle name="Вычисление 8 8" xfId="4744"/>
    <cellStyle name="Вычисление 8 9" xfId="4745"/>
    <cellStyle name="Вычисление 9" xfId="4746"/>
    <cellStyle name="Вычисление 9 10" xfId="4747"/>
    <cellStyle name="Вычисление 9 2" xfId="4748"/>
    <cellStyle name="Вычисление 9 3" xfId="4749"/>
    <cellStyle name="Вычисление 9 4" xfId="4750"/>
    <cellStyle name="Вычисление 9 5" xfId="4751"/>
    <cellStyle name="Вычисление 9 6" xfId="4752"/>
    <cellStyle name="Вычисление 9 7" xfId="4753"/>
    <cellStyle name="Вычисление 9 8" xfId="4754"/>
    <cellStyle name="Вычисление 9 9" xfId="4755"/>
    <cellStyle name="Гиперссылка" xfId="49" builtinId="8"/>
    <cellStyle name="Гиперссылка 2" xfId="159"/>
    <cellStyle name="Гиперссылка 2 2" xfId="24706"/>
    <cellStyle name="Гиперссылка 3" xfId="201"/>
    <cellStyle name="Гиперссылка 4" xfId="13950"/>
    <cellStyle name="Гиперссылка 5" xfId="24718"/>
    <cellStyle name="Денежный" xfId="176" builtinId="4"/>
    <cellStyle name="Денежный 2" xfId="50"/>
    <cellStyle name="Денежный 2 2" xfId="168"/>
    <cellStyle name="Денежный 3" xfId="169"/>
    <cellStyle name="Денежный 4" xfId="16434"/>
    <cellStyle name="Денежный 4 2" xfId="22258"/>
    <cellStyle name="Денежный 5" xfId="18874"/>
    <cellStyle name="Заголовок 1" xfId="24720" builtinId="16" customBuiltin="1"/>
    <cellStyle name="Заголовок 1 10" xfId="4756"/>
    <cellStyle name="Заголовок 1 10 10" xfId="4757"/>
    <cellStyle name="Заголовок 1 10 2" xfId="4758"/>
    <cellStyle name="Заголовок 1 10 3" xfId="4759"/>
    <cellStyle name="Заголовок 1 10 4" xfId="4760"/>
    <cellStyle name="Заголовок 1 10 5" xfId="4761"/>
    <cellStyle name="Заголовок 1 10 6" xfId="4762"/>
    <cellStyle name="Заголовок 1 10 7" xfId="4763"/>
    <cellStyle name="Заголовок 1 10 8" xfId="4764"/>
    <cellStyle name="Заголовок 1 10 9" xfId="4765"/>
    <cellStyle name="Заголовок 1 11" xfId="4766"/>
    <cellStyle name="Заголовок 1 11 10" xfId="4767"/>
    <cellStyle name="Заголовок 1 11 2" xfId="4768"/>
    <cellStyle name="Заголовок 1 11 3" xfId="4769"/>
    <cellStyle name="Заголовок 1 11 4" xfId="4770"/>
    <cellStyle name="Заголовок 1 11 5" xfId="4771"/>
    <cellStyle name="Заголовок 1 11 6" xfId="4772"/>
    <cellStyle name="Заголовок 1 11 7" xfId="4773"/>
    <cellStyle name="Заголовок 1 11 8" xfId="4774"/>
    <cellStyle name="Заголовок 1 11 9" xfId="4775"/>
    <cellStyle name="Заголовок 1 12" xfId="4776"/>
    <cellStyle name="Заголовок 1 12 10" xfId="4777"/>
    <cellStyle name="Заголовок 1 12 2" xfId="4778"/>
    <cellStyle name="Заголовок 1 12 3" xfId="4779"/>
    <cellStyle name="Заголовок 1 12 4" xfId="4780"/>
    <cellStyle name="Заголовок 1 12 5" xfId="4781"/>
    <cellStyle name="Заголовок 1 12 6" xfId="4782"/>
    <cellStyle name="Заголовок 1 12 7" xfId="4783"/>
    <cellStyle name="Заголовок 1 12 8" xfId="4784"/>
    <cellStyle name="Заголовок 1 12 9" xfId="4785"/>
    <cellStyle name="Заголовок 1 13" xfId="4786"/>
    <cellStyle name="Заголовок 1 13 10" xfId="4787"/>
    <cellStyle name="Заголовок 1 13 2" xfId="4788"/>
    <cellStyle name="Заголовок 1 13 3" xfId="4789"/>
    <cellStyle name="Заголовок 1 13 4" xfId="4790"/>
    <cellStyle name="Заголовок 1 13 5" xfId="4791"/>
    <cellStyle name="Заголовок 1 13 6" xfId="4792"/>
    <cellStyle name="Заголовок 1 13 7" xfId="4793"/>
    <cellStyle name="Заголовок 1 13 8" xfId="4794"/>
    <cellStyle name="Заголовок 1 13 9" xfId="4795"/>
    <cellStyle name="Заголовок 1 14" xfId="4796"/>
    <cellStyle name="Заголовок 1 14 10" xfId="4797"/>
    <cellStyle name="Заголовок 1 14 2" xfId="4798"/>
    <cellStyle name="Заголовок 1 14 3" xfId="4799"/>
    <cellStyle name="Заголовок 1 14 4" xfId="4800"/>
    <cellStyle name="Заголовок 1 14 5" xfId="4801"/>
    <cellStyle name="Заголовок 1 14 6" xfId="4802"/>
    <cellStyle name="Заголовок 1 14 7" xfId="4803"/>
    <cellStyle name="Заголовок 1 14 8" xfId="4804"/>
    <cellStyle name="Заголовок 1 14 9" xfId="4805"/>
    <cellStyle name="Заголовок 1 15" xfId="4806"/>
    <cellStyle name="Заголовок 1 15 2" xfId="4807"/>
    <cellStyle name="Заголовок 1 15 3" xfId="4808"/>
    <cellStyle name="Заголовок 1 15 4" xfId="4809"/>
    <cellStyle name="Заголовок 1 15 5" xfId="4810"/>
    <cellStyle name="Заголовок 1 15 6" xfId="4811"/>
    <cellStyle name="Заголовок 1 15 7" xfId="4812"/>
    <cellStyle name="Заголовок 1 15 8" xfId="4813"/>
    <cellStyle name="Заголовок 1 16" xfId="4814"/>
    <cellStyle name="Заголовок 1 16 2" xfId="4815"/>
    <cellStyle name="Заголовок 1 16 3" xfId="4816"/>
    <cellStyle name="Заголовок 1 16 4" xfId="4817"/>
    <cellStyle name="Заголовок 1 16 5" xfId="4818"/>
    <cellStyle name="Заголовок 1 16 6" xfId="4819"/>
    <cellStyle name="Заголовок 1 16 7" xfId="4820"/>
    <cellStyle name="Заголовок 1 16 8" xfId="4821"/>
    <cellStyle name="Заголовок 1 17" xfId="4822"/>
    <cellStyle name="Заголовок 1 17 2" xfId="4823"/>
    <cellStyle name="Заголовок 1 17 3" xfId="4824"/>
    <cellStyle name="Заголовок 1 17 4" xfId="4825"/>
    <cellStyle name="Заголовок 1 17 5" xfId="4826"/>
    <cellStyle name="Заголовок 1 18" xfId="4827"/>
    <cellStyle name="Заголовок 1 18 2" xfId="4828"/>
    <cellStyle name="Заголовок 1 18 3" xfId="4829"/>
    <cellStyle name="Заголовок 1 18 4" xfId="4830"/>
    <cellStyle name="Заголовок 1 18 5" xfId="4831"/>
    <cellStyle name="Заголовок 1 19" xfId="4832"/>
    <cellStyle name="Заголовок 1 19 2" xfId="4833"/>
    <cellStyle name="Заголовок 1 19 3" xfId="4834"/>
    <cellStyle name="Заголовок 1 19 4" xfId="4835"/>
    <cellStyle name="Заголовок 1 19 5" xfId="4836"/>
    <cellStyle name="Заголовок 1 2" xfId="4837"/>
    <cellStyle name="Заголовок 1 2 10" xfId="4838"/>
    <cellStyle name="Заголовок 1 2 2" xfId="4839"/>
    <cellStyle name="Заголовок 1 2 3" xfId="4840"/>
    <cellStyle name="Заголовок 1 2 4" xfId="4841"/>
    <cellStyle name="Заголовок 1 2 5" xfId="4842"/>
    <cellStyle name="Заголовок 1 2 6" xfId="4843"/>
    <cellStyle name="Заголовок 1 2 7" xfId="4844"/>
    <cellStyle name="Заголовок 1 2 8" xfId="4845"/>
    <cellStyle name="Заголовок 1 2 9" xfId="4846"/>
    <cellStyle name="Заголовок 1 20" xfId="4847"/>
    <cellStyle name="Заголовок 1 21" xfId="4848"/>
    <cellStyle name="Заголовок 1 22" xfId="4849"/>
    <cellStyle name="Заголовок 1 23" xfId="4850"/>
    <cellStyle name="Заголовок 1 24" xfId="14563"/>
    <cellStyle name="Заголовок 1 3" xfId="4851"/>
    <cellStyle name="Заголовок 1 3 10" xfId="4852"/>
    <cellStyle name="Заголовок 1 3 2" xfId="4853"/>
    <cellStyle name="Заголовок 1 3 3" xfId="4854"/>
    <cellStyle name="Заголовок 1 3 4" xfId="4855"/>
    <cellStyle name="Заголовок 1 3 5" xfId="4856"/>
    <cellStyle name="Заголовок 1 3 6" xfId="4857"/>
    <cellStyle name="Заголовок 1 3 7" xfId="4858"/>
    <cellStyle name="Заголовок 1 3 8" xfId="4859"/>
    <cellStyle name="Заголовок 1 3 9" xfId="4860"/>
    <cellStyle name="Заголовок 1 4" xfId="4861"/>
    <cellStyle name="Заголовок 1 4 10" xfId="4862"/>
    <cellStyle name="Заголовок 1 4 2" xfId="4863"/>
    <cellStyle name="Заголовок 1 4 3" xfId="4864"/>
    <cellStyle name="Заголовок 1 4 4" xfId="4865"/>
    <cellStyle name="Заголовок 1 4 5" xfId="4866"/>
    <cellStyle name="Заголовок 1 4 6" xfId="4867"/>
    <cellStyle name="Заголовок 1 4 7" xfId="4868"/>
    <cellStyle name="Заголовок 1 4 8" xfId="4869"/>
    <cellStyle name="Заголовок 1 4 9" xfId="4870"/>
    <cellStyle name="Заголовок 1 5" xfId="4871"/>
    <cellStyle name="Заголовок 1 5 10" xfId="4872"/>
    <cellStyle name="Заголовок 1 5 2" xfId="4873"/>
    <cellStyle name="Заголовок 1 5 3" xfId="4874"/>
    <cellStyle name="Заголовок 1 5 4" xfId="4875"/>
    <cellStyle name="Заголовок 1 5 5" xfId="4876"/>
    <cellStyle name="Заголовок 1 5 6" xfId="4877"/>
    <cellStyle name="Заголовок 1 5 7" xfId="4878"/>
    <cellStyle name="Заголовок 1 5 8" xfId="4879"/>
    <cellStyle name="Заголовок 1 5 9" xfId="4880"/>
    <cellStyle name="Заголовок 1 6" xfId="4881"/>
    <cellStyle name="Заголовок 1 6 10" xfId="4882"/>
    <cellStyle name="Заголовок 1 6 2" xfId="4883"/>
    <cellStyle name="Заголовок 1 6 3" xfId="4884"/>
    <cellStyle name="Заголовок 1 6 4" xfId="4885"/>
    <cellStyle name="Заголовок 1 6 5" xfId="4886"/>
    <cellStyle name="Заголовок 1 6 6" xfId="4887"/>
    <cellStyle name="Заголовок 1 6 7" xfId="4888"/>
    <cellStyle name="Заголовок 1 6 8" xfId="4889"/>
    <cellStyle name="Заголовок 1 6 9" xfId="4890"/>
    <cellStyle name="Заголовок 1 7" xfId="4891"/>
    <cellStyle name="Заголовок 1 7 10" xfId="4892"/>
    <cellStyle name="Заголовок 1 7 2" xfId="4893"/>
    <cellStyle name="Заголовок 1 7 3" xfId="4894"/>
    <cellStyle name="Заголовок 1 7 4" xfId="4895"/>
    <cellStyle name="Заголовок 1 7 5" xfId="4896"/>
    <cellStyle name="Заголовок 1 7 6" xfId="4897"/>
    <cellStyle name="Заголовок 1 7 7" xfId="4898"/>
    <cellStyle name="Заголовок 1 7 8" xfId="4899"/>
    <cellStyle name="Заголовок 1 7 9" xfId="4900"/>
    <cellStyle name="Заголовок 1 8" xfId="4901"/>
    <cellStyle name="Заголовок 1 8 10" xfId="4902"/>
    <cellStyle name="Заголовок 1 8 2" xfId="4903"/>
    <cellStyle name="Заголовок 1 8 3" xfId="4904"/>
    <cellStyle name="Заголовок 1 8 4" xfId="4905"/>
    <cellStyle name="Заголовок 1 8 5" xfId="4906"/>
    <cellStyle name="Заголовок 1 8 6" xfId="4907"/>
    <cellStyle name="Заголовок 1 8 7" xfId="4908"/>
    <cellStyle name="Заголовок 1 8 8" xfId="4909"/>
    <cellStyle name="Заголовок 1 8 9" xfId="4910"/>
    <cellStyle name="Заголовок 1 9" xfId="4911"/>
    <cellStyle name="Заголовок 1 9 10" xfId="4912"/>
    <cellStyle name="Заголовок 1 9 2" xfId="4913"/>
    <cellStyle name="Заголовок 1 9 3" xfId="4914"/>
    <cellStyle name="Заголовок 1 9 4" xfId="4915"/>
    <cellStyle name="Заголовок 1 9 5" xfId="4916"/>
    <cellStyle name="Заголовок 1 9 6" xfId="4917"/>
    <cellStyle name="Заголовок 1 9 7" xfId="4918"/>
    <cellStyle name="Заголовок 1 9 8" xfId="4919"/>
    <cellStyle name="Заголовок 1 9 9" xfId="4920"/>
    <cellStyle name="Заголовок 2" xfId="24721" builtinId="17" customBuiltin="1"/>
    <cellStyle name="Заголовок 2 10" xfId="4921"/>
    <cellStyle name="Заголовок 2 10 10" xfId="4922"/>
    <cellStyle name="Заголовок 2 10 2" xfId="4923"/>
    <cellStyle name="Заголовок 2 10 3" xfId="4924"/>
    <cellStyle name="Заголовок 2 10 4" xfId="4925"/>
    <cellStyle name="Заголовок 2 10 5" xfId="4926"/>
    <cellStyle name="Заголовок 2 10 6" xfId="4927"/>
    <cellStyle name="Заголовок 2 10 7" xfId="4928"/>
    <cellStyle name="Заголовок 2 10 8" xfId="4929"/>
    <cellStyle name="Заголовок 2 10 9" xfId="4930"/>
    <cellStyle name="Заголовок 2 11" xfId="4931"/>
    <cellStyle name="Заголовок 2 11 10" xfId="4932"/>
    <cellStyle name="Заголовок 2 11 2" xfId="4933"/>
    <cellStyle name="Заголовок 2 11 3" xfId="4934"/>
    <cellStyle name="Заголовок 2 11 4" xfId="4935"/>
    <cellStyle name="Заголовок 2 11 5" xfId="4936"/>
    <cellStyle name="Заголовок 2 11 6" xfId="4937"/>
    <cellStyle name="Заголовок 2 11 7" xfId="4938"/>
    <cellStyle name="Заголовок 2 11 8" xfId="4939"/>
    <cellStyle name="Заголовок 2 11 9" xfId="4940"/>
    <cellStyle name="Заголовок 2 12" xfId="4941"/>
    <cellStyle name="Заголовок 2 12 10" xfId="4942"/>
    <cellStyle name="Заголовок 2 12 2" xfId="4943"/>
    <cellStyle name="Заголовок 2 12 3" xfId="4944"/>
    <cellStyle name="Заголовок 2 12 4" xfId="4945"/>
    <cellStyle name="Заголовок 2 12 5" xfId="4946"/>
    <cellStyle name="Заголовок 2 12 6" xfId="4947"/>
    <cellStyle name="Заголовок 2 12 7" xfId="4948"/>
    <cellStyle name="Заголовок 2 12 8" xfId="4949"/>
    <cellStyle name="Заголовок 2 12 9" xfId="4950"/>
    <cellStyle name="Заголовок 2 13" xfId="4951"/>
    <cellStyle name="Заголовок 2 13 10" xfId="4952"/>
    <cellStyle name="Заголовок 2 13 2" xfId="4953"/>
    <cellStyle name="Заголовок 2 13 3" xfId="4954"/>
    <cellStyle name="Заголовок 2 13 4" xfId="4955"/>
    <cellStyle name="Заголовок 2 13 5" xfId="4956"/>
    <cellStyle name="Заголовок 2 13 6" xfId="4957"/>
    <cellStyle name="Заголовок 2 13 7" xfId="4958"/>
    <cellStyle name="Заголовок 2 13 8" xfId="4959"/>
    <cellStyle name="Заголовок 2 13 9" xfId="4960"/>
    <cellStyle name="Заголовок 2 14" xfId="4961"/>
    <cellStyle name="Заголовок 2 14 10" xfId="4962"/>
    <cellStyle name="Заголовок 2 14 2" xfId="4963"/>
    <cellStyle name="Заголовок 2 14 3" xfId="4964"/>
    <cellStyle name="Заголовок 2 14 4" xfId="4965"/>
    <cellStyle name="Заголовок 2 14 5" xfId="4966"/>
    <cellStyle name="Заголовок 2 14 6" xfId="4967"/>
    <cellStyle name="Заголовок 2 14 7" xfId="4968"/>
    <cellStyle name="Заголовок 2 14 8" xfId="4969"/>
    <cellStyle name="Заголовок 2 14 9" xfId="4970"/>
    <cellStyle name="Заголовок 2 15" xfId="4971"/>
    <cellStyle name="Заголовок 2 15 2" xfId="4972"/>
    <cellStyle name="Заголовок 2 15 3" xfId="4973"/>
    <cellStyle name="Заголовок 2 15 4" xfId="4974"/>
    <cellStyle name="Заголовок 2 15 5" xfId="4975"/>
    <cellStyle name="Заголовок 2 15 6" xfId="4976"/>
    <cellStyle name="Заголовок 2 15 7" xfId="4977"/>
    <cellStyle name="Заголовок 2 15 8" xfId="4978"/>
    <cellStyle name="Заголовок 2 16" xfId="4979"/>
    <cellStyle name="Заголовок 2 16 2" xfId="4980"/>
    <cellStyle name="Заголовок 2 16 3" xfId="4981"/>
    <cellStyle name="Заголовок 2 16 4" xfId="4982"/>
    <cellStyle name="Заголовок 2 16 5" xfId="4983"/>
    <cellStyle name="Заголовок 2 16 6" xfId="4984"/>
    <cellStyle name="Заголовок 2 16 7" xfId="4985"/>
    <cellStyle name="Заголовок 2 16 8" xfId="4986"/>
    <cellStyle name="Заголовок 2 17" xfId="4987"/>
    <cellStyle name="Заголовок 2 17 2" xfId="4988"/>
    <cellStyle name="Заголовок 2 17 3" xfId="4989"/>
    <cellStyle name="Заголовок 2 17 4" xfId="4990"/>
    <cellStyle name="Заголовок 2 17 5" xfId="4991"/>
    <cellStyle name="Заголовок 2 18" xfId="4992"/>
    <cellStyle name="Заголовок 2 18 2" xfId="4993"/>
    <cellStyle name="Заголовок 2 18 3" xfId="4994"/>
    <cellStyle name="Заголовок 2 18 4" xfId="4995"/>
    <cellStyle name="Заголовок 2 18 5" xfId="4996"/>
    <cellStyle name="Заголовок 2 19" xfId="4997"/>
    <cellStyle name="Заголовок 2 19 2" xfId="4998"/>
    <cellStyle name="Заголовок 2 19 3" xfId="4999"/>
    <cellStyle name="Заголовок 2 19 4" xfId="5000"/>
    <cellStyle name="Заголовок 2 19 5" xfId="5001"/>
    <cellStyle name="Заголовок 2 2" xfId="5002"/>
    <cellStyle name="Заголовок 2 2 10" xfId="5003"/>
    <cellStyle name="Заголовок 2 2 2" xfId="5004"/>
    <cellStyle name="Заголовок 2 2 3" xfId="5005"/>
    <cellStyle name="Заголовок 2 2 4" xfId="5006"/>
    <cellStyle name="Заголовок 2 2 5" xfId="5007"/>
    <cellStyle name="Заголовок 2 2 6" xfId="5008"/>
    <cellStyle name="Заголовок 2 2 7" xfId="5009"/>
    <cellStyle name="Заголовок 2 2 8" xfId="5010"/>
    <cellStyle name="Заголовок 2 2 9" xfId="5011"/>
    <cellStyle name="Заголовок 2 20" xfId="5012"/>
    <cellStyle name="Заголовок 2 21" xfId="5013"/>
    <cellStyle name="Заголовок 2 22" xfId="5014"/>
    <cellStyle name="Заголовок 2 23" xfId="5015"/>
    <cellStyle name="Заголовок 2 24" xfId="14682"/>
    <cellStyle name="Заголовок 2 3" xfId="5016"/>
    <cellStyle name="Заголовок 2 3 10" xfId="5017"/>
    <cellStyle name="Заголовок 2 3 2" xfId="5018"/>
    <cellStyle name="Заголовок 2 3 3" xfId="5019"/>
    <cellStyle name="Заголовок 2 3 4" xfId="5020"/>
    <cellStyle name="Заголовок 2 3 5" xfId="5021"/>
    <cellStyle name="Заголовок 2 3 6" xfId="5022"/>
    <cellStyle name="Заголовок 2 3 7" xfId="5023"/>
    <cellStyle name="Заголовок 2 3 8" xfId="5024"/>
    <cellStyle name="Заголовок 2 3 9" xfId="5025"/>
    <cellStyle name="Заголовок 2 4" xfId="5026"/>
    <cellStyle name="Заголовок 2 4 10" xfId="5027"/>
    <cellStyle name="Заголовок 2 4 2" xfId="5028"/>
    <cellStyle name="Заголовок 2 4 3" xfId="5029"/>
    <cellStyle name="Заголовок 2 4 4" xfId="5030"/>
    <cellStyle name="Заголовок 2 4 5" xfId="5031"/>
    <cellStyle name="Заголовок 2 4 6" xfId="5032"/>
    <cellStyle name="Заголовок 2 4 7" xfId="5033"/>
    <cellStyle name="Заголовок 2 4 8" xfId="5034"/>
    <cellStyle name="Заголовок 2 4 9" xfId="5035"/>
    <cellStyle name="Заголовок 2 5" xfId="5036"/>
    <cellStyle name="Заголовок 2 5 10" xfId="5037"/>
    <cellStyle name="Заголовок 2 5 2" xfId="5038"/>
    <cellStyle name="Заголовок 2 5 3" xfId="5039"/>
    <cellStyle name="Заголовок 2 5 4" xfId="5040"/>
    <cellStyle name="Заголовок 2 5 5" xfId="5041"/>
    <cellStyle name="Заголовок 2 5 6" xfId="5042"/>
    <cellStyle name="Заголовок 2 5 7" xfId="5043"/>
    <cellStyle name="Заголовок 2 5 8" xfId="5044"/>
    <cellStyle name="Заголовок 2 5 9" xfId="5045"/>
    <cellStyle name="Заголовок 2 6" xfId="5046"/>
    <cellStyle name="Заголовок 2 6 10" xfId="5047"/>
    <cellStyle name="Заголовок 2 6 2" xfId="5048"/>
    <cellStyle name="Заголовок 2 6 3" xfId="5049"/>
    <cellStyle name="Заголовок 2 6 4" xfId="5050"/>
    <cellStyle name="Заголовок 2 6 5" xfId="5051"/>
    <cellStyle name="Заголовок 2 6 6" xfId="5052"/>
    <cellStyle name="Заголовок 2 6 7" xfId="5053"/>
    <cellStyle name="Заголовок 2 6 8" xfId="5054"/>
    <cellStyle name="Заголовок 2 6 9" xfId="5055"/>
    <cellStyle name="Заголовок 2 7" xfId="5056"/>
    <cellStyle name="Заголовок 2 7 10" xfId="5057"/>
    <cellStyle name="Заголовок 2 7 2" xfId="5058"/>
    <cellStyle name="Заголовок 2 7 3" xfId="5059"/>
    <cellStyle name="Заголовок 2 7 4" xfId="5060"/>
    <cellStyle name="Заголовок 2 7 5" xfId="5061"/>
    <cellStyle name="Заголовок 2 7 6" xfId="5062"/>
    <cellStyle name="Заголовок 2 7 7" xfId="5063"/>
    <cellStyle name="Заголовок 2 7 8" xfId="5064"/>
    <cellStyle name="Заголовок 2 7 9" xfId="5065"/>
    <cellStyle name="Заголовок 2 8" xfId="5066"/>
    <cellStyle name="Заголовок 2 8 10" xfId="5067"/>
    <cellStyle name="Заголовок 2 8 2" xfId="5068"/>
    <cellStyle name="Заголовок 2 8 3" xfId="5069"/>
    <cellStyle name="Заголовок 2 8 4" xfId="5070"/>
    <cellStyle name="Заголовок 2 8 5" xfId="5071"/>
    <cellStyle name="Заголовок 2 8 6" xfId="5072"/>
    <cellStyle name="Заголовок 2 8 7" xfId="5073"/>
    <cellStyle name="Заголовок 2 8 8" xfId="5074"/>
    <cellStyle name="Заголовок 2 8 9" xfId="5075"/>
    <cellStyle name="Заголовок 2 9" xfId="5076"/>
    <cellStyle name="Заголовок 2 9 10" xfId="5077"/>
    <cellStyle name="Заголовок 2 9 2" xfId="5078"/>
    <cellStyle name="Заголовок 2 9 3" xfId="5079"/>
    <cellStyle name="Заголовок 2 9 4" xfId="5080"/>
    <cellStyle name="Заголовок 2 9 5" xfId="5081"/>
    <cellStyle name="Заголовок 2 9 6" xfId="5082"/>
    <cellStyle name="Заголовок 2 9 7" xfId="5083"/>
    <cellStyle name="Заголовок 2 9 8" xfId="5084"/>
    <cellStyle name="Заголовок 2 9 9" xfId="5085"/>
    <cellStyle name="Заголовок 3" xfId="24722" builtinId="18" customBuiltin="1"/>
    <cellStyle name="Заголовок 3 10" xfId="5086"/>
    <cellStyle name="Заголовок 3 10 10" xfId="5087"/>
    <cellStyle name="Заголовок 3 10 2" xfId="5088"/>
    <cellStyle name="Заголовок 3 10 3" xfId="5089"/>
    <cellStyle name="Заголовок 3 10 4" xfId="5090"/>
    <cellStyle name="Заголовок 3 10 5" xfId="5091"/>
    <cellStyle name="Заголовок 3 10 6" xfId="5092"/>
    <cellStyle name="Заголовок 3 10 7" xfId="5093"/>
    <cellStyle name="Заголовок 3 10 8" xfId="5094"/>
    <cellStyle name="Заголовок 3 10 9" xfId="5095"/>
    <cellStyle name="Заголовок 3 11" xfId="5096"/>
    <cellStyle name="Заголовок 3 11 10" xfId="5097"/>
    <cellStyle name="Заголовок 3 11 2" xfId="5098"/>
    <cellStyle name="Заголовок 3 11 3" xfId="5099"/>
    <cellStyle name="Заголовок 3 11 4" xfId="5100"/>
    <cellStyle name="Заголовок 3 11 5" xfId="5101"/>
    <cellStyle name="Заголовок 3 11 6" xfId="5102"/>
    <cellStyle name="Заголовок 3 11 7" xfId="5103"/>
    <cellStyle name="Заголовок 3 11 8" xfId="5104"/>
    <cellStyle name="Заголовок 3 11 9" xfId="5105"/>
    <cellStyle name="Заголовок 3 12" xfId="5106"/>
    <cellStyle name="Заголовок 3 12 10" xfId="5107"/>
    <cellStyle name="Заголовок 3 12 2" xfId="5108"/>
    <cellStyle name="Заголовок 3 12 3" xfId="5109"/>
    <cellStyle name="Заголовок 3 12 4" xfId="5110"/>
    <cellStyle name="Заголовок 3 12 5" xfId="5111"/>
    <cellStyle name="Заголовок 3 12 6" xfId="5112"/>
    <cellStyle name="Заголовок 3 12 7" xfId="5113"/>
    <cellStyle name="Заголовок 3 12 8" xfId="5114"/>
    <cellStyle name="Заголовок 3 12 9" xfId="5115"/>
    <cellStyle name="Заголовок 3 13" xfId="5116"/>
    <cellStyle name="Заголовок 3 13 10" xfId="5117"/>
    <cellStyle name="Заголовок 3 13 2" xfId="5118"/>
    <cellStyle name="Заголовок 3 13 3" xfId="5119"/>
    <cellStyle name="Заголовок 3 13 4" xfId="5120"/>
    <cellStyle name="Заголовок 3 13 5" xfId="5121"/>
    <cellStyle name="Заголовок 3 13 6" xfId="5122"/>
    <cellStyle name="Заголовок 3 13 7" xfId="5123"/>
    <cellStyle name="Заголовок 3 13 8" xfId="5124"/>
    <cellStyle name="Заголовок 3 13 9" xfId="5125"/>
    <cellStyle name="Заголовок 3 14" xfId="5126"/>
    <cellStyle name="Заголовок 3 14 10" xfId="5127"/>
    <cellStyle name="Заголовок 3 14 2" xfId="5128"/>
    <cellStyle name="Заголовок 3 14 3" xfId="5129"/>
    <cellStyle name="Заголовок 3 14 4" xfId="5130"/>
    <cellStyle name="Заголовок 3 14 5" xfId="5131"/>
    <cellStyle name="Заголовок 3 14 6" xfId="5132"/>
    <cellStyle name="Заголовок 3 14 7" xfId="5133"/>
    <cellStyle name="Заголовок 3 14 8" xfId="5134"/>
    <cellStyle name="Заголовок 3 14 9" xfId="5135"/>
    <cellStyle name="Заголовок 3 15" xfId="5136"/>
    <cellStyle name="Заголовок 3 15 2" xfId="5137"/>
    <cellStyle name="Заголовок 3 15 3" xfId="5138"/>
    <cellStyle name="Заголовок 3 15 4" xfId="5139"/>
    <cellStyle name="Заголовок 3 15 5" xfId="5140"/>
    <cellStyle name="Заголовок 3 15 6" xfId="5141"/>
    <cellStyle name="Заголовок 3 15 7" xfId="5142"/>
    <cellStyle name="Заголовок 3 15 8" xfId="5143"/>
    <cellStyle name="Заголовок 3 16" xfId="5144"/>
    <cellStyle name="Заголовок 3 16 2" xfId="5145"/>
    <cellStyle name="Заголовок 3 16 3" xfId="5146"/>
    <cellStyle name="Заголовок 3 16 4" xfId="5147"/>
    <cellStyle name="Заголовок 3 16 5" xfId="5148"/>
    <cellStyle name="Заголовок 3 16 6" xfId="5149"/>
    <cellStyle name="Заголовок 3 16 7" xfId="5150"/>
    <cellStyle name="Заголовок 3 16 8" xfId="5151"/>
    <cellStyle name="Заголовок 3 17" xfId="5152"/>
    <cellStyle name="Заголовок 3 17 2" xfId="5153"/>
    <cellStyle name="Заголовок 3 17 3" xfId="5154"/>
    <cellStyle name="Заголовок 3 17 4" xfId="5155"/>
    <cellStyle name="Заголовок 3 17 5" xfId="5156"/>
    <cellStyle name="Заголовок 3 18" xfId="5157"/>
    <cellStyle name="Заголовок 3 18 2" xfId="5158"/>
    <cellStyle name="Заголовок 3 18 3" xfId="5159"/>
    <cellStyle name="Заголовок 3 18 4" xfId="5160"/>
    <cellStyle name="Заголовок 3 18 5" xfId="5161"/>
    <cellStyle name="Заголовок 3 19" xfId="5162"/>
    <cellStyle name="Заголовок 3 19 2" xfId="5163"/>
    <cellStyle name="Заголовок 3 19 3" xfId="5164"/>
    <cellStyle name="Заголовок 3 19 4" xfId="5165"/>
    <cellStyle name="Заголовок 3 19 5" xfId="5166"/>
    <cellStyle name="Заголовок 3 2" xfId="5167"/>
    <cellStyle name="Заголовок 3 2 10" xfId="5168"/>
    <cellStyle name="Заголовок 3 2 2" xfId="5169"/>
    <cellStyle name="Заголовок 3 2 3" xfId="5170"/>
    <cellStyle name="Заголовок 3 2 4" xfId="5171"/>
    <cellStyle name="Заголовок 3 2 5" xfId="5172"/>
    <cellStyle name="Заголовок 3 2 6" xfId="5173"/>
    <cellStyle name="Заголовок 3 2 7" xfId="5174"/>
    <cellStyle name="Заголовок 3 2 8" xfId="5175"/>
    <cellStyle name="Заголовок 3 2 9" xfId="5176"/>
    <cellStyle name="Заголовок 3 20" xfId="5177"/>
    <cellStyle name="Заголовок 3 21" xfId="5178"/>
    <cellStyle name="Заголовок 3 22" xfId="5179"/>
    <cellStyle name="Заголовок 3 23" xfId="5180"/>
    <cellStyle name="Заголовок 3 24" xfId="14666"/>
    <cellStyle name="Заголовок 3 3" xfId="5181"/>
    <cellStyle name="Заголовок 3 3 10" xfId="5182"/>
    <cellStyle name="Заголовок 3 3 2" xfId="5183"/>
    <cellStyle name="Заголовок 3 3 3" xfId="5184"/>
    <cellStyle name="Заголовок 3 3 4" xfId="5185"/>
    <cellStyle name="Заголовок 3 3 5" xfId="5186"/>
    <cellStyle name="Заголовок 3 3 6" xfId="5187"/>
    <cellStyle name="Заголовок 3 3 7" xfId="5188"/>
    <cellStyle name="Заголовок 3 3 8" xfId="5189"/>
    <cellStyle name="Заголовок 3 3 9" xfId="5190"/>
    <cellStyle name="Заголовок 3 4" xfId="5191"/>
    <cellStyle name="Заголовок 3 4 10" xfId="5192"/>
    <cellStyle name="Заголовок 3 4 2" xfId="5193"/>
    <cellStyle name="Заголовок 3 4 3" xfId="5194"/>
    <cellStyle name="Заголовок 3 4 4" xfId="5195"/>
    <cellStyle name="Заголовок 3 4 5" xfId="5196"/>
    <cellStyle name="Заголовок 3 4 6" xfId="5197"/>
    <cellStyle name="Заголовок 3 4 7" xfId="5198"/>
    <cellStyle name="Заголовок 3 4 8" xfId="5199"/>
    <cellStyle name="Заголовок 3 4 9" xfId="5200"/>
    <cellStyle name="Заголовок 3 5" xfId="5201"/>
    <cellStyle name="Заголовок 3 5 10" xfId="5202"/>
    <cellStyle name="Заголовок 3 5 2" xfId="5203"/>
    <cellStyle name="Заголовок 3 5 3" xfId="5204"/>
    <cellStyle name="Заголовок 3 5 4" xfId="5205"/>
    <cellStyle name="Заголовок 3 5 5" xfId="5206"/>
    <cellStyle name="Заголовок 3 5 6" xfId="5207"/>
    <cellStyle name="Заголовок 3 5 7" xfId="5208"/>
    <cellStyle name="Заголовок 3 5 8" xfId="5209"/>
    <cellStyle name="Заголовок 3 5 9" xfId="5210"/>
    <cellStyle name="Заголовок 3 6" xfId="5211"/>
    <cellStyle name="Заголовок 3 6 10" xfId="5212"/>
    <cellStyle name="Заголовок 3 6 2" xfId="5213"/>
    <cellStyle name="Заголовок 3 6 3" xfId="5214"/>
    <cellStyle name="Заголовок 3 6 4" xfId="5215"/>
    <cellStyle name="Заголовок 3 6 5" xfId="5216"/>
    <cellStyle name="Заголовок 3 6 6" xfId="5217"/>
    <cellStyle name="Заголовок 3 6 7" xfId="5218"/>
    <cellStyle name="Заголовок 3 6 8" xfId="5219"/>
    <cellStyle name="Заголовок 3 6 9" xfId="5220"/>
    <cellStyle name="Заголовок 3 7" xfId="5221"/>
    <cellStyle name="Заголовок 3 7 10" xfId="5222"/>
    <cellStyle name="Заголовок 3 7 2" xfId="5223"/>
    <cellStyle name="Заголовок 3 7 3" xfId="5224"/>
    <cellStyle name="Заголовок 3 7 4" xfId="5225"/>
    <cellStyle name="Заголовок 3 7 5" xfId="5226"/>
    <cellStyle name="Заголовок 3 7 6" xfId="5227"/>
    <cellStyle name="Заголовок 3 7 7" xfId="5228"/>
    <cellStyle name="Заголовок 3 7 8" xfId="5229"/>
    <cellStyle name="Заголовок 3 7 9" xfId="5230"/>
    <cellStyle name="Заголовок 3 8" xfId="5231"/>
    <cellStyle name="Заголовок 3 8 10" xfId="5232"/>
    <cellStyle name="Заголовок 3 8 2" xfId="5233"/>
    <cellStyle name="Заголовок 3 8 3" xfId="5234"/>
    <cellStyle name="Заголовок 3 8 4" xfId="5235"/>
    <cellStyle name="Заголовок 3 8 5" xfId="5236"/>
    <cellStyle name="Заголовок 3 8 6" xfId="5237"/>
    <cellStyle name="Заголовок 3 8 7" xfId="5238"/>
    <cellStyle name="Заголовок 3 8 8" xfId="5239"/>
    <cellStyle name="Заголовок 3 8 9" xfId="5240"/>
    <cellStyle name="Заголовок 3 9" xfId="5241"/>
    <cellStyle name="Заголовок 3 9 10" xfId="5242"/>
    <cellStyle name="Заголовок 3 9 2" xfId="5243"/>
    <cellStyle name="Заголовок 3 9 3" xfId="5244"/>
    <cellStyle name="Заголовок 3 9 4" xfId="5245"/>
    <cellStyle name="Заголовок 3 9 5" xfId="5246"/>
    <cellStyle name="Заголовок 3 9 6" xfId="5247"/>
    <cellStyle name="Заголовок 3 9 7" xfId="5248"/>
    <cellStyle name="Заголовок 3 9 8" xfId="5249"/>
    <cellStyle name="Заголовок 3 9 9" xfId="5250"/>
    <cellStyle name="Заголовок 4" xfId="24723" builtinId="19" customBuiltin="1"/>
    <cellStyle name="Заголовок 4 10" xfId="5251"/>
    <cellStyle name="Заголовок 4 10 10" xfId="5252"/>
    <cellStyle name="Заголовок 4 10 2" xfId="5253"/>
    <cellStyle name="Заголовок 4 10 3" xfId="5254"/>
    <cellStyle name="Заголовок 4 10 4" xfId="5255"/>
    <cellStyle name="Заголовок 4 10 5" xfId="5256"/>
    <cellStyle name="Заголовок 4 10 6" xfId="5257"/>
    <cellStyle name="Заголовок 4 10 7" xfId="5258"/>
    <cellStyle name="Заголовок 4 10 8" xfId="5259"/>
    <cellStyle name="Заголовок 4 10 9" xfId="5260"/>
    <cellStyle name="Заголовок 4 11" xfId="5261"/>
    <cellStyle name="Заголовок 4 11 10" xfId="5262"/>
    <cellStyle name="Заголовок 4 11 2" xfId="5263"/>
    <cellStyle name="Заголовок 4 11 3" xfId="5264"/>
    <cellStyle name="Заголовок 4 11 4" xfId="5265"/>
    <cellStyle name="Заголовок 4 11 5" xfId="5266"/>
    <cellStyle name="Заголовок 4 11 6" xfId="5267"/>
    <cellStyle name="Заголовок 4 11 7" xfId="5268"/>
    <cellStyle name="Заголовок 4 11 8" xfId="5269"/>
    <cellStyle name="Заголовок 4 11 9" xfId="5270"/>
    <cellStyle name="Заголовок 4 12" xfId="5271"/>
    <cellStyle name="Заголовок 4 12 10" xfId="5272"/>
    <cellStyle name="Заголовок 4 12 2" xfId="5273"/>
    <cellStyle name="Заголовок 4 12 3" xfId="5274"/>
    <cellStyle name="Заголовок 4 12 4" xfId="5275"/>
    <cellStyle name="Заголовок 4 12 5" xfId="5276"/>
    <cellStyle name="Заголовок 4 12 6" xfId="5277"/>
    <cellStyle name="Заголовок 4 12 7" xfId="5278"/>
    <cellStyle name="Заголовок 4 12 8" xfId="5279"/>
    <cellStyle name="Заголовок 4 12 9" xfId="5280"/>
    <cellStyle name="Заголовок 4 13" xfId="5281"/>
    <cellStyle name="Заголовок 4 13 10" xfId="5282"/>
    <cellStyle name="Заголовок 4 13 2" xfId="5283"/>
    <cellStyle name="Заголовок 4 13 3" xfId="5284"/>
    <cellStyle name="Заголовок 4 13 4" xfId="5285"/>
    <cellStyle name="Заголовок 4 13 5" xfId="5286"/>
    <cellStyle name="Заголовок 4 13 6" xfId="5287"/>
    <cellStyle name="Заголовок 4 13 7" xfId="5288"/>
    <cellStyle name="Заголовок 4 13 8" xfId="5289"/>
    <cellStyle name="Заголовок 4 13 9" xfId="5290"/>
    <cellStyle name="Заголовок 4 14" xfId="5291"/>
    <cellStyle name="Заголовок 4 14 10" xfId="5292"/>
    <cellStyle name="Заголовок 4 14 2" xfId="5293"/>
    <cellStyle name="Заголовок 4 14 3" xfId="5294"/>
    <cellStyle name="Заголовок 4 14 4" xfId="5295"/>
    <cellStyle name="Заголовок 4 14 5" xfId="5296"/>
    <cellStyle name="Заголовок 4 14 6" xfId="5297"/>
    <cellStyle name="Заголовок 4 14 7" xfId="5298"/>
    <cellStyle name="Заголовок 4 14 8" xfId="5299"/>
    <cellStyle name="Заголовок 4 14 9" xfId="5300"/>
    <cellStyle name="Заголовок 4 15" xfId="5301"/>
    <cellStyle name="Заголовок 4 15 2" xfId="5302"/>
    <cellStyle name="Заголовок 4 15 3" xfId="5303"/>
    <cellStyle name="Заголовок 4 15 4" xfId="5304"/>
    <cellStyle name="Заголовок 4 15 5" xfId="5305"/>
    <cellStyle name="Заголовок 4 15 6" xfId="5306"/>
    <cellStyle name="Заголовок 4 15 7" xfId="5307"/>
    <cellStyle name="Заголовок 4 15 8" xfId="5308"/>
    <cellStyle name="Заголовок 4 16" xfId="5309"/>
    <cellStyle name="Заголовок 4 16 2" xfId="5310"/>
    <cellStyle name="Заголовок 4 16 3" xfId="5311"/>
    <cellStyle name="Заголовок 4 16 4" xfId="5312"/>
    <cellStyle name="Заголовок 4 16 5" xfId="5313"/>
    <cellStyle name="Заголовок 4 16 6" xfId="5314"/>
    <cellStyle name="Заголовок 4 16 7" xfId="5315"/>
    <cellStyle name="Заголовок 4 16 8" xfId="5316"/>
    <cellStyle name="Заголовок 4 17" xfId="5317"/>
    <cellStyle name="Заголовок 4 17 2" xfId="5318"/>
    <cellStyle name="Заголовок 4 17 3" xfId="5319"/>
    <cellStyle name="Заголовок 4 17 4" xfId="5320"/>
    <cellStyle name="Заголовок 4 17 5" xfId="5321"/>
    <cellStyle name="Заголовок 4 18" xfId="5322"/>
    <cellStyle name="Заголовок 4 18 2" xfId="5323"/>
    <cellStyle name="Заголовок 4 18 3" xfId="5324"/>
    <cellStyle name="Заголовок 4 18 4" xfId="5325"/>
    <cellStyle name="Заголовок 4 18 5" xfId="5326"/>
    <cellStyle name="Заголовок 4 19" xfId="5327"/>
    <cellStyle name="Заголовок 4 19 2" xfId="5328"/>
    <cellStyle name="Заголовок 4 19 3" xfId="5329"/>
    <cellStyle name="Заголовок 4 19 4" xfId="5330"/>
    <cellStyle name="Заголовок 4 19 5" xfId="5331"/>
    <cellStyle name="Заголовок 4 2" xfId="5332"/>
    <cellStyle name="Заголовок 4 2 10" xfId="5333"/>
    <cellStyle name="Заголовок 4 2 2" xfId="5334"/>
    <cellStyle name="Заголовок 4 2 3" xfId="5335"/>
    <cellStyle name="Заголовок 4 2 4" xfId="5336"/>
    <cellStyle name="Заголовок 4 2 5" xfId="5337"/>
    <cellStyle name="Заголовок 4 2 6" xfId="5338"/>
    <cellStyle name="Заголовок 4 2 7" xfId="5339"/>
    <cellStyle name="Заголовок 4 2 8" xfId="5340"/>
    <cellStyle name="Заголовок 4 2 9" xfId="5341"/>
    <cellStyle name="Заголовок 4 20" xfId="5342"/>
    <cellStyle name="Заголовок 4 21" xfId="5343"/>
    <cellStyle name="Заголовок 4 22" xfId="5344"/>
    <cellStyle name="Заголовок 4 23" xfId="5345"/>
    <cellStyle name="Заголовок 4 24" xfId="14647"/>
    <cellStyle name="Заголовок 4 3" xfId="5346"/>
    <cellStyle name="Заголовок 4 3 10" xfId="5347"/>
    <cellStyle name="Заголовок 4 3 2" xfId="5348"/>
    <cellStyle name="Заголовок 4 3 3" xfId="5349"/>
    <cellStyle name="Заголовок 4 3 4" xfId="5350"/>
    <cellStyle name="Заголовок 4 3 5" xfId="5351"/>
    <cellStyle name="Заголовок 4 3 6" xfId="5352"/>
    <cellStyle name="Заголовок 4 3 7" xfId="5353"/>
    <cellStyle name="Заголовок 4 3 8" xfId="5354"/>
    <cellStyle name="Заголовок 4 3 9" xfId="5355"/>
    <cellStyle name="Заголовок 4 4" xfId="5356"/>
    <cellStyle name="Заголовок 4 4 10" xfId="5357"/>
    <cellStyle name="Заголовок 4 4 2" xfId="5358"/>
    <cellStyle name="Заголовок 4 4 3" xfId="5359"/>
    <cellStyle name="Заголовок 4 4 4" xfId="5360"/>
    <cellStyle name="Заголовок 4 4 5" xfId="5361"/>
    <cellStyle name="Заголовок 4 4 6" xfId="5362"/>
    <cellStyle name="Заголовок 4 4 7" xfId="5363"/>
    <cellStyle name="Заголовок 4 4 8" xfId="5364"/>
    <cellStyle name="Заголовок 4 4 9" xfId="5365"/>
    <cellStyle name="Заголовок 4 5" xfId="5366"/>
    <cellStyle name="Заголовок 4 5 10" xfId="5367"/>
    <cellStyle name="Заголовок 4 5 2" xfId="5368"/>
    <cellStyle name="Заголовок 4 5 3" xfId="5369"/>
    <cellStyle name="Заголовок 4 5 4" xfId="5370"/>
    <cellStyle name="Заголовок 4 5 5" xfId="5371"/>
    <cellStyle name="Заголовок 4 5 6" xfId="5372"/>
    <cellStyle name="Заголовок 4 5 7" xfId="5373"/>
    <cellStyle name="Заголовок 4 5 8" xfId="5374"/>
    <cellStyle name="Заголовок 4 5 9" xfId="5375"/>
    <cellStyle name="Заголовок 4 6" xfId="5376"/>
    <cellStyle name="Заголовок 4 6 10" xfId="5377"/>
    <cellStyle name="Заголовок 4 6 2" xfId="5378"/>
    <cellStyle name="Заголовок 4 6 3" xfId="5379"/>
    <cellStyle name="Заголовок 4 6 4" xfId="5380"/>
    <cellStyle name="Заголовок 4 6 5" xfId="5381"/>
    <cellStyle name="Заголовок 4 6 6" xfId="5382"/>
    <cellStyle name="Заголовок 4 6 7" xfId="5383"/>
    <cellStyle name="Заголовок 4 6 8" xfId="5384"/>
    <cellStyle name="Заголовок 4 6 9" xfId="5385"/>
    <cellStyle name="Заголовок 4 7" xfId="5386"/>
    <cellStyle name="Заголовок 4 7 10" xfId="5387"/>
    <cellStyle name="Заголовок 4 7 2" xfId="5388"/>
    <cellStyle name="Заголовок 4 7 3" xfId="5389"/>
    <cellStyle name="Заголовок 4 7 4" xfId="5390"/>
    <cellStyle name="Заголовок 4 7 5" xfId="5391"/>
    <cellStyle name="Заголовок 4 7 6" xfId="5392"/>
    <cellStyle name="Заголовок 4 7 7" xfId="5393"/>
    <cellStyle name="Заголовок 4 7 8" xfId="5394"/>
    <cellStyle name="Заголовок 4 7 9" xfId="5395"/>
    <cellStyle name="Заголовок 4 8" xfId="5396"/>
    <cellStyle name="Заголовок 4 8 10" xfId="5397"/>
    <cellStyle name="Заголовок 4 8 2" xfId="5398"/>
    <cellStyle name="Заголовок 4 8 3" xfId="5399"/>
    <cellStyle name="Заголовок 4 8 4" xfId="5400"/>
    <cellStyle name="Заголовок 4 8 5" xfId="5401"/>
    <cellStyle name="Заголовок 4 8 6" xfId="5402"/>
    <cellStyle name="Заголовок 4 8 7" xfId="5403"/>
    <cellStyle name="Заголовок 4 8 8" xfId="5404"/>
    <cellStyle name="Заголовок 4 8 9" xfId="5405"/>
    <cellStyle name="Заголовок 4 9" xfId="5406"/>
    <cellStyle name="Заголовок 4 9 10" xfId="5407"/>
    <cellStyle name="Заголовок 4 9 2" xfId="5408"/>
    <cellStyle name="Заголовок 4 9 3" xfId="5409"/>
    <cellStyle name="Заголовок 4 9 4" xfId="5410"/>
    <cellStyle name="Заголовок 4 9 5" xfId="5411"/>
    <cellStyle name="Заголовок 4 9 6" xfId="5412"/>
    <cellStyle name="Заголовок 4 9 7" xfId="5413"/>
    <cellStyle name="Заголовок 4 9 8" xfId="5414"/>
    <cellStyle name="Заголовок 4 9 9" xfId="5415"/>
    <cellStyle name="Итог" xfId="24735" builtinId="25" customBuiltin="1"/>
    <cellStyle name="Итог 10" xfId="5416"/>
    <cellStyle name="Итог 10 10" xfId="5417"/>
    <cellStyle name="Итог 10 2" xfId="5418"/>
    <cellStyle name="Итог 10 3" xfId="5419"/>
    <cellStyle name="Итог 10 4" xfId="5420"/>
    <cellStyle name="Итог 10 5" xfId="5421"/>
    <cellStyle name="Итог 10 6" xfId="5422"/>
    <cellStyle name="Итог 10 7" xfId="5423"/>
    <cellStyle name="Итог 10 8" xfId="5424"/>
    <cellStyle name="Итог 10 9" xfId="5425"/>
    <cellStyle name="Итог 11" xfId="5426"/>
    <cellStyle name="Итог 11 10" xfId="5427"/>
    <cellStyle name="Итог 11 2" xfId="5428"/>
    <cellStyle name="Итог 11 3" xfId="5429"/>
    <cellStyle name="Итог 11 4" xfId="5430"/>
    <cellStyle name="Итог 11 5" xfId="5431"/>
    <cellStyle name="Итог 11 6" xfId="5432"/>
    <cellStyle name="Итог 11 7" xfId="5433"/>
    <cellStyle name="Итог 11 8" xfId="5434"/>
    <cellStyle name="Итог 11 9" xfId="5435"/>
    <cellStyle name="Итог 12" xfId="5436"/>
    <cellStyle name="Итог 12 10" xfId="5437"/>
    <cellStyle name="Итог 12 2" xfId="5438"/>
    <cellStyle name="Итог 12 3" xfId="5439"/>
    <cellStyle name="Итог 12 4" xfId="5440"/>
    <cellStyle name="Итог 12 5" xfId="5441"/>
    <cellStyle name="Итог 12 6" xfId="5442"/>
    <cellStyle name="Итог 12 7" xfId="5443"/>
    <cellStyle name="Итог 12 8" xfId="5444"/>
    <cellStyle name="Итог 12 9" xfId="5445"/>
    <cellStyle name="Итог 13" xfId="5446"/>
    <cellStyle name="Итог 13 10" xfId="5447"/>
    <cellStyle name="Итог 13 2" xfId="5448"/>
    <cellStyle name="Итог 13 3" xfId="5449"/>
    <cellStyle name="Итог 13 4" xfId="5450"/>
    <cellStyle name="Итог 13 5" xfId="5451"/>
    <cellStyle name="Итог 13 6" xfId="5452"/>
    <cellStyle name="Итог 13 7" xfId="5453"/>
    <cellStyle name="Итог 13 8" xfId="5454"/>
    <cellStyle name="Итог 13 9" xfId="5455"/>
    <cellStyle name="Итог 14" xfId="5456"/>
    <cellStyle name="Итог 14 10" xfId="5457"/>
    <cellStyle name="Итог 14 2" xfId="5458"/>
    <cellStyle name="Итог 14 3" xfId="5459"/>
    <cellStyle name="Итог 14 4" xfId="5460"/>
    <cellStyle name="Итог 14 5" xfId="5461"/>
    <cellStyle name="Итог 14 6" xfId="5462"/>
    <cellStyle name="Итог 14 7" xfId="5463"/>
    <cellStyle name="Итог 14 8" xfId="5464"/>
    <cellStyle name="Итог 14 9" xfId="5465"/>
    <cellStyle name="Итог 15" xfId="5466"/>
    <cellStyle name="Итог 15 2" xfId="5467"/>
    <cellStyle name="Итог 15 3" xfId="5468"/>
    <cellStyle name="Итог 15 4" xfId="5469"/>
    <cellStyle name="Итог 15 5" xfId="5470"/>
    <cellStyle name="Итог 15 6" xfId="5471"/>
    <cellStyle name="Итог 15 7" xfId="5472"/>
    <cellStyle name="Итог 15 8" xfId="5473"/>
    <cellStyle name="Итог 16" xfId="5474"/>
    <cellStyle name="Итог 16 2" xfId="5475"/>
    <cellStyle name="Итог 16 3" xfId="5476"/>
    <cellStyle name="Итог 16 4" xfId="5477"/>
    <cellStyle name="Итог 16 5" xfId="5478"/>
    <cellStyle name="Итог 16 6" xfId="5479"/>
    <cellStyle name="Итог 16 7" xfId="5480"/>
    <cellStyle name="Итог 16 8" xfId="5481"/>
    <cellStyle name="Итог 17" xfId="5482"/>
    <cellStyle name="Итог 17 2" xfId="5483"/>
    <cellStyle name="Итог 17 3" xfId="5484"/>
    <cellStyle name="Итог 17 4" xfId="5485"/>
    <cellStyle name="Итог 17 5" xfId="5486"/>
    <cellStyle name="Итог 18" xfId="5487"/>
    <cellStyle name="Итог 18 2" xfId="5488"/>
    <cellStyle name="Итог 18 3" xfId="5489"/>
    <cellStyle name="Итог 18 4" xfId="5490"/>
    <cellStyle name="Итог 18 5" xfId="5491"/>
    <cellStyle name="Итог 19" xfId="5492"/>
    <cellStyle name="Итог 19 2" xfId="5493"/>
    <cellStyle name="Итог 19 3" xfId="5494"/>
    <cellStyle name="Итог 19 4" xfId="5495"/>
    <cellStyle name="Итог 19 5" xfId="5496"/>
    <cellStyle name="Итог 2" xfId="5497"/>
    <cellStyle name="Итог 2 10" xfId="5498"/>
    <cellStyle name="Итог 2 2" xfId="5499"/>
    <cellStyle name="Итог 2 3" xfId="5500"/>
    <cellStyle name="Итог 2 4" xfId="5501"/>
    <cellStyle name="Итог 2 5" xfId="5502"/>
    <cellStyle name="Итог 2 6" xfId="5503"/>
    <cellStyle name="Итог 2 7" xfId="5504"/>
    <cellStyle name="Итог 2 8" xfId="5505"/>
    <cellStyle name="Итог 2 9" xfId="5506"/>
    <cellStyle name="Итог 20" xfId="5507"/>
    <cellStyle name="Итог 21" xfId="5508"/>
    <cellStyle name="Итог 22" xfId="5509"/>
    <cellStyle name="Итог 23" xfId="5510"/>
    <cellStyle name="Итог 24" xfId="14562"/>
    <cellStyle name="Итог 3" xfId="5511"/>
    <cellStyle name="Итог 3 10" xfId="5512"/>
    <cellStyle name="Итог 3 2" xfId="5513"/>
    <cellStyle name="Итог 3 3" xfId="5514"/>
    <cellStyle name="Итог 3 4" xfId="5515"/>
    <cellStyle name="Итог 3 5" xfId="5516"/>
    <cellStyle name="Итог 3 6" xfId="5517"/>
    <cellStyle name="Итог 3 7" xfId="5518"/>
    <cellStyle name="Итог 3 8" xfId="5519"/>
    <cellStyle name="Итог 3 9" xfId="5520"/>
    <cellStyle name="Итог 4" xfId="5521"/>
    <cellStyle name="Итог 4 10" xfId="5522"/>
    <cellStyle name="Итог 4 2" xfId="5523"/>
    <cellStyle name="Итог 4 3" xfId="5524"/>
    <cellStyle name="Итог 4 4" xfId="5525"/>
    <cellStyle name="Итог 4 5" xfId="5526"/>
    <cellStyle name="Итог 4 6" xfId="5527"/>
    <cellStyle name="Итог 4 7" xfId="5528"/>
    <cellStyle name="Итог 4 8" xfId="5529"/>
    <cellStyle name="Итог 4 9" xfId="5530"/>
    <cellStyle name="Итог 5" xfId="5531"/>
    <cellStyle name="Итог 5 10" xfId="5532"/>
    <cellStyle name="Итог 5 2" xfId="5533"/>
    <cellStyle name="Итог 5 3" xfId="5534"/>
    <cellStyle name="Итог 5 4" xfId="5535"/>
    <cellStyle name="Итог 5 5" xfId="5536"/>
    <cellStyle name="Итог 5 6" xfId="5537"/>
    <cellStyle name="Итог 5 7" xfId="5538"/>
    <cellStyle name="Итог 5 8" xfId="5539"/>
    <cellStyle name="Итог 5 9" xfId="5540"/>
    <cellStyle name="Итог 6" xfId="5541"/>
    <cellStyle name="Итог 6 10" xfId="5542"/>
    <cellStyle name="Итог 6 2" xfId="5543"/>
    <cellStyle name="Итог 6 3" xfId="5544"/>
    <cellStyle name="Итог 6 4" xfId="5545"/>
    <cellStyle name="Итог 6 5" xfId="5546"/>
    <cellStyle name="Итог 6 6" xfId="5547"/>
    <cellStyle name="Итог 6 7" xfId="5548"/>
    <cellStyle name="Итог 6 8" xfId="5549"/>
    <cellStyle name="Итог 6 9" xfId="5550"/>
    <cellStyle name="Итог 7" xfId="5551"/>
    <cellStyle name="Итог 7 10" xfId="5552"/>
    <cellStyle name="Итог 7 2" xfId="5553"/>
    <cellStyle name="Итог 7 3" xfId="5554"/>
    <cellStyle name="Итог 7 4" xfId="5555"/>
    <cellStyle name="Итог 7 5" xfId="5556"/>
    <cellStyle name="Итог 7 6" xfId="5557"/>
    <cellStyle name="Итог 7 7" xfId="5558"/>
    <cellStyle name="Итог 7 8" xfId="5559"/>
    <cellStyle name="Итог 7 9" xfId="5560"/>
    <cellStyle name="Итог 8" xfId="5561"/>
    <cellStyle name="Итог 8 10" xfId="5562"/>
    <cellStyle name="Итог 8 2" xfId="5563"/>
    <cellStyle name="Итог 8 3" xfId="5564"/>
    <cellStyle name="Итог 8 4" xfId="5565"/>
    <cellStyle name="Итог 8 5" xfId="5566"/>
    <cellStyle name="Итог 8 6" xfId="5567"/>
    <cellStyle name="Итог 8 7" xfId="5568"/>
    <cellStyle name="Итог 8 8" xfId="5569"/>
    <cellStyle name="Итог 8 9" xfId="5570"/>
    <cellStyle name="Итог 9" xfId="5571"/>
    <cellStyle name="Итог 9 10" xfId="5572"/>
    <cellStyle name="Итог 9 2" xfId="5573"/>
    <cellStyle name="Итог 9 3" xfId="5574"/>
    <cellStyle name="Итог 9 4" xfId="5575"/>
    <cellStyle name="Итог 9 5" xfId="5576"/>
    <cellStyle name="Итог 9 6" xfId="5577"/>
    <cellStyle name="Итог 9 7" xfId="5578"/>
    <cellStyle name="Итог 9 8" xfId="5579"/>
    <cellStyle name="Итог 9 9" xfId="5580"/>
    <cellStyle name="Контрольная ячейка" xfId="24731" builtinId="23" customBuiltin="1"/>
    <cellStyle name="Контрольная ячейка 10" xfId="5581"/>
    <cellStyle name="Контрольная ячейка 10 10" xfId="5582"/>
    <cellStyle name="Контрольная ячейка 10 2" xfId="5583"/>
    <cellStyle name="Контрольная ячейка 10 3" xfId="5584"/>
    <cellStyle name="Контрольная ячейка 10 4" xfId="5585"/>
    <cellStyle name="Контрольная ячейка 10 5" xfId="5586"/>
    <cellStyle name="Контрольная ячейка 10 6" xfId="5587"/>
    <cellStyle name="Контрольная ячейка 10 7" xfId="5588"/>
    <cellStyle name="Контрольная ячейка 10 8" xfId="5589"/>
    <cellStyle name="Контрольная ячейка 10 9" xfId="5590"/>
    <cellStyle name="Контрольная ячейка 11" xfId="5591"/>
    <cellStyle name="Контрольная ячейка 11 10" xfId="5592"/>
    <cellStyle name="Контрольная ячейка 11 2" xfId="5593"/>
    <cellStyle name="Контрольная ячейка 11 3" xfId="5594"/>
    <cellStyle name="Контрольная ячейка 11 4" xfId="5595"/>
    <cellStyle name="Контрольная ячейка 11 5" xfId="5596"/>
    <cellStyle name="Контрольная ячейка 11 6" xfId="5597"/>
    <cellStyle name="Контрольная ячейка 11 7" xfId="5598"/>
    <cellStyle name="Контрольная ячейка 11 8" xfId="5599"/>
    <cellStyle name="Контрольная ячейка 11 9" xfId="5600"/>
    <cellStyle name="Контрольная ячейка 12" xfId="5601"/>
    <cellStyle name="Контрольная ячейка 12 10" xfId="5602"/>
    <cellStyle name="Контрольная ячейка 12 2" xfId="5603"/>
    <cellStyle name="Контрольная ячейка 12 3" xfId="5604"/>
    <cellStyle name="Контрольная ячейка 12 4" xfId="5605"/>
    <cellStyle name="Контрольная ячейка 12 5" xfId="5606"/>
    <cellStyle name="Контрольная ячейка 12 6" xfId="5607"/>
    <cellStyle name="Контрольная ячейка 12 7" xfId="5608"/>
    <cellStyle name="Контрольная ячейка 12 8" xfId="5609"/>
    <cellStyle name="Контрольная ячейка 12 9" xfId="5610"/>
    <cellStyle name="Контрольная ячейка 13" xfId="5611"/>
    <cellStyle name="Контрольная ячейка 13 10" xfId="5612"/>
    <cellStyle name="Контрольная ячейка 13 2" xfId="5613"/>
    <cellStyle name="Контрольная ячейка 13 3" xfId="5614"/>
    <cellStyle name="Контрольная ячейка 13 4" xfId="5615"/>
    <cellStyle name="Контрольная ячейка 13 5" xfId="5616"/>
    <cellStyle name="Контрольная ячейка 13 6" xfId="5617"/>
    <cellStyle name="Контрольная ячейка 13 7" xfId="5618"/>
    <cellStyle name="Контрольная ячейка 13 8" xfId="5619"/>
    <cellStyle name="Контрольная ячейка 13 9" xfId="5620"/>
    <cellStyle name="Контрольная ячейка 14" xfId="5621"/>
    <cellStyle name="Контрольная ячейка 14 10" xfId="5622"/>
    <cellStyle name="Контрольная ячейка 14 2" xfId="5623"/>
    <cellStyle name="Контрольная ячейка 14 3" xfId="5624"/>
    <cellStyle name="Контрольная ячейка 14 4" xfId="5625"/>
    <cellStyle name="Контрольная ячейка 14 5" xfId="5626"/>
    <cellStyle name="Контрольная ячейка 14 6" xfId="5627"/>
    <cellStyle name="Контрольная ячейка 14 7" xfId="5628"/>
    <cellStyle name="Контрольная ячейка 14 8" xfId="5629"/>
    <cellStyle name="Контрольная ячейка 14 9" xfId="5630"/>
    <cellStyle name="Контрольная ячейка 15" xfId="5631"/>
    <cellStyle name="Контрольная ячейка 15 2" xfId="5632"/>
    <cellStyle name="Контрольная ячейка 15 3" xfId="5633"/>
    <cellStyle name="Контрольная ячейка 15 4" xfId="5634"/>
    <cellStyle name="Контрольная ячейка 15 5" xfId="5635"/>
    <cellStyle name="Контрольная ячейка 15 6" xfId="5636"/>
    <cellStyle name="Контрольная ячейка 15 7" xfId="5637"/>
    <cellStyle name="Контрольная ячейка 15 8" xfId="5638"/>
    <cellStyle name="Контрольная ячейка 16" xfId="5639"/>
    <cellStyle name="Контрольная ячейка 16 2" xfId="5640"/>
    <cellStyle name="Контрольная ячейка 16 3" xfId="5641"/>
    <cellStyle name="Контрольная ячейка 16 4" xfId="5642"/>
    <cellStyle name="Контрольная ячейка 16 5" xfId="5643"/>
    <cellStyle name="Контрольная ячейка 16 6" xfId="5644"/>
    <cellStyle name="Контрольная ячейка 16 7" xfId="5645"/>
    <cellStyle name="Контрольная ячейка 16 8" xfId="5646"/>
    <cellStyle name="Контрольная ячейка 17" xfId="5647"/>
    <cellStyle name="Контрольная ячейка 17 2" xfId="5648"/>
    <cellStyle name="Контрольная ячейка 17 3" xfId="5649"/>
    <cellStyle name="Контрольная ячейка 17 4" xfId="5650"/>
    <cellStyle name="Контрольная ячейка 17 5" xfId="5651"/>
    <cellStyle name="Контрольная ячейка 18" xfId="5652"/>
    <cellStyle name="Контрольная ячейка 18 2" xfId="5653"/>
    <cellStyle name="Контрольная ячейка 18 3" xfId="5654"/>
    <cellStyle name="Контрольная ячейка 18 4" xfId="5655"/>
    <cellStyle name="Контрольная ячейка 18 5" xfId="5656"/>
    <cellStyle name="Контрольная ячейка 19" xfId="5657"/>
    <cellStyle name="Контрольная ячейка 19 2" xfId="5658"/>
    <cellStyle name="Контрольная ячейка 19 3" xfId="5659"/>
    <cellStyle name="Контрольная ячейка 19 4" xfId="5660"/>
    <cellStyle name="Контрольная ячейка 19 5" xfId="5661"/>
    <cellStyle name="Контрольная ячейка 2" xfId="5662"/>
    <cellStyle name="Контрольная ячейка 2 10" xfId="5663"/>
    <cellStyle name="Контрольная ячейка 2 2" xfId="5664"/>
    <cellStyle name="Контрольная ячейка 2 3" xfId="5665"/>
    <cellStyle name="Контрольная ячейка 2 4" xfId="5666"/>
    <cellStyle name="Контрольная ячейка 2 5" xfId="5667"/>
    <cellStyle name="Контрольная ячейка 2 6" xfId="5668"/>
    <cellStyle name="Контрольная ячейка 2 7" xfId="5669"/>
    <cellStyle name="Контрольная ячейка 2 8" xfId="5670"/>
    <cellStyle name="Контрольная ячейка 2 9" xfId="5671"/>
    <cellStyle name="Контрольная ячейка 20" xfId="5672"/>
    <cellStyle name="Контрольная ячейка 21" xfId="5673"/>
    <cellStyle name="Контрольная ячейка 22" xfId="5674"/>
    <cellStyle name="Контрольная ячейка 23" xfId="5675"/>
    <cellStyle name="Контрольная ячейка 24" xfId="14683"/>
    <cellStyle name="Контрольная ячейка 3" xfId="5676"/>
    <cellStyle name="Контрольная ячейка 3 10" xfId="5677"/>
    <cellStyle name="Контрольная ячейка 3 2" xfId="5678"/>
    <cellStyle name="Контрольная ячейка 3 3" xfId="5679"/>
    <cellStyle name="Контрольная ячейка 3 4" xfId="5680"/>
    <cellStyle name="Контрольная ячейка 3 5" xfId="5681"/>
    <cellStyle name="Контрольная ячейка 3 6" xfId="5682"/>
    <cellStyle name="Контрольная ячейка 3 7" xfId="5683"/>
    <cellStyle name="Контрольная ячейка 3 8" xfId="5684"/>
    <cellStyle name="Контрольная ячейка 3 9" xfId="5685"/>
    <cellStyle name="Контрольная ячейка 4" xfId="5686"/>
    <cellStyle name="Контрольная ячейка 4 10" xfId="5687"/>
    <cellStyle name="Контрольная ячейка 4 2" xfId="5688"/>
    <cellStyle name="Контрольная ячейка 4 3" xfId="5689"/>
    <cellStyle name="Контрольная ячейка 4 4" xfId="5690"/>
    <cellStyle name="Контрольная ячейка 4 5" xfId="5691"/>
    <cellStyle name="Контрольная ячейка 4 6" xfId="5692"/>
    <cellStyle name="Контрольная ячейка 4 7" xfId="5693"/>
    <cellStyle name="Контрольная ячейка 4 8" xfId="5694"/>
    <cellStyle name="Контрольная ячейка 4 9" xfId="5695"/>
    <cellStyle name="Контрольная ячейка 5" xfId="5696"/>
    <cellStyle name="Контрольная ячейка 5 10" xfId="5697"/>
    <cellStyle name="Контрольная ячейка 5 2" xfId="5698"/>
    <cellStyle name="Контрольная ячейка 5 3" xfId="5699"/>
    <cellStyle name="Контрольная ячейка 5 4" xfId="5700"/>
    <cellStyle name="Контрольная ячейка 5 5" xfId="5701"/>
    <cellStyle name="Контрольная ячейка 5 6" xfId="5702"/>
    <cellStyle name="Контрольная ячейка 5 7" xfId="5703"/>
    <cellStyle name="Контрольная ячейка 5 8" xfId="5704"/>
    <cellStyle name="Контрольная ячейка 5 9" xfId="5705"/>
    <cellStyle name="Контрольная ячейка 6" xfId="5706"/>
    <cellStyle name="Контрольная ячейка 6 10" xfId="5707"/>
    <cellStyle name="Контрольная ячейка 6 2" xfId="5708"/>
    <cellStyle name="Контрольная ячейка 6 3" xfId="5709"/>
    <cellStyle name="Контрольная ячейка 6 4" xfId="5710"/>
    <cellStyle name="Контрольная ячейка 6 5" xfId="5711"/>
    <cellStyle name="Контрольная ячейка 6 6" xfId="5712"/>
    <cellStyle name="Контрольная ячейка 6 7" xfId="5713"/>
    <cellStyle name="Контрольная ячейка 6 8" xfId="5714"/>
    <cellStyle name="Контрольная ячейка 6 9" xfId="5715"/>
    <cellStyle name="Контрольная ячейка 7" xfId="5716"/>
    <cellStyle name="Контрольная ячейка 7 10" xfId="5717"/>
    <cellStyle name="Контрольная ячейка 7 2" xfId="5718"/>
    <cellStyle name="Контрольная ячейка 7 3" xfId="5719"/>
    <cellStyle name="Контрольная ячейка 7 4" xfId="5720"/>
    <cellStyle name="Контрольная ячейка 7 5" xfId="5721"/>
    <cellStyle name="Контрольная ячейка 7 6" xfId="5722"/>
    <cellStyle name="Контрольная ячейка 7 7" xfId="5723"/>
    <cellStyle name="Контрольная ячейка 7 8" xfId="5724"/>
    <cellStyle name="Контрольная ячейка 7 9" xfId="5725"/>
    <cellStyle name="Контрольная ячейка 8" xfId="5726"/>
    <cellStyle name="Контрольная ячейка 8 10" xfId="5727"/>
    <cellStyle name="Контрольная ячейка 8 2" xfId="5728"/>
    <cellStyle name="Контрольная ячейка 8 3" xfId="5729"/>
    <cellStyle name="Контрольная ячейка 8 4" xfId="5730"/>
    <cellStyle name="Контрольная ячейка 8 5" xfId="5731"/>
    <cellStyle name="Контрольная ячейка 8 6" xfId="5732"/>
    <cellStyle name="Контрольная ячейка 8 7" xfId="5733"/>
    <cellStyle name="Контрольная ячейка 8 8" xfId="5734"/>
    <cellStyle name="Контрольная ячейка 8 9" xfId="5735"/>
    <cellStyle name="Контрольная ячейка 9" xfId="5736"/>
    <cellStyle name="Контрольная ячейка 9 10" xfId="5737"/>
    <cellStyle name="Контрольная ячейка 9 2" xfId="5738"/>
    <cellStyle name="Контрольная ячейка 9 3" xfId="5739"/>
    <cellStyle name="Контрольная ячейка 9 4" xfId="5740"/>
    <cellStyle name="Контрольная ячейка 9 5" xfId="5741"/>
    <cellStyle name="Контрольная ячейка 9 6" xfId="5742"/>
    <cellStyle name="Контрольная ячейка 9 7" xfId="5743"/>
    <cellStyle name="Контрольная ячейка 9 8" xfId="5744"/>
    <cellStyle name="Контрольная ячейка 9 9" xfId="5745"/>
    <cellStyle name="Название" xfId="24719" builtinId="15" customBuiltin="1"/>
    <cellStyle name="Название 10" xfId="5746"/>
    <cellStyle name="Название 10 10" xfId="5747"/>
    <cellStyle name="Название 10 2" xfId="5748"/>
    <cellStyle name="Название 10 3" xfId="5749"/>
    <cellStyle name="Название 10 4" xfId="5750"/>
    <cellStyle name="Название 10 5" xfId="5751"/>
    <cellStyle name="Название 10 6" xfId="5752"/>
    <cellStyle name="Название 10 7" xfId="5753"/>
    <cellStyle name="Название 10 8" xfId="5754"/>
    <cellStyle name="Название 10 9" xfId="5755"/>
    <cellStyle name="Название 11" xfId="5756"/>
    <cellStyle name="Название 11 10" xfId="5757"/>
    <cellStyle name="Название 11 2" xfId="5758"/>
    <cellStyle name="Название 11 3" xfId="5759"/>
    <cellStyle name="Название 11 4" xfId="5760"/>
    <cellStyle name="Название 11 5" xfId="5761"/>
    <cellStyle name="Название 11 6" xfId="5762"/>
    <cellStyle name="Название 11 7" xfId="5763"/>
    <cellStyle name="Название 11 8" xfId="5764"/>
    <cellStyle name="Название 11 9" xfId="5765"/>
    <cellStyle name="Название 12" xfId="5766"/>
    <cellStyle name="Название 12 10" xfId="5767"/>
    <cellStyle name="Название 12 2" xfId="5768"/>
    <cellStyle name="Название 12 3" xfId="5769"/>
    <cellStyle name="Название 12 4" xfId="5770"/>
    <cellStyle name="Название 12 5" xfId="5771"/>
    <cellStyle name="Название 12 6" xfId="5772"/>
    <cellStyle name="Название 12 7" xfId="5773"/>
    <cellStyle name="Название 12 8" xfId="5774"/>
    <cellStyle name="Название 12 9" xfId="5775"/>
    <cellStyle name="Название 13" xfId="5776"/>
    <cellStyle name="Название 13 10" xfId="5777"/>
    <cellStyle name="Название 13 2" xfId="5778"/>
    <cellStyle name="Название 13 3" xfId="5779"/>
    <cellStyle name="Название 13 4" xfId="5780"/>
    <cellStyle name="Название 13 5" xfId="5781"/>
    <cellStyle name="Название 13 6" xfId="5782"/>
    <cellStyle name="Название 13 7" xfId="5783"/>
    <cellStyle name="Название 13 8" xfId="5784"/>
    <cellStyle name="Название 13 9" xfId="5785"/>
    <cellStyle name="Название 14" xfId="5786"/>
    <cellStyle name="Название 14 10" xfId="5787"/>
    <cellStyle name="Название 14 2" xfId="5788"/>
    <cellStyle name="Название 14 3" xfId="5789"/>
    <cellStyle name="Название 14 4" xfId="5790"/>
    <cellStyle name="Название 14 5" xfId="5791"/>
    <cellStyle name="Название 14 6" xfId="5792"/>
    <cellStyle name="Название 14 7" xfId="5793"/>
    <cellStyle name="Название 14 8" xfId="5794"/>
    <cellStyle name="Название 14 9" xfId="5795"/>
    <cellStyle name="Название 15" xfId="5796"/>
    <cellStyle name="Название 15 2" xfId="5797"/>
    <cellStyle name="Название 15 3" xfId="5798"/>
    <cellStyle name="Название 15 4" xfId="5799"/>
    <cellStyle name="Название 15 5" xfId="5800"/>
    <cellStyle name="Название 15 6" xfId="5801"/>
    <cellStyle name="Название 15 7" xfId="5802"/>
    <cellStyle name="Название 15 8" xfId="5803"/>
    <cellStyle name="Название 16" xfId="5804"/>
    <cellStyle name="Название 16 2" xfId="5805"/>
    <cellStyle name="Название 16 3" xfId="5806"/>
    <cellStyle name="Название 16 4" xfId="5807"/>
    <cellStyle name="Название 16 5" xfId="5808"/>
    <cellStyle name="Название 16 6" xfId="5809"/>
    <cellStyle name="Название 16 7" xfId="5810"/>
    <cellStyle name="Название 16 8" xfId="5811"/>
    <cellStyle name="Название 17" xfId="5812"/>
    <cellStyle name="Название 17 2" xfId="5813"/>
    <cellStyle name="Название 17 3" xfId="5814"/>
    <cellStyle name="Название 17 4" xfId="5815"/>
    <cellStyle name="Название 17 5" xfId="5816"/>
    <cellStyle name="Название 18" xfId="5817"/>
    <cellStyle name="Название 18 2" xfId="5818"/>
    <cellStyle name="Название 18 3" xfId="5819"/>
    <cellStyle name="Название 18 4" xfId="5820"/>
    <cellStyle name="Название 18 5" xfId="5821"/>
    <cellStyle name="Название 19" xfId="5822"/>
    <cellStyle name="Название 19 2" xfId="5823"/>
    <cellStyle name="Название 19 3" xfId="5824"/>
    <cellStyle name="Название 19 4" xfId="5825"/>
    <cellStyle name="Название 19 5" xfId="5826"/>
    <cellStyle name="Название 2" xfId="5827"/>
    <cellStyle name="Название 2 10" xfId="5828"/>
    <cellStyle name="Название 2 2" xfId="5829"/>
    <cellStyle name="Название 2 3" xfId="5830"/>
    <cellStyle name="Название 2 4" xfId="5831"/>
    <cellStyle name="Название 2 5" xfId="5832"/>
    <cellStyle name="Название 2 6" xfId="5833"/>
    <cellStyle name="Название 2 7" xfId="5834"/>
    <cellStyle name="Название 2 8" xfId="5835"/>
    <cellStyle name="Название 2 9" xfId="5836"/>
    <cellStyle name="Название 20" xfId="5837"/>
    <cellStyle name="Название 21" xfId="5838"/>
    <cellStyle name="Название 22" xfId="5839"/>
    <cellStyle name="Название 23" xfId="5840"/>
    <cellStyle name="Название 24" xfId="14667"/>
    <cellStyle name="Название 3" xfId="5841"/>
    <cellStyle name="Название 3 10" xfId="5842"/>
    <cellStyle name="Название 3 2" xfId="5843"/>
    <cellStyle name="Название 3 3" xfId="5844"/>
    <cellStyle name="Название 3 4" xfId="5845"/>
    <cellStyle name="Название 3 5" xfId="5846"/>
    <cellStyle name="Название 3 6" xfId="5847"/>
    <cellStyle name="Название 3 7" xfId="5848"/>
    <cellStyle name="Название 3 8" xfId="5849"/>
    <cellStyle name="Название 3 9" xfId="5850"/>
    <cellStyle name="Название 4" xfId="5851"/>
    <cellStyle name="Название 4 10" xfId="5852"/>
    <cellStyle name="Название 4 2" xfId="5853"/>
    <cellStyle name="Название 4 3" xfId="5854"/>
    <cellStyle name="Название 4 4" xfId="5855"/>
    <cellStyle name="Название 4 5" xfId="5856"/>
    <cellStyle name="Название 4 6" xfId="5857"/>
    <cellStyle name="Название 4 7" xfId="5858"/>
    <cellStyle name="Название 4 8" xfId="5859"/>
    <cellStyle name="Название 4 9" xfId="5860"/>
    <cellStyle name="Название 5" xfId="5861"/>
    <cellStyle name="Название 5 10" xfId="5862"/>
    <cellStyle name="Название 5 2" xfId="5863"/>
    <cellStyle name="Название 5 3" xfId="5864"/>
    <cellStyle name="Название 5 4" xfId="5865"/>
    <cellStyle name="Название 5 5" xfId="5866"/>
    <cellStyle name="Название 5 6" xfId="5867"/>
    <cellStyle name="Название 5 7" xfId="5868"/>
    <cellStyle name="Название 5 8" xfId="5869"/>
    <cellStyle name="Название 5 9" xfId="5870"/>
    <cellStyle name="Название 6" xfId="5871"/>
    <cellStyle name="Название 6 10" xfId="5872"/>
    <cellStyle name="Название 6 2" xfId="5873"/>
    <cellStyle name="Название 6 3" xfId="5874"/>
    <cellStyle name="Название 6 4" xfId="5875"/>
    <cellStyle name="Название 6 5" xfId="5876"/>
    <cellStyle name="Название 6 6" xfId="5877"/>
    <cellStyle name="Название 6 7" xfId="5878"/>
    <cellStyle name="Название 6 8" xfId="5879"/>
    <cellStyle name="Название 6 9" xfId="5880"/>
    <cellStyle name="Название 7" xfId="5881"/>
    <cellStyle name="Название 7 10" xfId="5882"/>
    <cellStyle name="Название 7 2" xfId="5883"/>
    <cellStyle name="Название 7 3" xfId="5884"/>
    <cellStyle name="Название 7 4" xfId="5885"/>
    <cellStyle name="Название 7 5" xfId="5886"/>
    <cellStyle name="Название 7 6" xfId="5887"/>
    <cellStyle name="Название 7 7" xfId="5888"/>
    <cellStyle name="Название 7 8" xfId="5889"/>
    <cellStyle name="Название 7 9" xfId="5890"/>
    <cellStyle name="Название 8" xfId="5891"/>
    <cellStyle name="Название 8 10" xfId="5892"/>
    <cellStyle name="Название 8 2" xfId="5893"/>
    <cellStyle name="Название 8 3" xfId="5894"/>
    <cellStyle name="Название 8 4" xfId="5895"/>
    <cellStyle name="Название 8 5" xfId="5896"/>
    <cellStyle name="Название 8 6" xfId="5897"/>
    <cellStyle name="Название 8 7" xfId="5898"/>
    <cellStyle name="Название 8 8" xfId="5899"/>
    <cellStyle name="Название 8 9" xfId="5900"/>
    <cellStyle name="Название 9" xfId="5901"/>
    <cellStyle name="Название 9 10" xfId="5902"/>
    <cellStyle name="Название 9 2" xfId="5903"/>
    <cellStyle name="Название 9 3" xfId="5904"/>
    <cellStyle name="Название 9 4" xfId="5905"/>
    <cellStyle name="Название 9 5" xfId="5906"/>
    <cellStyle name="Название 9 6" xfId="5907"/>
    <cellStyle name="Название 9 7" xfId="5908"/>
    <cellStyle name="Название 9 8" xfId="5909"/>
    <cellStyle name="Название 9 9" xfId="5910"/>
    <cellStyle name="Нейтральный" xfId="24726" builtinId="28" customBuiltin="1"/>
    <cellStyle name="Нейтральный 10" xfId="5911"/>
    <cellStyle name="Нейтральный 10 10" xfId="5912"/>
    <cellStyle name="Нейтральный 10 2" xfId="5913"/>
    <cellStyle name="Нейтральный 10 3" xfId="5914"/>
    <cellStyle name="Нейтральный 10 4" xfId="5915"/>
    <cellStyle name="Нейтральный 10 5" xfId="5916"/>
    <cellStyle name="Нейтральный 10 6" xfId="5917"/>
    <cellStyle name="Нейтральный 10 7" xfId="5918"/>
    <cellStyle name="Нейтральный 10 8" xfId="5919"/>
    <cellStyle name="Нейтральный 10 9" xfId="5920"/>
    <cellStyle name="Нейтральный 11" xfId="5921"/>
    <cellStyle name="Нейтральный 11 10" xfId="5922"/>
    <cellStyle name="Нейтральный 11 2" xfId="5923"/>
    <cellStyle name="Нейтральный 11 3" xfId="5924"/>
    <cellStyle name="Нейтральный 11 4" xfId="5925"/>
    <cellStyle name="Нейтральный 11 5" xfId="5926"/>
    <cellStyle name="Нейтральный 11 6" xfId="5927"/>
    <cellStyle name="Нейтральный 11 7" xfId="5928"/>
    <cellStyle name="Нейтральный 11 8" xfId="5929"/>
    <cellStyle name="Нейтральный 11 9" xfId="5930"/>
    <cellStyle name="Нейтральный 12" xfId="5931"/>
    <cellStyle name="Нейтральный 12 10" xfId="5932"/>
    <cellStyle name="Нейтральный 12 2" xfId="5933"/>
    <cellStyle name="Нейтральный 12 3" xfId="5934"/>
    <cellStyle name="Нейтральный 12 4" xfId="5935"/>
    <cellStyle name="Нейтральный 12 5" xfId="5936"/>
    <cellStyle name="Нейтральный 12 6" xfId="5937"/>
    <cellStyle name="Нейтральный 12 7" xfId="5938"/>
    <cellStyle name="Нейтральный 12 8" xfId="5939"/>
    <cellStyle name="Нейтральный 12 9" xfId="5940"/>
    <cellStyle name="Нейтральный 13" xfId="5941"/>
    <cellStyle name="Нейтральный 13 10" xfId="5942"/>
    <cellStyle name="Нейтральный 13 2" xfId="5943"/>
    <cellStyle name="Нейтральный 13 3" xfId="5944"/>
    <cellStyle name="Нейтральный 13 4" xfId="5945"/>
    <cellStyle name="Нейтральный 13 5" xfId="5946"/>
    <cellStyle name="Нейтральный 13 6" xfId="5947"/>
    <cellStyle name="Нейтральный 13 7" xfId="5948"/>
    <cellStyle name="Нейтральный 13 8" xfId="5949"/>
    <cellStyle name="Нейтральный 13 9" xfId="5950"/>
    <cellStyle name="Нейтральный 14" xfId="5951"/>
    <cellStyle name="Нейтральный 14 10" xfId="5952"/>
    <cellStyle name="Нейтральный 14 2" xfId="5953"/>
    <cellStyle name="Нейтральный 14 3" xfId="5954"/>
    <cellStyle name="Нейтральный 14 4" xfId="5955"/>
    <cellStyle name="Нейтральный 14 5" xfId="5956"/>
    <cellStyle name="Нейтральный 14 6" xfId="5957"/>
    <cellStyle name="Нейтральный 14 7" xfId="5958"/>
    <cellStyle name="Нейтральный 14 8" xfId="5959"/>
    <cellStyle name="Нейтральный 14 9" xfId="5960"/>
    <cellStyle name="Нейтральный 15" xfId="5961"/>
    <cellStyle name="Нейтральный 15 2" xfId="5962"/>
    <cellStyle name="Нейтральный 15 3" xfId="5963"/>
    <cellStyle name="Нейтральный 15 4" xfId="5964"/>
    <cellStyle name="Нейтральный 15 5" xfId="5965"/>
    <cellStyle name="Нейтральный 15 6" xfId="5966"/>
    <cellStyle name="Нейтральный 15 7" xfId="5967"/>
    <cellStyle name="Нейтральный 15 8" xfId="5968"/>
    <cellStyle name="Нейтральный 16" xfId="5969"/>
    <cellStyle name="Нейтральный 16 2" xfId="5970"/>
    <cellStyle name="Нейтральный 16 3" xfId="5971"/>
    <cellStyle name="Нейтральный 16 4" xfId="5972"/>
    <cellStyle name="Нейтральный 16 5" xfId="5973"/>
    <cellStyle name="Нейтральный 16 6" xfId="5974"/>
    <cellStyle name="Нейтральный 16 7" xfId="5975"/>
    <cellStyle name="Нейтральный 16 8" xfId="5976"/>
    <cellStyle name="Нейтральный 17" xfId="5977"/>
    <cellStyle name="Нейтральный 17 2" xfId="5978"/>
    <cellStyle name="Нейтральный 17 3" xfId="5979"/>
    <cellStyle name="Нейтральный 17 4" xfId="5980"/>
    <cellStyle name="Нейтральный 17 5" xfId="5981"/>
    <cellStyle name="Нейтральный 18" xfId="5982"/>
    <cellStyle name="Нейтральный 18 2" xfId="5983"/>
    <cellStyle name="Нейтральный 18 3" xfId="5984"/>
    <cellStyle name="Нейтральный 18 4" xfId="5985"/>
    <cellStyle name="Нейтральный 18 5" xfId="5986"/>
    <cellStyle name="Нейтральный 19" xfId="5987"/>
    <cellStyle name="Нейтральный 19 2" xfId="5988"/>
    <cellStyle name="Нейтральный 19 3" xfId="5989"/>
    <cellStyle name="Нейтральный 19 4" xfId="5990"/>
    <cellStyle name="Нейтральный 19 5" xfId="5991"/>
    <cellStyle name="Нейтральный 2" xfId="5992"/>
    <cellStyle name="Нейтральный 2 10" xfId="5993"/>
    <cellStyle name="Нейтральный 2 2" xfId="5994"/>
    <cellStyle name="Нейтральный 2 3" xfId="5995"/>
    <cellStyle name="Нейтральный 2 4" xfId="5996"/>
    <cellStyle name="Нейтральный 2 5" xfId="5997"/>
    <cellStyle name="Нейтральный 2 6" xfId="5998"/>
    <cellStyle name="Нейтральный 2 7" xfId="5999"/>
    <cellStyle name="Нейтральный 2 8" xfId="6000"/>
    <cellStyle name="Нейтральный 2 9" xfId="6001"/>
    <cellStyle name="Нейтральный 20" xfId="6002"/>
    <cellStyle name="Нейтральный 21" xfId="6003"/>
    <cellStyle name="Нейтральный 22" xfId="6004"/>
    <cellStyle name="Нейтральный 23" xfId="6005"/>
    <cellStyle name="Нейтральный 24" xfId="14646"/>
    <cellStyle name="Нейтральный 3" xfId="6006"/>
    <cellStyle name="Нейтральный 3 10" xfId="6007"/>
    <cellStyle name="Нейтральный 3 2" xfId="6008"/>
    <cellStyle name="Нейтральный 3 3" xfId="6009"/>
    <cellStyle name="Нейтральный 3 4" xfId="6010"/>
    <cellStyle name="Нейтральный 3 5" xfId="6011"/>
    <cellStyle name="Нейтральный 3 6" xfId="6012"/>
    <cellStyle name="Нейтральный 3 7" xfId="6013"/>
    <cellStyle name="Нейтральный 3 8" xfId="6014"/>
    <cellStyle name="Нейтральный 3 9" xfId="6015"/>
    <cellStyle name="Нейтральный 4" xfId="6016"/>
    <cellStyle name="Нейтральный 4 10" xfId="6017"/>
    <cellStyle name="Нейтральный 4 2" xfId="6018"/>
    <cellStyle name="Нейтральный 4 3" xfId="6019"/>
    <cellStyle name="Нейтральный 4 4" xfId="6020"/>
    <cellStyle name="Нейтральный 4 5" xfId="6021"/>
    <cellStyle name="Нейтральный 4 6" xfId="6022"/>
    <cellStyle name="Нейтральный 4 7" xfId="6023"/>
    <cellStyle name="Нейтральный 4 8" xfId="6024"/>
    <cellStyle name="Нейтральный 4 9" xfId="6025"/>
    <cellStyle name="Нейтральный 5" xfId="6026"/>
    <cellStyle name="Нейтральный 5 10" xfId="6027"/>
    <cellStyle name="Нейтральный 5 2" xfId="6028"/>
    <cellStyle name="Нейтральный 5 3" xfId="6029"/>
    <cellStyle name="Нейтральный 5 4" xfId="6030"/>
    <cellStyle name="Нейтральный 5 5" xfId="6031"/>
    <cellStyle name="Нейтральный 5 6" xfId="6032"/>
    <cellStyle name="Нейтральный 5 7" xfId="6033"/>
    <cellStyle name="Нейтральный 5 8" xfId="6034"/>
    <cellStyle name="Нейтральный 5 9" xfId="6035"/>
    <cellStyle name="Нейтральный 6" xfId="6036"/>
    <cellStyle name="Нейтральный 6 10" xfId="6037"/>
    <cellStyle name="Нейтральный 6 2" xfId="6038"/>
    <cellStyle name="Нейтральный 6 3" xfId="6039"/>
    <cellStyle name="Нейтральный 6 4" xfId="6040"/>
    <cellStyle name="Нейтральный 6 5" xfId="6041"/>
    <cellStyle name="Нейтральный 6 6" xfId="6042"/>
    <cellStyle name="Нейтральный 6 7" xfId="6043"/>
    <cellStyle name="Нейтральный 6 8" xfId="6044"/>
    <cellStyle name="Нейтральный 6 9" xfId="6045"/>
    <cellStyle name="Нейтральный 7" xfId="6046"/>
    <cellStyle name="Нейтральный 7 10" xfId="6047"/>
    <cellStyle name="Нейтральный 7 2" xfId="6048"/>
    <cellStyle name="Нейтральный 7 3" xfId="6049"/>
    <cellStyle name="Нейтральный 7 4" xfId="6050"/>
    <cellStyle name="Нейтральный 7 5" xfId="6051"/>
    <cellStyle name="Нейтральный 7 6" xfId="6052"/>
    <cellStyle name="Нейтральный 7 7" xfId="6053"/>
    <cellStyle name="Нейтральный 7 8" xfId="6054"/>
    <cellStyle name="Нейтральный 7 9" xfId="6055"/>
    <cellStyle name="Нейтральный 8" xfId="6056"/>
    <cellStyle name="Нейтральный 8 10" xfId="6057"/>
    <cellStyle name="Нейтральный 8 2" xfId="6058"/>
    <cellStyle name="Нейтральный 8 3" xfId="6059"/>
    <cellStyle name="Нейтральный 8 4" xfId="6060"/>
    <cellStyle name="Нейтральный 8 5" xfId="6061"/>
    <cellStyle name="Нейтральный 8 6" xfId="6062"/>
    <cellStyle name="Нейтральный 8 7" xfId="6063"/>
    <cellStyle name="Нейтральный 8 8" xfId="6064"/>
    <cellStyle name="Нейтральный 8 9" xfId="6065"/>
    <cellStyle name="Нейтральный 9" xfId="6066"/>
    <cellStyle name="Нейтральный 9 10" xfId="6067"/>
    <cellStyle name="Нейтральный 9 2" xfId="6068"/>
    <cellStyle name="Нейтральный 9 3" xfId="6069"/>
    <cellStyle name="Нейтральный 9 4" xfId="6070"/>
    <cellStyle name="Нейтральный 9 5" xfId="6071"/>
    <cellStyle name="Нейтральный 9 6" xfId="6072"/>
    <cellStyle name="Нейтральный 9 7" xfId="6073"/>
    <cellStyle name="Нейтральный 9 8" xfId="6074"/>
    <cellStyle name="Нейтральный 9 9" xfId="6075"/>
    <cellStyle name="Обычный" xfId="0" builtinId="0"/>
    <cellStyle name="Обычный 10" xfId="51"/>
    <cellStyle name="Обычный 11" xfId="173"/>
    <cellStyle name="Обычный 11 10" xfId="6076"/>
    <cellStyle name="Обычный 11 11" xfId="13954"/>
    <cellStyle name="Обычный 11 2" xfId="6077"/>
    <cellStyle name="Обычный 11 3" xfId="6078"/>
    <cellStyle name="Обычный 11 4" xfId="6079"/>
    <cellStyle name="Обычный 11 5" xfId="6080"/>
    <cellStyle name="Обычный 11 6" xfId="6081"/>
    <cellStyle name="Обычный 11 7" xfId="6082"/>
    <cellStyle name="Обычный 11 8" xfId="6083"/>
    <cellStyle name="Обычный 11 9" xfId="6084"/>
    <cellStyle name="Обычный 12" xfId="13299"/>
    <cellStyle name="Обычный 12 2" xfId="13945"/>
    <cellStyle name="Обычный 13" xfId="13952"/>
    <cellStyle name="Обычный 14" xfId="14942"/>
    <cellStyle name="Обычный 15" xfId="24699"/>
    <cellStyle name="Обычный 15 2" xfId="6085"/>
    <cellStyle name="Обычный 15 3" xfId="6086"/>
    <cellStyle name="Обычный 15 4" xfId="6087"/>
    <cellStyle name="Обычный 15 5" xfId="6088"/>
    <cellStyle name="Обычный 15 6" xfId="6089"/>
    <cellStyle name="Обычный 15 7" xfId="6090"/>
    <cellStyle name="Обычный 15 8" xfId="6091"/>
    <cellStyle name="Обычный 16" xfId="24711"/>
    <cellStyle name="Обычный 17" xfId="24712"/>
    <cellStyle name="Обычный 18" xfId="24715"/>
    <cellStyle name="Обычный 19" xfId="24760"/>
    <cellStyle name="Обычный 2" xfId="52"/>
    <cellStyle name="Обычный 2 10" xfId="13946"/>
    <cellStyle name="Обычный 2 11" xfId="13948"/>
    <cellStyle name="Обычный 2 12" xfId="24695"/>
    <cellStyle name="Обычный 2 2" xfId="53"/>
    <cellStyle name="Обычный 2 2 2" xfId="186"/>
    <cellStyle name="Обычный 2 2 3" xfId="184"/>
    <cellStyle name="Обычный 2 2 4" xfId="13973"/>
    <cellStyle name="Обычный 2 2 5" xfId="16195"/>
    <cellStyle name="Обычный 2 3" xfId="152"/>
    <cellStyle name="Обычный 2 3 2" xfId="189"/>
    <cellStyle name="Обычный 2 3 3" xfId="185"/>
    <cellStyle name="Обычный 2 4" xfId="148"/>
    <cellStyle name="Обычный 2 4 2" xfId="164"/>
    <cellStyle name="Обычный 2 5" xfId="160"/>
    <cellStyle name="Обычный 2 6" xfId="177"/>
    <cellStyle name="Обычный 2 7" xfId="199"/>
    <cellStyle name="Обычный 2 8" xfId="245"/>
    <cellStyle name="Обычный 2 8 2" xfId="296"/>
    <cellStyle name="Обычный 2 9" xfId="13298"/>
    <cellStyle name="Обычный 20" xfId="24761"/>
    <cellStyle name="Обычный 3" xfId="54"/>
    <cellStyle name="Обычный 3 10" xfId="6092"/>
    <cellStyle name="Обычный 3 11" xfId="13957"/>
    <cellStyle name="Обычный 3 12" xfId="24696"/>
    <cellStyle name="Обычный 3 13" xfId="24707"/>
    <cellStyle name="Обычный 3 2" xfId="55"/>
    <cellStyle name="Обычный 3 2 2" xfId="6093"/>
    <cellStyle name="Обычный 3 2 3" xfId="13953"/>
    <cellStyle name="Обычный 3 2 4" xfId="24694"/>
    <cellStyle name="Обычный 3 3" xfId="56"/>
    <cellStyle name="Обычный 3 3 2" xfId="6094"/>
    <cellStyle name="Обычный 3 4" xfId="166"/>
    <cellStyle name="Обычный 3 4 2" xfId="6095"/>
    <cellStyle name="Обычный 3 4 3" xfId="13975"/>
    <cellStyle name="Обычный 3 5" xfId="211"/>
    <cellStyle name="Обычный 3 5 2" xfId="6096"/>
    <cellStyle name="Обычный 3 6" xfId="6097"/>
    <cellStyle name="Обычный 3 7" xfId="6098"/>
    <cellStyle name="Обычный 3 8" xfId="6099"/>
    <cellStyle name="Обычный 3 9" xfId="6100"/>
    <cellStyle name="Обычный 4" xfId="57"/>
    <cellStyle name="Обычный 4 2" xfId="58"/>
    <cellStyle name="Обычный 4 3" xfId="59"/>
    <cellStyle name="Обычный 4 4" xfId="300"/>
    <cellStyle name="Обычный 4 5" xfId="13958"/>
    <cellStyle name="Обычный 5" xfId="60"/>
    <cellStyle name="Обычный 5 2" xfId="61"/>
    <cellStyle name="Обычный 5 3" xfId="13972"/>
    <cellStyle name="Обычный 5 4" xfId="24766"/>
    <cellStyle name="Обычный 6" xfId="62"/>
    <cellStyle name="Обычный 6 2" xfId="24768"/>
    <cellStyle name="Обычный 7" xfId="119"/>
    <cellStyle name="Обычный 8" xfId="63"/>
    <cellStyle name="Обычный 9" xfId="161"/>
    <cellStyle name="Обычный 9 10" xfId="6101"/>
    <cellStyle name="Обычный 9 2" xfId="6102"/>
    <cellStyle name="Обычный 9 3" xfId="6103"/>
    <cellStyle name="Обычный 9 4" xfId="6104"/>
    <cellStyle name="Обычный 9 5" xfId="6105"/>
    <cellStyle name="Обычный 9 6" xfId="6106"/>
    <cellStyle name="Обычный 9 7" xfId="6107"/>
    <cellStyle name="Обычный 9 8" xfId="6108"/>
    <cellStyle name="Обычный 9 9" xfId="6109"/>
    <cellStyle name="Обычный_BAXI" xfId="64"/>
    <cellStyle name="Обычный_CIMM испр" xfId="65"/>
    <cellStyle name="Обычный_Grundfos_150202" xfId="66"/>
    <cellStyle name="Обычный_PL_кот_150202" xfId="67"/>
    <cellStyle name="Обычный_Лист1" xfId="68"/>
    <cellStyle name="Обычный_Прайс Neoclima радиаторы прайс февраль  2011" xfId="170"/>
    <cellStyle name="Плохой" xfId="24725" builtinId="27" customBuiltin="1"/>
    <cellStyle name="Плохой 10" xfId="6110"/>
    <cellStyle name="Плохой 10 10" xfId="6111"/>
    <cellStyle name="Плохой 10 2" xfId="6112"/>
    <cellStyle name="Плохой 10 3" xfId="6113"/>
    <cellStyle name="Плохой 10 4" xfId="6114"/>
    <cellStyle name="Плохой 10 5" xfId="6115"/>
    <cellStyle name="Плохой 10 6" xfId="6116"/>
    <cellStyle name="Плохой 10 7" xfId="6117"/>
    <cellStyle name="Плохой 10 8" xfId="6118"/>
    <cellStyle name="Плохой 10 9" xfId="6119"/>
    <cellStyle name="Плохой 11" xfId="6120"/>
    <cellStyle name="Плохой 11 10" xfId="6121"/>
    <cellStyle name="Плохой 11 2" xfId="6122"/>
    <cellStyle name="Плохой 11 3" xfId="6123"/>
    <cellStyle name="Плохой 11 4" xfId="6124"/>
    <cellStyle name="Плохой 11 5" xfId="6125"/>
    <cellStyle name="Плохой 11 6" xfId="6126"/>
    <cellStyle name="Плохой 11 7" xfId="6127"/>
    <cellStyle name="Плохой 11 8" xfId="6128"/>
    <cellStyle name="Плохой 11 9" xfId="6129"/>
    <cellStyle name="Плохой 12" xfId="6130"/>
    <cellStyle name="Плохой 12 10" xfId="6131"/>
    <cellStyle name="Плохой 12 2" xfId="6132"/>
    <cellStyle name="Плохой 12 3" xfId="6133"/>
    <cellStyle name="Плохой 12 4" xfId="6134"/>
    <cellStyle name="Плохой 12 5" xfId="6135"/>
    <cellStyle name="Плохой 12 6" xfId="6136"/>
    <cellStyle name="Плохой 12 7" xfId="6137"/>
    <cellStyle name="Плохой 12 8" xfId="6138"/>
    <cellStyle name="Плохой 12 9" xfId="6139"/>
    <cellStyle name="Плохой 13" xfId="6140"/>
    <cellStyle name="Плохой 13 10" xfId="6141"/>
    <cellStyle name="Плохой 13 2" xfId="6142"/>
    <cellStyle name="Плохой 13 3" xfId="6143"/>
    <cellStyle name="Плохой 13 4" xfId="6144"/>
    <cellStyle name="Плохой 13 5" xfId="6145"/>
    <cellStyle name="Плохой 13 6" xfId="6146"/>
    <cellStyle name="Плохой 13 7" xfId="6147"/>
    <cellStyle name="Плохой 13 8" xfId="6148"/>
    <cellStyle name="Плохой 13 9" xfId="6149"/>
    <cellStyle name="Плохой 14" xfId="6150"/>
    <cellStyle name="Плохой 14 10" xfId="6151"/>
    <cellStyle name="Плохой 14 2" xfId="6152"/>
    <cellStyle name="Плохой 14 3" xfId="6153"/>
    <cellStyle name="Плохой 14 4" xfId="6154"/>
    <cellStyle name="Плохой 14 5" xfId="6155"/>
    <cellStyle name="Плохой 14 6" xfId="6156"/>
    <cellStyle name="Плохой 14 7" xfId="6157"/>
    <cellStyle name="Плохой 14 8" xfId="6158"/>
    <cellStyle name="Плохой 14 9" xfId="6159"/>
    <cellStyle name="Плохой 15" xfId="6160"/>
    <cellStyle name="Плохой 15 2" xfId="6161"/>
    <cellStyle name="Плохой 15 3" xfId="6162"/>
    <cellStyle name="Плохой 15 4" xfId="6163"/>
    <cellStyle name="Плохой 15 5" xfId="6164"/>
    <cellStyle name="Плохой 15 6" xfId="6165"/>
    <cellStyle name="Плохой 15 7" xfId="6166"/>
    <cellStyle name="Плохой 15 8" xfId="6167"/>
    <cellStyle name="Плохой 16" xfId="6168"/>
    <cellStyle name="Плохой 16 2" xfId="6169"/>
    <cellStyle name="Плохой 16 3" xfId="6170"/>
    <cellStyle name="Плохой 16 4" xfId="6171"/>
    <cellStyle name="Плохой 16 5" xfId="6172"/>
    <cellStyle name="Плохой 16 6" xfId="6173"/>
    <cellStyle name="Плохой 16 7" xfId="6174"/>
    <cellStyle name="Плохой 16 8" xfId="6175"/>
    <cellStyle name="Плохой 17" xfId="6176"/>
    <cellStyle name="Плохой 17 2" xfId="6177"/>
    <cellStyle name="Плохой 17 3" xfId="6178"/>
    <cellStyle name="Плохой 17 4" xfId="6179"/>
    <cellStyle name="Плохой 17 5" xfId="6180"/>
    <cellStyle name="Плохой 18" xfId="6181"/>
    <cellStyle name="Плохой 18 2" xfId="6182"/>
    <cellStyle name="Плохой 18 3" xfId="6183"/>
    <cellStyle name="Плохой 18 4" xfId="6184"/>
    <cellStyle name="Плохой 18 5" xfId="6185"/>
    <cellStyle name="Плохой 19" xfId="6186"/>
    <cellStyle name="Плохой 19 2" xfId="6187"/>
    <cellStyle name="Плохой 19 3" xfId="6188"/>
    <cellStyle name="Плохой 19 4" xfId="6189"/>
    <cellStyle name="Плохой 19 5" xfId="6190"/>
    <cellStyle name="Плохой 2" xfId="6191"/>
    <cellStyle name="Плохой 2 10" xfId="6192"/>
    <cellStyle name="Плохой 2 2" xfId="6193"/>
    <cellStyle name="Плохой 2 3" xfId="6194"/>
    <cellStyle name="Плохой 2 4" xfId="6195"/>
    <cellStyle name="Плохой 2 5" xfId="6196"/>
    <cellStyle name="Плохой 2 6" xfId="6197"/>
    <cellStyle name="Плохой 2 7" xfId="6198"/>
    <cellStyle name="Плохой 2 8" xfId="6199"/>
    <cellStyle name="Плохой 2 9" xfId="6200"/>
    <cellStyle name="Плохой 20" xfId="6201"/>
    <cellStyle name="Плохой 21" xfId="6202"/>
    <cellStyle name="Плохой 22" xfId="6203"/>
    <cellStyle name="Плохой 23" xfId="6204"/>
    <cellStyle name="Плохой 24" xfId="14561"/>
    <cellStyle name="Плохой 3" xfId="6205"/>
    <cellStyle name="Плохой 3 10" xfId="6206"/>
    <cellStyle name="Плохой 3 2" xfId="6207"/>
    <cellStyle name="Плохой 3 3" xfId="6208"/>
    <cellStyle name="Плохой 3 4" xfId="6209"/>
    <cellStyle name="Плохой 3 5" xfId="6210"/>
    <cellStyle name="Плохой 3 6" xfId="6211"/>
    <cellStyle name="Плохой 3 7" xfId="6212"/>
    <cellStyle name="Плохой 3 8" xfId="6213"/>
    <cellStyle name="Плохой 3 9" xfId="6214"/>
    <cellStyle name="Плохой 4" xfId="6215"/>
    <cellStyle name="Плохой 4 10" xfId="6216"/>
    <cellStyle name="Плохой 4 2" xfId="6217"/>
    <cellStyle name="Плохой 4 3" xfId="6218"/>
    <cellStyle name="Плохой 4 4" xfId="6219"/>
    <cellStyle name="Плохой 4 5" xfId="6220"/>
    <cellStyle name="Плохой 4 6" xfId="6221"/>
    <cellStyle name="Плохой 4 7" xfId="6222"/>
    <cellStyle name="Плохой 4 8" xfId="6223"/>
    <cellStyle name="Плохой 4 9" xfId="6224"/>
    <cellStyle name="Плохой 5" xfId="6225"/>
    <cellStyle name="Плохой 5 10" xfId="6226"/>
    <cellStyle name="Плохой 5 2" xfId="6227"/>
    <cellStyle name="Плохой 5 3" xfId="6228"/>
    <cellStyle name="Плохой 5 4" xfId="6229"/>
    <cellStyle name="Плохой 5 5" xfId="6230"/>
    <cellStyle name="Плохой 5 6" xfId="6231"/>
    <cellStyle name="Плохой 5 7" xfId="6232"/>
    <cellStyle name="Плохой 5 8" xfId="6233"/>
    <cellStyle name="Плохой 5 9" xfId="6234"/>
    <cellStyle name="Плохой 6" xfId="6235"/>
    <cellStyle name="Плохой 6 10" xfId="6236"/>
    <cellStyle name="Плохой 6 2" xfId="6237"/>
    <cellStyle name="Плохой 6 3" xfId="6238"/>
    <cellStyle name="Плохой 6 4" xfId="6239"/>
    <cellStyle name="Плохой 6 5" xfId="6240"/>
    <cellStyle name="Плохой 6 6" xfId="6241"/>
    <cellStyle name="Плохой 6 7" xfId="6242"/>
    <cellStyle name="Плохой 6 8" xfId="6243"/>
    <cellStyle name="Плохой 6 9" xfId="6244"/>
    <cellStyle name="Плохой 7" xfId="6245"/>
    <cellStyle name="Плохой 7 10" xfId="6246"/>
    <cellStyle name="Плохой 7 2" xfId="6247"/>
    <cellStyle name="Плохой 7 3" xfId="6248"/>
    <cellStyle name="Плохой 7 4" xfId="6249"/>
    <cellStyle name="Плохой 7 5" xfId="6250"/>
    <cellStyle name="Плохой 7 6" xfId="6251"/>
    <cellStyle name="Плохой 7 7" xfId="6252"/>
    <cellStyle name="Плохой 7 8" xfId="6253"/>
    <cellStyle name="Плохой 7 9" xfId="6254"/>
    <cellStyle name="Плохой 8" xfId="6255"/>
    <cellStyle name="Плохой 8 10" xfId="6256"/>
    <cellStyle name="Плохой 8 2" xfId="6257"/>
    <cellStyle name="Плохой 8 3" xfId="6258"/>
    <cellStyle name="Плохой 8 4" xfId="6259"/>
    <cellStyle name="Плохой 8 5" xfId="6260"/>
    <cellStyle name="Плохой 8 6" xfId="6261"/>
    <cellStyle name="Плохой 8 7" xfId="6262"/>
    <cellStyle name="Плохой 8 8" xfId="6263"/>
    <cellStyle name="Плохой 8 9" xfId="6264"/>
    <cellStyle name="Плохой 9" xfId="6265"/>
    <cellStyle name="Плохой 9 10" xfId="6266"/>
    <cellStyle name="Плохой 9 2" xfId="6267"/>
    <cellStyle name="Плохой 9 3" xfId="6268"/>
    <cellStyle name="Плохой 9 4" xfId="6269"/>
    <cellStyle name="Плохой 9 5" xfId="6270"/>
    <cellStyle name="Плохой 9 6" xfId="6271"/>
    <cellStyle name="Плохой 9 7" xfId="6272"/>
    <cellStyle name="Плохой 9 8" xfId="6273"/>
    <cellStyle name="Плохой 9 9" xfId="6274"/>
    <cellStyle name="Пояснение" xfId="24734" builtinId="53" customBuiltin="1"/>
    <cellStyle name="Пояснение 10" xfId="6275"/>
    <cellStyle name="Пояснение 10 10" xfId="6276"/>
    <cellStyle name="Пояснение 10 2" xfId="6277"/>
    <cellStyle name="Пояснение 10 3" xfId="6278"/>
    <cellStyle name="Пояснение 10 4" xfId="6279"/>
    <cellStyle name="Пояснение 10 5" xfId="6280"/>
    <cellStyle name="Пояснение 10 6" xfId="6281"/>
    <cellStyle name="Пояснение 10 7" xfId="6282"/>
    <cellStyle name="Пояснение 10 8" xfId="6283"/>
    <cellStyle name="Пояснение 10 9" xfId="6284"/>
    <cellStyle name="Пояснение 11" xfId="6285"/>
    <cellStyle name="Пояснение 11 10" xfId="6286"/>
    <cellStyle name="Пояснение 11 2" xfId="6287"/>
    <cellStyle name="Пояснение 11 3" xfId="6288"/>
    <cellStyle name="Пояснение 11 4" xfId="6289"/>
    <cellStyle name="Пояснение 11 5" xfId="6290"/>
    <cellStyle name="Пояснение 11 6" xfId="6291"/>
    <cellStyle name="Пояснение 11 7" xfId="6292"/>
    <cellStyle name="Пояснение 11 8" xfId="6293"/>
    <cellStyle name="Пояснение 11 9" xfId="6294"/>
    <cellStyle name="Пояснение 12" xfId="6295"/>
    <cellStyle name="Пояснение 12 10" xfId="6296"/>
    <cellStyle name="Пояснение 12 2" xfId="6297"/>
    <cellStyle name="Пояснение 12 3" xfId="6298"/>
    <cellStyle name="Пояснение 12 4" xfId="6299"/>
    <cellStyle name="Пояснение 12 5" xfId="6300"/>
    <cellStyle name="Пояснение 12 6" xfId="6301"/>
    <cellStyle name="Пояснение 12 7" xfId="6302"/>
    <cellStyle name="Пояснение 12 8" xfId="6303"/>
    <cellStyle name="Пояснение 12 9" xfId="6304"/>
    <cellStyle name="Пояснение 13" xfId="6305"/>
    <cellStyle name="Пояснение 13 10" xfId="6306"/>
    <cellStyle name="Пояснение 13 2" xfId="6307"/>
    <cellStyle name="Пояснение 13 3" xfId="6308"/>
    <cellStyle name="Пояснение 13 4" xfId="6309"/>
    <cellStyle name="Пояснение 13 5" xfId="6310"/>
    <cellStyle name="Пояснение 13 6" xfId="6311"/>
    <cellStyle name="Пояснение 13 7" xfId="6312"/>
    <cellStyle name="Пояснение 13 8" xfId="6313"/>
    <cellStyle name="Пояснение 13 9" xfId="6314"/>
    <cellStyle name="Пояснение 14" xfId="6315"/>
    <cellStyle name="Пояснение 14 10" xfId="6316"/>
    <cellStyle name="Пояснение 14 2" xfId="6317"/>
    <cellStyle name="Пояснение 14 3" xfId="6318"/>
    <cellStyle name="Пояснение 14 4" xfId="6319"/>
    <cellStyle name="Пояснение 14 5" xfId="6320"/>
    <cellStyle name="Пояснение 14 6" xfId="6321"/>
    <cellStyle name="Пояснение 14 7" xfId="6322"/>
    <cellStyle name="Пояснение 14 8" xfId="6323"/>
    <cellStyle name="Пояснение 14 9" xfId="6324"/>
    <cellStyle name="Пояснение 15" xfId="6325"/>
    <cellStyle name="Пояснение 15 2" xfId="6326"/>
    <cellStyle name="Пояснение 15 3" xfId="6327"/>
    <cellStyle name="Пояснение 15 4" xfId="6328"/>
    <cellStyle name="Пояснение 15 5" xfId="6329"/>
    <cellStyle name="Пояснение 15 6" xfId="6330"/>
    <cellStyle name="Пояснение 15 7" xfId="6331"/>
    <cellStyle name="Пояснение 15 8" xfId="6332"/>
    <cellStyle name="Пояснение 16" xfId="6333"/>
    <cellStyle name="Пояснение 16 2" xfId="6334"/>
    <cellStyle name="Пояснение 16 3" xfId="6335"/>
    <cellStyle name="Пояснение 16 4" xfId="6336"/>
    <cellStyle name="Пояснение 16 5" xfId="6337"/>
    <cellStyle name="Пояснение 16 6" xfId="6338"/>
    <cellStyle name="Пояснение 16 7" xfId="6339"/>
    <cellStyle name="Пояснение 16 8" xfId="6340"/>
    <cellStyle name="Пояснение 17" xfId="6341"/>
    <cellStyle name="Пояснение 17 2" xfId="6342"/>
    <cellStyle name="Пояснение 17 3" xfId="6343"/>
    <cellStyle name="Пояснение 17 4" xfId="6344"/>
    <cellStyle name="Пояснение 17 5" xfId="6345"/>
    <cellStyle name="Пояснение 18" xfId="6346"/>
    <cellStyle name="Пояснение 18 2" xfId="6347"/>
    <cellStyle name="Пояснение 18 3" xfId="6348"/>
    <cellStyle name="Пояснение 18 4" xfId="6349"/>
    <cellStyle name="Пояснение 18 5" xfId="6350"/>
    <cellStyle name="Пояснение 19" xfId="6351"/>
    <cellStyle name="Пояснение 19 2" xfId="6352"/>
    <cellStyle name="Пояснение 19 3" xfId="6353"/>
    <cellStyle name="Пояснение 19 4" xfId="6354"/>
    <cellStyle name="Пояснение 19 5" xfId="6355"/>
    <cellStyle name="Пояснение 2" xfId="6356"/>
    <cellStyle name="Пояснение 2 10" xfId="6357"/>
    <cellStyle name="Пояснение 2 2" xfId="6358"/>
    <cellStyle name="Пояснение 2 3" xfId="6359"/>
    <cellStyle name="Пояснение 2 4" xfId="6360"/>
    <cellStyle name="Пояснение 2 5" xfId="6361"/>
    <cellStyle name="Пояснение 2 6" xfId="6362"/>
    <cellStyle name="Пояснение 2 7" xfId="6363"/>
    <cellStyle name="Пояснение 2 8" xfId="6364"/>
    <cellStyle name="Пояснение 2 9" xfId="6365"/>
    <cellStyle name="Пояснение 20" xfId="6366"/>
    <cellStyle name="Пояснение 21" xfId="6367"/>
    <cellStyle name="Пояснение 22" xfId="6368"/>
    <cellStyle name="Пояснение 23" xfId="6369"/>
    <cellStyle name="Пояснение 24" xfId="14684"/>
    <cellStyle name="Пояснение 3" xfId="6370"/>
    <cellStyle name="Пояснение 3 10" xfId="6371"/>
    <cellStyle name="Пояснение 3 11" xfId="24704"/>
    <cellStyle name="Пояснение 3 2" xfId="6372"/>
    <cellStyle name="Пояснение 3 3" xfId="6373"/>
    <cellStyle name="Пояснение 3 4" xfId="6374"/>
    <cellStyle name="Пояснение 3 5" xfId="6375"/>
    <cellStyle name="Пояснение 3 6" xfId="6376"/>
    <cellStyle name="Пояснение 3 7" xfId="6377"/>
    <cellStyle name="Пояснение 3 8" xfId="6378"/>
    <cellStyle name="Пояснение 3 9" xfId="6379"/>
    <cellStyle name="Пояснение 4" xfId="6380"/>
    <cellStyle name="Пояснение 4 10" xfId="6381"/>
    <cellStyle name="Пояснение 4 2" xfId="6382"/>
    <cellStyle name="Пояснение 4 3" xfId="6383"/>
    <cellStyle name="Пояснение 4 4" xfId="6384"/>
    <cellStyle name="Пояснение 4 5" xfId="6385"/>
    <cellStyle name="Пояснение 4 6" xfId="6386"/>
    <cellStyle name="Пояснение 4 7" xfId="6387"/>
    <cellStyle name="Пояснение 4 8" xfId="6388"/>
    <cellStyle name="Пояснение 4 9" xfId="6389"/>
    <cellStyle name="Пояснение 5" xfId="6390"/>
    <cellStyle name="Пояснение 5 10" xfId="6391"/>
    <cellStyle name="Пояснение 5 2" xfId="6392"/>
    <cellStyle name="Пояснение 5 3" xfId="6393"/>
    <cellStyle name="Пояснение 5 4" xfId="6394"/>
    <cellStyle name="Пояснение 5 5" xfId="6395"/>
    <cellStyle name="Пояснение 5 6" xfId="6396"/>
    <cellStyle name="Пояснение 5 7" xfId="6397"/>
    <cellStyle name="Пояснение 5 8" xfId="6398"/>
    <cellStyle name="Пояснение 5 9" xfId="6399"/>
    <cellStyle name="Пояснение 6" xfId="6400"/>
    <cellStyle name="Пояснение 6 10" xfId="6401"/>
    <cellStyle name="Пояснение 6 2" xfId="6402"/>
    <cellStyle name="Пояснение 6 3" xfId="6403"/>
    <cellStyle name="Пояснение 6 4" xfId="6404"/>
    <cellStyle name="Пояснение 6 5" xfId="6405"/>
    <cellStyle name="Пояснение 6 6" xfId="6406"/>
    <cellStyle name="Пояснение 6 7" xfId="6407"/>
    <cellStyle name="Пояснение 6 8" xfId="6408"/>
    <cellStyle name="Пояснение 6 9" xfId="6409"/>
    <cellStyle name="Пояснение 7" xfId="6410"/>
    <cellStyle name="Пояснение 7 10" xfId="6411"/>
    <cellStyle name="Пояснение 7 2" xfId="6412"/>
    <cellStyle name="Пояснение 7 3" xfId="6413"/>
    <cellStyle name="Пояснение 7 4" xfId="6414"/>
    <cellStyle name="Пояснение 7 5" xfId="6415"/>
    <cellStyle name="Пояснение 7 6" xfId="6416"/>
    <cellStyle name="Пояснение 7 7" xfId="6417"/>
    <cellStyle name="Пояснение 7 8" xfId="6418"/>
    <cellStyle name="Пояснение 7 9" xfId="6419"/>
    <cellStyle name="Пояснение 8" xfId="6420"/>
    <cellStyle name="Пояснение 8 10" xfId="6421"/>
    <cellStyle name="Пояснение 8 2" xfId="6422"/>
    <cellStyle name="Пояснение 8 3" xfId="6423"/>
    <cellStyle name="Пояснение 8 4" xfId="6424"/>
    <cellStyle name="Пояснение 8 5" xfId="6425"/>
    <cellStyle name="Пояснение 8 6" xfId="6426"/>
    <cellStyle name="Пояснение 8 7" xfId="6427"/>
    <cellStyle name="Пояснение 8 8" xfId="6428"/>
    <cellStyle name="Пояснение 8 9" xfId="6429"/>
    <cellStyle name="Пояснение 9" xfId="6430"/>
    <cellStyle name="Пояснение 9 10" xfId="6431"/>
    <cellStyle name="Пояснение 9 2" xfId="6432"/>
    <cellStyle name="Пояснение 9 3" xfId="6433"/>
    <cellStyle name="Пояснение 9 4" xfId="6434"/>
    <cellStyle name="Пояснение 9 5" xfId="6435"/>
    <cellStyle name="Пояснение 9 6" xfId="6436"/>
    <cellStyle name="Пояснение 9 7" xfId="6437"/>
    <cellStyle name="Пояснение 9 8" xfId="6438"/>
    <cellStyle name="Пояснение 9 9" xfId="6439"/>
    <cellStyle name="Примечание" xfId="24733" builtinId="10" customBuiltin="1"/>
    <cellStyle name="Примечание 10" xfId="6440"/>
    <cellStyle name="Примечание 10 10" xfId="6441"/>
    <cellStyle name="Примечание 10 2" xfId="6442"/>
    <cellStyle name="Примечание 10 3" xfId="6443"/>
    <cellStyle name="Примечание 10 4" xfId="6444"/>
    <cellStyle name="Примечание 10 5" xfId="6445"/>
    <cellStyle name="Примечание 10 6" xfId="6446"/>
    <cellStyle name="Примечание 10 7" xfId="6447"/>
    <cellStyle name="Примечание 10 8" xfId="6448"/>
    <cellStyle name="Примечание 10 9" xfId="6449"/>
    <cellStyle name="Примечание 11" xfId="6450"/>
    <cellStyle name="Примечание 11 10" xfId="6451"/>
    <cellStyle name="Примечание 11 2" xfId="6452"/>
    <cellStyle name="Примечание 11 3" xfId="6453"/>
    <cellStyle name="Примечание 11 4" xfId="6454"/>
    <cellStyle name="Примечание 11 5" xfId="6455"/>
    <cellStyle name="Примечание 11 6" xfId="6456"/>
    <cellStyle name="Примечание 11 7" xfId="6457"/>
    <cellStyle name="Примечание 11 8" xfId="6458"/>
    <cellStyle name="Примечание 11 9" xfId="6459"/>
    <cellStyle name="Примечание 12" xfId="6460"/>
    <cellStyle name="Примечание 12 10" xfId="6461"/>
    <cellStyle name="Примечание 12 2" xfId="6462"/>
    <cellStyle name="Примечание 12 3" xfId="6463"/>
    <cellStyle name="Примечание 12 4" xfId="6464"/>
    <cellStyle name="Примечание 12 5" xfId="6465"/>
    <cellStyle name="Примечание 12 6" xfId="6466"/>
    <cellStyle name="Примечание 12 7" xfId="6467"/>
    <cellStyle name="Примечание 12 8" xfId="6468"/>
    <cellStyle name="Примечание 12 9" xfId="6469"/>
    <cellStyle name="Примечание 13" xfId="6470"/>
    <cellStyle name="Примечание 13 10" xfId="6471"/>
    <cellStyle name="Примечание 13 2" xfId="6472"/>
    <cellStyle name="Примечание 13 3" xfId="6473"/>
    <cellStyle name="Примечание 13 4" xfId="6474"/>
    <cellStyle name="Примечание 13 5" xfId="6475"/>
    <cellStyle name="Примечание 13 6" xfId="6476"/>
    <cellStyle name="Примечание 13 7" xfId="6477"/>
    <cellStyle name="Примечание 13 8" xfId="6478"/>
    <cellStyle name="Примечание 13 9" xfId="6479"/>
    <cellStyle name="Примечание 14" xfId="6480"/>
    <cellStyle name="Примечание 14 10" xfId="6481"/>
    <cellStyle name="Примечание 14 2" xfId="6482"/>
    <cellStyle name="Примечание 14 3" xfId="6483"/>
    <cellStyle name="Примечание 14 4" xfId="6484"/>
    <cellStyle name="Примечание 14 5" xfId="6485"/>
    <cellStyle name="Примечание 14 6" xfId="6486"/>
    <cellStyle name="Примечание 14 7" xfId="6487"/>
    <cellStyle name="Примечание 14 8" xfId="6488"/>
    <cellStyle name="Примечание 14 9" xfId="6489"/>
    <cellStyle name="Примечание 15" xfId="6490"/>
    <cellStyle name="Примечание 15 2" xfId="6491"/>
    <cellStyle name="Примечание 15 3" xfId="6492"/>
    <cellStyle name="Примечание 15 4" xfId="6493"/>
    <cellStyle name="Примечание 15 5" xfId="6494"/>
    <cellStyle name="Примечание 15 6" xfId="6495"/>
    <cellStyle name="Примечание 15 7" xfId="6496"/>
    <cellStyle name="Примечание 15 8" xfId="6497"/>
    <cellStyle name="Примечание 16" xfId="6498"/>
    <cellStyle name="Примечание 16 2" xfId="6499"/>
    <cellStyle name="Примечание 16 3" xfId="6500"/>
    <cellStyle name="Примечание 16 4" xfId="6501"/>
    <cellStyle name="Примечание 16 5" xfId="6502"/>
    <cellStyle name="Примечание 16 6" xfId="6503"/>
    <cellStyle name="Примечание 16 7" xfId="6504"/>
    <cellStyle name="Примечание 16 8" xfId="6505"/>
    <cellStyle name="Примечание 17" xfId="6506"/>
    <cellStyle name="Примечание 17 2" xfId="6507"/>
    <cellStyle name="Примечание 17 3" xfId="6508"/>
    <cellStyle name="Примечание 17 4" xfId="6509"/>
    <cellStyle name="Примечание 17 5" xfId="6510"/>
    <cellStyle name="Примечание 18" xfId="6511"/>
    <cellStyle name="Примечание 18 2" xfId="6512"/>
    <cellStyle name="Примечание 18 3" xfId="6513"/>
    <cellStyle name="Примечание 18 4" xfId="6514"/>
    <cellStyle name="Примечание 18 5" xfId="6515"/>
    <cellStyle name="Примечание 19" xfId="6516"/>
    <cellStyle name="Примечание 19 2" xfId="6517"/>
    <cellStyle name="Примечание 19 3" xfId="6518"/>
    <cellStyle name="Примечание 19 4" xfId="6519"/>
    <cellStyle name="Примечание 19 5" xfId="6520"/>
    <cellStyle name="Примечание 2" xfId="6521"/>
    <cellStyle name="Примечание 2 10" xfId="6522"/>
    <cellStyle name="Примечание 2 2" xfId="6523"/>
    <cellStyle name="Примечание 2 3" xfId="6524"/>
    <cellStyle name="Примечание 2 4" xfId="6525"/>
    <cellStyle name="Примечание 2 5" xfId="6526"/>
    <cellStyle name="Примечание 2 6" xfId="6527"/>
    <cellStyle name="Примечание 2 7" xfId="6528"/>
    <cellStyle name="Примечание 2 8" xfId="6529"/>
    <cellStyle name="Примечание 2 9" xfId="6530"/>
    <cellStyle name="Примечание 20" xfId="6531"/>
    <cellStyle name="Примечание 21" xfId="6532"/>
    <cellStyle name="Примечание 22" xfId="6533"/>
    <cellStyle name="Примечание 23" xfId="6534"/>
    <cellStyle name="Примечание 24" xfId="14668"/>
    <cellStyle name="Примечание 3" xfId="6535"/>
    <cellStyle name="Примечание 3 10" xfId="6536"/>
    <cellStyle name="Примечание 3 2" xfId="6537"/>
    <cellStyle name="Примечание 3 3" xfId="6538"/>
    <cellStyle name="Примечание 3 4" xfId="6539"/>
    <cellStyle name="Примечание 3 5" xfId="6540"/>
    <cellStyle name="Примечание 3 6" xfId="6541"/>
    <cellStyle name="Примечание 3 7" xfId="6542"/>
    <cellStyle name="Примечание 3 8" xfId="6543"/>
    <cellStyle name="Примечание 3 9" xfId="6544"/>
    <cellStyle name="Примечание 4" xfId="6545"/>
    <cellStyle name="Примечание 4 10" xfId="6546"/>
    <cellStyle name="Примечание 4 2" xfId="6547"/>
    <cellStyle name="Примечание 4 3" xfId="6548"/>
    <cellStyle name="Примечание 4 4" xfId="6549"/>
    <cellStyle name="Примечание 4 5" xfId="6550"/>
    <cellStyle name="Примечание 4 6" xfId="6551"/>
    <cellStyle name="Примечание 4 7" xfId="6552"/>
    <cellStyle name="Примечание 4 8" xfId="6553"/>
    <cellStyle name="Примечание 4 9" xfId="6554"/>
    <cellStyle name="Примечание 5" xfId="6555"/>
    <cellStyle name="Примечание 5 10" xfId="6556"/>
    <cellStyle name="Примечание 5 2" xfId="6557"/>
    <cellStyle name="Примечание 5 3" xfId="6558"/>
    <cellStyle name="Примечание 5 4" xfId="6559"/>
    <cellStyle name="Примечание 5 5" xfId="6560"/>
    <cellStyle name="Примечание 5 6" xfId="6561"/>
    <cellStyle name="Примечание 5 7" xfId="6562"/>
    <cellStyle name="Примечание 5 8" xfId="6563"/>
    <cellStyle name="Примечание 5 9" xfId="6564"/>
    <cellStyle name="Примечание 6" xfId="6565"/>
    <cellStyle name="Примечание 6 10" xfId="6566"/>
    <cellStyle name="Примечание 6 2" xfId="6567"/>
    <cellStyle name="Примечание 6 3" xfId="6568"/>
    <cellStyle name="Примечание 6 4" xfId="6569"/>
    <cellStyle name="Примечание 6 5" xfId="6570"/>
    <cellStyle name="Примечание 6 6" xfId="6571"/>
    <cellStyle name="Примечание 6 7" xfId="6572"/>
    <cellStyle name="Примечание 6 8" xfId="6573"/>
    <cellStyle name="Примечание 6 9" xfId="6574"/>
    <cellStyle name="Примечание 7" xfId="6575"/>
    <cellStyle name="Примечание 7 10" xfId="6576"/>
    <cellStyle name="Примечание 7 2" xfId="6577"/>
    <cellStyle name="Примечание 7 3" xfId="6578"/>
    <cellStyle name="Примечание 7 4" xfId="6579"/>
    <cellStyle name="Примечание 7 5" xfId="6580"/>
    <cellStyle name="Примечание 7 6" xfId="6581"/>
    <cellStyle name="Примечание 7 7" xfId="6582"/>
    <cellStyle name="Примечание 7 8" xfId="6583"/>
    <cellStyle name="Примечание 7 9" xfId="6584"/>
    <cellStyle name="Примечание 8" xfId="6585"/>
    <cellStyle name="Примечание 8 10" xfId="6586"/>
    <cellStyle name="Примечание 8 2" xfId="6587"/>
    <cellStyle name="Примечание 8 3" xfId="6588"/>
    <cellStyle name="Примечание 8 4" xfId="6589"/>
    <cellStyle name="Примечание 8 5" xfId="6590"/>
    <cellStyle name="Примечание 8 6" xfId="6591"/>
    <cellStyle name="Примечание 8 7" xfId="6592"/>
    <cellStyle name="Примечание 8 8" xfId="6593"/>
    <cellStyle name="Примечание 8 9" xfId="6594"/>
    <cellStyle name="Примечание 9" xfId="6595"/>
    <cellStyle name="Примечание 9 10" xfId="6596"/>
    <cellStyle name="Примечание 9 2" xfId="6597"/>
    <cellStyle name="Примечание 9 3" xfId="6598"/>
    <cellStyle name="Примечание 9 4" xfId="6599"/>
    <cellStyle name="Примечание 9 5" xfId="6600"/>
    <cellStyle name="Примечание 9 6" xfId="6601"/>
    <cellStyle name="Примечание 9 7" xfId="6602"/>
    <cellStyle name="Примечание 9 8" xfId="6603"/>
    <cellStyle name="Примечание 9 9" xfId="6604"/>
    <cellStyle name="Процентный" xfId="69" builtinId="5"/>
    <cellStyle name="Процентный 10" xfId="190"/>
    <cellStyle name="Процентный 11" xfId="196"/>
    <cellStyle name="Процентный 12" xfId="202"/>
    <cellStyle name="Процентный 13" xfId="251"/>
    <cellStyle name="Процентный 14" xfId="297"/>
    <cellStyle name="Процентный 15" xfId="13045"/>
    <cellStyle name="Процентный 16" xfId="13951"/>
    <cellStyle name="Процентный 17" xfId="14940"/>
    <cellStyle name="Процентный 2" xfId="70"/>
    <cellStyle name="Процентный 2 2" xfId="71"/>
    <cellStyle name="Процентный 2 3" xfId="154"/>
    <cellStyle name="Процентный 2 4" xfId="151"/>
    <cellStyle name="Процентный 2 5" xfId="167"/>
    <cellStyle name="Процентный 2 6" xfId="178"/>
    <cellStyle name="Процентный 2 7" xfId="13955"/>
    <cellStyle name="Процентный 3" xfId="72"/>
    <cellStyle name="Процентный 3 2" xfId="73"/>
    <cellStyle name="Процентный 4" xfId="153"/>
    <cellStyle name="Процентный 5" xfId="162"/>
    <cellStyle name="Процентный 6" xfId="171"/>
    <cellStyle name="Процентный 7" xfId="174"/>
    <cellStyle name="Процентный 8" xfId="180"/>
    <cellStyle name="Процентный 9" xfId="187"/>
    <cellStyle name="Связанная ячейка" xfId="24730" builtinId="24" customBuiltin="1"/>
    <cellStyle name="Связанная ячейка 10" xfId="6605"/>
    <cellStyle name="Связанная ячейка 10 10" xfId="6606"/>
    <cellStyle name="Связанная ячейка 10 2" xfId="6607"/>
    <cellStyle name="Связанная ячейка 10 3" xfId="6608"/>
    <cellStyle name="Связанная ячейка 10 4" xfId="6609"/>
    <cellStyle name="Связанная ячейка 10 5" xfId="6610"/>
    <cellStyle name="Связанная ячейка 10 6" xfId="6611"/>
    <cellStyle name="Связанная ячейка 10 7" xfId="6612"/>
    <cellStyle name="Связанная ячейка 10 8" xfId="6613"/>
    <cellStyle name="Связанная ячейка 10 9" xfId="6614"/>
    <cellStyle name="Связанная ячейка 11" xfId="6615"/>
    <cellStyle name="Связанная ячейка 11 10" xfId="6616"/>
    <cellStyle name="Связанная ячейка 11 2" xfId="6617"/>
    <cellStyle name="Связанная ячейка 11 3" xfId="6618"/>
    <cellStyle name="Связанная ячейка 11 4" xfId="6619"/>
    <cellStyle name="Связанная ячейка 11 5" xfId="6620"/>
    <cellStyle name="Связанная ячейка 11 6" xfId="6621"/>
    <cellStyle name="Связанная ячейка 11 7" xfId="6622"/>
    <cellStyle name="Связанная ячейка 11 8" xfId="6623"/>
    <cellStyle name="Связанная ячейка 11 9" xfId="6624"/>
    <cellStyle name="Связанная ячейка 12" xfId="6625"/>
    <cellStyle name="Связанная ячейка 12 10" xfId="6626"/>
    <cellStyle name="Связанная ячейка 12 2" xfId="6627"/>
    <cellStyle name="Связанная ячейка 12 3" xfId="6628"/>
    <cellStyle name="Связанная ячейка 12 4" xfId="6629"/>
    <cellStyle name="Связанная ячейка 12 5" xfId="6630"/>
    <cellStyle name="Связанная ячейка 12 6" xfId="6631"/>
    <cellStyle name="Связанная ячейка 12 7" xfId="6632"/>
    <cellStyle name="Связанная ячейка 12 8" xfId="6633"/>
    <cellStyle name="Связанная ячейка 12 9" xfId="6634"/>
    <cellStyle name="Связанная ячейка 13" xfId="6635"/>
    <cellStyle name="Связанная ячейка 13 10" xfId="6636"/>
    <cellStyle name="Связанная ячейка 13 2" xfId="6637"/>
    <cellStyle name="Связанная ячейка 13 3" xfId="6638"/>
    <cellStyle name="Связанная ячейка 13 4" xfId="6639"/>
    <cellStyle name="Связанная ячейка 13 5" xfId="6640"/>
    <cellStyle name="Связанная ячейка 13 6" xfId="6641"/>
    <cellStyle name="Связанная ячейка 13 7" xfId="6642"/>
    <cellStyle name="Связанная ячейка 13 8" xfId="6643"/>
    <cellStyle name="Связанная ячейка 13 9" xfId="6644"/>
    <cellStyle name="Связанная ячейка 14" xfId="6645"/>
    <cellStyle name="Связанная ячейка 14 10" xfId="6646"/>
    <cellStyle name="Связанная ячейка 14 2" xfId="6647"/>
    <cellStyle name="Связанная ячейка 14 3" xfId="6648"/>
    <cellStyle name="Связанная ячейка 14 4" xfId="6649"/>
    <cellStyle name="Связанная ячейка 14 5" xfId="6650"/>
    <cellStyle name="Связанная ячейка 14 6" xfId="6651"/>
    <cellStyle name="Связанная ячейка 14 7" xfId="6652"/>
    <cellStyle name="Связанная ячейка 14 8" xfId="6653"/>
    <cellStyle name="Связанная ячейка 14 9" xfId="6654"/>
    <cellStyle name="Связанная ячейка 15" xfId="6655"/>
    <cellStyle name="Связанная ячейка 15 2" xfId="6656"/>
    <cellStyle name="Связанная ячейка 15 3" xfId="6657"/>
    <cellStyle name="Связанная ячейка 15 4" xfId="6658"/>
    <cellStyle name="Связанная ячейка 15 5" xfId="6659"/>
    <cellStyle name="Связанная ячейка 15 6" xfId="6660"/>
    <cellStyle name="Связанная ячейка 15 7" xfId="6661"/>
    <cellStyle name="Связанная ячейка 15 8" xfId="6662"/>
    <cellStyle name="Связанная ячейка 16" xfId="6663"/>
    <cellStyle name="Связанная ячейка 16 2" xfId="6664"/>
    <cellStyle name="Связанная ячейка 16 3" xfId="6665"/>
    <cellStyle name="Связанная ячейка 16 4" xfId="6666"/>
    <cellStyle name="Связанная ячейка 16 5" xfId="6667"/>
    <cellStyle name="Связанная ячейка 16 6" xfId="6668"/>
    <cellStyle name="Связанная ячейка 16 7" xfId="6669"/>
    <cellStyle name="Связанная ячейка 16 8" xfId="6670"/>
    <cellStyle name="Связанная ячейка 17" xfId="6671"/>
    <cellStyle name="Связанная ячейка 17 2" xfId="6672"/>
    <cellStyle name="Связанная ячейка 17 3" xfId="6673"/>
    <cellStyle name="Связанная ячейка 17 4" xfId="6674"/>
    <cellStyle name="Связанная ячейка 17 5" xfId="6675"/>
    <cellStyle name="Связанная ячейка 18" xfId="6676"/>
    <cellStyle name="Связанная ячейка 18 2" xfId="6677"/>
    <cellStyle name="Связанная ячейка 18 3" xfId="6678"/>
    <cellStyle name="Связанная ячейка 18 4" xfId="6679"/>
    <cellStyle name="Связанная ячейка 18 5" xfId="6680"/>
    <cellStyle name="Связанная ячейка 19" xfId="6681"/>
    <cellStyle name="Связанная ячейка 19 2" xfId="6682"/>
    <cellStyle name="Связанная ячейка 19 3" xfId="6683"/>
    <cellStyle name="Связанная ячейка 19 4" xfId="6684"/>
    <cellStyle name="Связанная ячейка 19 5" xfId="6685"/>
    <cellStyle name="Связанная ячейка 2" xfId="6686"/>
    <cellStyle name="Связанная ячейка 2 10" xfId="6687"/>
    <cellStyle name="Связанная ячейка 2 2" xfId="6688"/>
    <cellStyle name="Связанная ячейка 2 3" xfId="6689"/>
    <cellStyle name="Связанная ячейка 2 4" xfId="6690"/>
    <cellStyle name="Связанная ячейка 2 5" xfId="6691"/>
    <cellStyle name="Связанная ячейка 2 6" xfId="6692"/>
    <cellStyle name="Связанная ячейка 2 7" xfId="6693"/>
    <cellStyle name="Связанная ячейка 2 8" xfId="6694"/>
    <cellStyle name="Связанная ячейка 2 9" xfId="6695"/>
    <cellStyle name="Связанная ячейка 20" xfId="6696"/>
    <cellStyle name="Связанная ячейка 21" xfId="6697"/>
    <cellStyle name="Связанная ячейка 22" xfId="6698"/>
    <cellStyle name="Связанная ячейка 23" xfId="6699"/>
    <cellStyle name="Связанная ячейка 24" xfId="14645"/>
    <cellStyle name="Связанная ячейка 3" xfId="6700"/>
    <cellStyle name="Связанная ячейка 3 10" xfId="6701"/>
    <cellStyle name="Связанная ячейка 3 2" xfId="6702"/>
    <cellStyle name="Связанная ячейка 3 3" xfId="6703"/>
    <cellStyle name="Связанная ячейка 3 4" xfId="6704"/>
    <cellStyle name="Связанная ячейка 3 5" xfId="6705"/>
    <cellStyle name="Связанная ячейка 3 6" xfId="6706"/>
    <cellStyle name="Связанная ячейка 3 7" xfId="6707"/>
    <cellStyle name="Связанная ячейка 3 8" xfId="6708"/>
    <cellStyle name="Связанная ячейка 3 9" xfId="6709"/>
    <cellStyle name="Связанная ячейка 4" xfId="6710"/>
    <cellStyle name="Связанная ячейка 4 10" xfId="6711"/>
    <cellStyle name="Связанная ячейка 4 2" xfId="6712"/>
    <cellStyle name="Связанная ячейка 4 3" xfId="6713"/>
    <cellStyle name="Связанная ячейка 4 4" xfId="6714"/>
    <cellStyle name="Связанная ячейка 4 5" xfId="6715"/>
    <cellStyle name="Связанная ячейка 4 6" xfId="6716"/>
    <cellStyle name="Связанная ячейка 4 7" xfId="6717"/>
    <cellStyle name="Связанная ячейка 4 8" xfId="6718"/>
    <cellStyle name="Связанная ячейка 4 9" xfId="6719"/>
    <cellStyle name="Связанная ячейка 5" xfId="6720"/>
    <cellStyle name="Связанная ячейка 5 10" xfId="6721"/>
    <cellStyle name="Связанная ячейка 5 2" xfId="6722"/>
    <cellStyle name="Связанная ячейка 5 3" xfId="6723"/>
    <cellStyle name="Связанная ячейка 5 4" xfId="6724"/>
    <cellStyle name="Связанная ячейка 5 5" xfId="6725"/>
    <cellStyle name="Связанная ячейка 5 6" xfId="6726"/>
    <cellStyle name="Связанная ячейка 5 7" xfId="6727"/>
    <cellStyle name="Связанная ячейка 5 8" xfId="6728"/>
    <cellStyle name="Связанная ячейка 5 9" xfId="6729"/>
    <cellStyle name="Связанная ячейка 6" xfId="6730"/>
    <cellStyle name="Связанная ячейка 6 10" xfId="6731"/>
    <cellStyle name="Связанная ячейка 6 2" xfId="6732"/>
    <cellStyle name="Связанная ячейка 6 3" xfId="6733"/>
    <cellStyle name="Связанная ячейка 6 4" xfId="6734"/>
    <cellStyle name="Связанная ячейка 6 5" xfId="6735"/>
    <cellStyle name="Связанная ячейка 6 6" xfId="6736"/>
    <cellStyle name="Связанная ячейка 6 7" xfId="6737"/>
    <cellStyle name="Связанная ячейка 6 8" xfId="6738"/>
    <cellStyle name="Связанная ячейка 6 9" xfId="6739"/>
    <cellStyle name="Связанная ячейка 7" xfId="6740"/>
    <cellStyle name="Связанная ячейка 7 10" xfId="6741"/>
    <cellStyle name="Связанная ячейка 7 2" xfId="6742"/>
    <cellStyle name="Связанная ячейка 7 3" xfId="6743"/>
    <cellStyle name="Связанная ячейка 7 4" xfId="6744"/>
    <cellStyle name="Связанная ячейка 7 5" xfId="6745"/>
    <cellStyle name="Связанная ячейка 7 6" xfId="6746"/>
    <cellStyle name="Связанная ячейка 7 7" xfId="6747"/>
    <cellStyle name="Связанная ячейка 7 8" xfId="6748"/>
    <cellStyle name="Связанная ячейка 7 9" xfId="6749"/>
    <cellStyle name="Связанная ячейка 8" xfId="6750"/>
    <cellStyle name="Связанная ячейка 8 10" xfId="6751"/>
    <cellStyle name="Связанная ячейка 8 2" xfId="6752"/>
    <cellStyle name="Связанная ячейка 8 3" xfId="6753"/>
    <cellStyle name="Связанная ячейка 8 4" xfId="6754"/>
    <cellStyle name="Связанная ячейка 8 5" xfId="6755"/>
    <cellStyle name="Связанная ячейка 8 6" xfId="6756"/>
    <cellStyle name="Связанная ячейка 8 7" xfId="6757"/>
    <cellStyle name="Связанная ячейка 8 8" xfId="6758"/>
    <cellStyle name="Связанная ячейка 8 9" xfId="6759"/>
    <cellStyle name="Связанная ячейка 9" xfId="6760"/>
    <cellStyle name="Связанная ячейка 9 10" xfId="6761"/>
    <cellStyle name="Связанная ячейка 9 2" xfId="6762"/>
    <cellStyle name="Связанная ячейка 9 3" xfId="6763"/>
    <cellStyle name="Связанная ячейка 9 4" xfId="6764"/>
    <cellStyle name="Связанная ячейка 9 5" xfId="6765"/>
    <cellStyle name="Связанная ячейка 9 6" xfId="6766"/>
    <cellStyle name="Связанная ячейка 9 7" xfId="6767"/>
    <cellStyle name="Связанная ячейка 9 8" xfId="6768"/>
    <cellStyle name="Связанная ячейка 9 9" xfId="6769"/>
    <cellStyle name="Стиль 1" xfId="74"/>
    <cellStyle name="Стиль 1 2" xfId="75"/>
    <cellStyle name="Стиль 1 3" xfId="120"/>
    <cellStyle name="Стиль 10" xfId="76"/>
    <cellStyle name="Стиль 10 2" xfId="121"/>
    <cellStyle name="Стиль 11" xfId="77"/>
    <cellStyle name="Стиль 11 2" xfId="122"/>
    <cellStyle name="Стиль 12" xfId="78"/>
    <cellStyle name="Стиль 12 2" xfId="123"/>
    <cellStyle name="Стиль 13" xfId="79"/>
    <cellStyle name="Стиль 13 2" xfId="124"/>
    <cellStyle name="Стиль 14" xfId="80"/>
    <cellStyle name="Стиль 14 2" xfId="125"/>
    <cellStyle name="Стиль 15" xfId="81"/>
    <cellStyle name="Стиль 15 2" xfId="126"/>
    <cellStyle name="Стиль 16" xfId="82"/>
    <cellStyle name="Стиль 16 2" xfId="127"/>
    <cellStyle name="Стиль 17" xfId="83"/>
    <cellStyle name="Стиль 17 2" xfId="128"/>
    <cellStyle name="Стиль 18" xfId="84"/>
    <cellStyle name="Стиль 19" xfId="85"/>
    <cellStyle name="Стиль 19 2" xfId="129"/>
    <cellStyle name="Стиль 2" xfId="86"/>
    <cellStyle name="Стиль 2 2" xfId="130"/>
    <cellStyle name="Стиль 20" xfId="87"/>
    <cellStyle name="Стиль 20 2" xfId="131"/>
    <cellStyle name="Стиль 21" xfId="88"/>
    <cellStyle name="Стиль 21 2" xfId="132"/>
    <cellStyle name="Стиль 22" xfId="89"/>
    <cellStyle name="Стиль 22 2" xfId="133"/>
    <cellStyle name="Стиль 23" xfId="90"/>
    <cellStyle name="Стиль 23 2" xfId="134"/>
    <cellStyle name="Стиль 24" xfId="91"/>
    <cellStyle name="Стиль 24 2" xfId="135"/>
    <cellStyle name="Стиль 25" xfId="92"/>
    <cellStyle name="Стиль 25 2" xfId="136"/>
    <cellStyle name="Стиль 26" xfId="93"/>
    <cellStyle name="Стиль 26 2" xfId="137"/>
    <cellStyle name="Стиль 26 3" xfId="18868"/>
    <cellStyle name="Стиль 26 3 2" xfId="24692"/>
    <cellStyle name="Стиль 27" xfId="94"/>
    <cellStyle name="Стиль 27 2" xfId="138"/>
    <cellStyle name="Стиль 28" xfId="95"/>
    <cellStyle name="Стиль 28 2" xfId="139"/>
    <cellStyle name="Стиль 29" xfId="140"/>
    <cellStyle name="Стиль 3" xfId="96"/>
    <cellStyle name="Стиль 3 2" xfId="141"/>
    <cellStyle name="Стиль 30" xfId="97"/>
    <cellStyle name="Стиль 30 2" xfId="18869"/>
    <cellStyle name="Стиль 30 2 2" xfId="24693"/>
    <cellStyle name="Стиль 4" xfId="98"/>
    <cellStyle name="Стиль 5" xfId="99"/>
    <cellStyle name="Стиль 5 2" xfId="142"/>
    <cellStyle name="Стиль 6" xfId="100"/>
    <cellStyle name="Стиль 6 2" xfId="143"/>
    <cellStyle name="Стиль 7" xfId="101"/>
    <cellStyle name="Стиль 7 2" xfId="144"/>
    <cellStyle name="Стиль 71" xfId="145"/>
    <cellStyle name="Стиль 8" xfId="102"/>
    <cellStyle name="Стиль 8 2" xfId="146"/>
    <cellStyle name="Стиль 9" xfId="103"/>
    <cellStyle name="Стиль 9 2" xfId="147"/>
    <cellStyle name="Стиль jjj" xfId="104"/>
    <cellStyle name="Текст предупреждения" xfId="24732" builtinId="11" customBuiltin="1"/>
    <cellStyle name="Текст предупреждения 10" xfId="6770"/>
    <cellStyle name="Текст предупреждения 10 10" xfId="6771"/>
    <cellStyle name="Текст предупреждения 10 2" xfId="6772"/>
    <cellStyle name="Текст предупреждения 10 3" xfId="6773"/>
    <cellStyle name="Текст предупреждения 10 4" xfId="6774"/>
    <cellStyle name="Текст предупреждения 10 5" xfId="6775"/>
    <cellStyle name="Текст предупреждения 10 6" xfId="6776"/>
    <cellStyle name="Текст предупреждения 10 7" xfId="6777"/>
    <cellStyle name="Текст предупреждения 10 8" xfId="6778"/>
    <cellStyle name="Текст предупреждения 10 9" xfId="6779"/>
    <cellStyle name="Текст предупреждения 11" xfId="6780"/>
    <cellStyle name="Текст предупреждения 11 10" xfId="6781"/>
    <cellStyle name="Текст предупреждения 11 2" xfId="6782"/>
    <cellStyle name="Текст предупреждения 11 3" xfId="6783"/>
    <cellStyle name="Текст предупреждения 11 4" xfId="6784"/>
    <cellStyle name="Текст предупреждения 11 5" xfId="6785"/>
    <cellStyle name="Текст предупреждения 11 6" xfId="6786"/>
    <cellStyle name="Текст предупреждения 11 7" xfId="6787"/>
    <cellStyle name="Текст предупреждения 11 8" xfId="6788"/>
    <cellStyle name="Текст предупреждения 11 9" xfId="6789"/>
    <cellStyle name="Текст предупреждения 12" xfId="6790"/>
    <cellStyle name="Текст предупреждения 12 10" xfId="6791"/>
    <cellStyle name="Текст предупреждения 12 2" xfId="6792"/>
    <cellStyle name="Текст предупреждения 12 3" xfId="6793"/>
    <cellStyle name="Текст предупреждения 12 4" xfId="6794"/>
    <cellStyle name="Текст предупреждения 12 5" xfId="6795"/>
    <cellStyle name="Текст предупреждения 12 6" xfId="6796"/>
    <cellStyle name="Текст предупреждения 12 7" xfId="6797"/>
    <cellStyle name="Текст предупреждения 12 8" xfId="6798"/>
    <cellStyle name="Текст предупреждения 12 9" xfId="6799"/>
    <cellStyle name="Текст предупреждения 13" xfId="6800"/>
    <cellStyle name="Текст предупреждения 13 10" xfId="6801"/>
    <cellStyle name="Текст предупреждения 13 2" xfId="6802"/>
    <cellStyle name="Текст предупреждения 13 3" xfId="6803"/>
    <cellStyle name="Текст предупреждения 13 4" xfId="6804"/>
    <cellStyle name="Текст предупреждения 13 5" xfId="6805"/>
    <cellStyle name="Текст предупреждения 13 6" xfId="6806"/>
    <cellStyle name="Текст предупреждения 13 7" xfId="6807"/>
    <cellStyle name="Текст предупреждения 13 8" xfId="6808"/>
    <cellStyle name="Текст предупреждения 13 9" xfId="6809"/>
    <cellStyle name="Текст предупреждения 14" xfId="6810"/>
    <cellStyle name="Текст предупреждения 14 10" xfId="6811"/>
    <cellStyle name="Текст предупреждения 14 2" xfId="6812"/>
    <cellStyle name="Текст предупреждения 14 3" xfId="6813"/>
    <cellStyle name="Текст предупреждения 14 4" xfId="6814"/>
    <cellStyle name="Текст предупреждения 14 5" xfId="6815"/>
    <cellStyle name="Текст предупреждения 14 6" xfId="6816"/>
    <cellStyle name="Текст предупреждения 14 7" xfId="6817"/>
    <cellStyle name="Текст предупреждения 14 8" xfId="6818"/>
    <cellStyle name="Текст предупреждения 14 9" xfId="6819"/>
    <cellStyle name="Текст предупреждения 15" xfId="6820"/>
    <cellStyle name="Текст предупреждения 15 2" xfId="6821"/>
    <cellStyle name="Текст предупреждения 15 3" xfId="6822"/>
    <cellStyle name="Текст предупреждения 15 4" xfId="6823"/>
    <cellStyle name="Текст предупреждения 15 5" xfId="6824"/>
    <cellStyle name="Текст предупреждения 15 6" xfId="6825"/>
    <cellStyle name="Текст предупреждения 15 7" xfId="6826"/>
    <cellStyle name="Текст предупреждения 15 8" xfId="6827"/>
    <cellStyle name="Текст предупреждения 16" xfId="6828"/>
    <cellStyle name="Текст предупреждения 16 2" xfId="6829"/>
    <cellStyle name="Текст предупреждения 16 3" xfId="6830"/>
    <cellStyle name="Текст предупреждения 16 4" xfId="6831"/>
    <cellStyle name="Текст предупреждения 16 5" xfId="6832"/>
    <cellStyle name="Текст предупреждения 16 6" xfId="6833"/>
    <cellStyle name="Текст предупреждения 16 7" xfId="6834"/>
    <cellStyle name="Текст предупреждения 16 8" xfId="6835"/>
    <cellStyle name="Текст предупреждения 17" xfId="6836"/>
    <cellStyle name="Текст предупреждения 17 2" xfId="6837"/>
    <cellStyle name="Текст предупреждения 17 3" xfId="6838"/>
    <cellStyle name="Текст предупреждения 17 4" xfId="6839"/>
    <cellStyle name="Текст предупреждения 17 5" xfId="6840"/>
    <cellStyle name="Текст предупреждения 18" xfId="6841"/>
    <cellStyle name="Текст предупреждения 18 2" xfId="6842"/>
    <cellStyle name="Текст предупреждения 18 3" xfId="6843"/>
    <cellStyle name="Текст предупреждения 18 4" xfId="6844"/>
    <cellStyle name="Текст предупреждения 18 5" xfId="6845"/>
    <cellStyle name="Текст предупреждения 19" xfId="6846"/>
    <cellStyle name="Текст предупреждения 19 2" xfId="6847"/>
    <cellStyle name="Текст предупреждения 19 3" xfId="6848"/>
    <cellStyle name="Текст предупреждения 19 4" xfId="6849"/>
    <cellStyle name="Текст предупреждения 19 5" xfId="6850"/>
    <cellStyle name="Текст предупреждения 2" xfId="6851"/>
    <cellStyle name="Текст предупреждения 2 10" xfId="6852"/>
    <cellStyle name="Текст предупреждения 2 2" xfId="6853"/>
    <cellStyle name="Текст предупреждения 2 3" xfId="6854"/>
    <cellStyle name="Текст предупреждения 2 4" xfId="6855"/>
    <cellStyle name="Текст предупреждения 2 5" xfId="6856"/>
    <cellStyle name="Текст предупреждения 2 6" xfId="6857"/>
    <cellStyle name="Текст предупреждения 2 7" xfId="6858"/>
    <cellStyle name="Текст предупреждения 2 8" xfId="6859"/>
    <cellStyle name="Текст предупреждения 2 9" xfId="6860"/>
    <cellStyle name="Текст предупреждения 20" xfId="6861"/>
    <cellStyle name="Текст предупреждения 21" xfId="6862"/>
    <cellStyle name="Текст предупреждения 22" xfId="6863"/>
    <cellStyle name="Текст предупреждения 23" xfId="6864"/>
    <cellStyle name="Текст предупреждения 24" xfId="14560"/>
    <cellStyle name="Текст предупреждения 3" xfId="6865"/>
    <cellStyle name="Текст предупреждения 3 10" xfId="6866"/>
    <cellStyle name="Текст предупреждения 3 2" xfId="6867"/>
    <cellStyle name="Текст предупреждения 3 3" xfId="6868"/>
    <cellStyle name="Текст предупреждения 3 4" xfId="6869"/>
    <cellStyle name="Текст предупреждения 3 5" xfId="6870"/>
    <cellStyle name="Текст предупреждения 3 6" xfId="6871"/>
    <cellStyle name="Текст предупреждения 3 7" xfId="6872"/>
    <cellStyle name="Текст предупреждения 3 8" xfId="6873"/>
    <cellStyle name="Текст предупреждения 3 9" xfId="6874"/>
    <cellStyle name="Текст предупреждения 4" xfId="6875"/>
    <cellStyle name="Текст предупреждения 4 10" xfId="6876"/>
    <cellStyle name="Текст предупреждения 4 2" xfId="6877"/>
    <cellStyle name="Текст предупреждения 4 3" xfId="6878"/>
    <cellStyle name="Текст предупреждения 4 4" xfId="6879"/>
    <cellStyle name="Текст предупреждения 4 5" xfId="6880"/>
    <cellStyle name="Текст предупреждения 4 6" xfId="6881"/>
    <cellStyle name="Текст предупреждения 4 7" xfId="6882"/>
    <cellStyle name="Текст предупреждения 4 8" xfId="6883"/>
    <cellStyle name="Текст предупреждения 4 9" xfId="6884"/>
    <cellStyle name="Текст предупреждения 5" xfId="6885"/>
    <cellStyle name="Текст предупреждения 5 10" xfId="6886"/>
    <cellStyle name="Текст предупреждения 5 2" xfId="6887"/>
    <cellStyle name="Текст предупреждения 5 3" xfId="6888"/>
    <cellStyle name="Текст предупреждения 5 4" xfId="6889"/>
    <cellStyle name="Текст предупреждения 5 5" xfId="6890"/>
    <cellStyle name="Текст предупреждения 5 6" xfId="6891"/>
    <cellStyle name="Текст предупреждения 5 7" xfId="6892"/>
    <cellStyle name="Текст предупреждения 5 8" xfId="6893"/>
    <cellStyle name="Текст предупреждения 5 9" xfId="6894"/>
    <cellStyle name="Текст предупреждения 6" xfId="6895"/>
    <cellStyle name="Текст предупреждения 6 10" xfId="6896"/>
    <cellStyle name="Текст предупреждения 6 2" xfId="6897"/>
    <cellStyle name="Текст предупреждения 6 3" xfId="6898"/>
    <cellStyle name="Текст предупреждения 6 4" xfId="6899"/>
    <cellStyle name="Текст предупреждения 6 5" xfId="6900"/>
    <cellStyle name="Текст предупреждения 6 6" xfId="6901"/>
    <cellStyle name="Текст предупреждения 6 7" xfId="6902"/>
    <cellStyle name="Текст предупреждения 6 8" xfId="6903"/>
    <cellStyle name="Текст предупреждения 6 9" xfId="6904"/>
    <cellStyle name="Текст предупреждения 7" xfId="6905"/>
    <cellStyle name="Текст предупреждения 7 10" xfId="6906"/>
    <cellStyle name="Текст предупреждения 7 2" xfId="6907"/>
    <cellStyle name="Текст предупреждения 7 3" xfId="6908"/>
    <cellStyle name="Текст предупреждения 7 4" xfId="6909"/>
    <cellStyle name="Текст предупреждения 7 5" xfId="6910"/>
    <cellStyle name="Текст предупреждения 7 6" xfId="6911"/>
    <cellStyle name="Текст предупреждения 7 7" xfId="6912"/>
    <cellStyle name="Текст предупреждения 7 8" xfId="6913"/>
    <cellStyle name="Текст предупреждения 7 9" xfId="6914"/>
    <cellStyle name="Текст предупреждения 8" xfId="6915"/>
    <cellStyle name="Текст предупреждения 8 10" xfId="6916"/>
    <cellStyle name="Текст предупреждения 8 2" xfId="6917"/>
    <cellStyle name="Текст предупреждения 8 3" xfId="6918"/>
    <cellStyle name="Текст предупреждения 8 4" xfId="6919"/>
    <cellStyle name="Текст предупреждения 8 5" xfId="6920"/>
    <cellStyle name="Текст предупреждения 8 6" xfId="6921"/>
    <cellStyle name="Текст предупреждения 8 7" xfId="6922"/>
    <cellStyle name="Текст предупреждения 8 8" xfId="6923"/>
    <cellStyle name="Текст предупреждения 8 9" xfId="6924"/>
    <cellStyle name="Текст предупреждения 9" xfId="6925"/>
    <cellStyle name="Текст предупреждения 9 10" xfId="6926"/>
    <cellStyle name="Текст предупреждения 9 2" xfId="6927"/>
    <cellStyle name="Текст предупреждения 9 3" xfId="6928"/>
    <cellStyle name="Текст предупреждения 9 4" xfId="6929"/>
    <cellStyle name="Текст предупреждения 9 5" xfId="6930"/>
    <cellStyle name="Текст предупреждения 9 6" xfId="6931"/>
    <cellStyle name="Текст предупреждения 9 7" xfId="6932"/>
    <cellStyle name="Текст предупреждения 9 8" xfId="6933"/>
    <cellStyle name="Текст предупреждения 9 9" xfId="6934"/>
    <cellStyle name="Финансовый" xfId="105" builtinId="3"/>
    <cellStyle name="Финансовый [0] 2" xfId="156"/>
    <cellStyle name="Финансовый [0] 2 2" xfId="16420"/>
    <cellStyle name="Финансовый [0] 2 2 2" xfId="22244"/>
    <cellStyle name="Финансовый [0] 2 3" xfId="18872"/>
    <cellStyle name="Финансовый [0] 3" xfId="18871"/>
    <cellStyle name="Финансовый 10" xfId="106"/>
    <cellStyle name="Финансовый 11" xfId="155"/>
    <cellStyle name="Финансовый 12" xfId="163"/>
    <cellStyle name="Финансовый 13" xfId="172"/>
    <cellStyle name="Финансовый 14" xfId="175"/>
    <cellStyle name="Финансовый 15" xfId="181"/>
    <cellStyle name="Финансовый 16" xfId="197"/>
    <cellStyle name="Финансовый 17" xfId="203"/>
    <cellStyle name="Финансовый 18" xfId="210"/>
    <cellStyle name="Финансовый 19" xfId="224"/>
    <cellStyle name="Финансовый 2" xfId="107"/>
    <cellStyle name="Финансовый 2 2" xfId="200"/>
    <cellStyle name="Финансовый 2 2 2" xfId="13956"/>
    <cellStyle name="Финансовый 2 2 3" xfId="16428"/>
    <cellStyle name="Финансовый 2 2 3 2" xfId="22252"/>
    <cellStyle name="Финансовый 2 2 4" xfId="18881"/>
    <cellStyle name="Финансовый 2 3" xfId="13296"/>
    <cellStyle name="Финансовый 2 3 2" xfId="13974"/>
    <cellStyle name="Финансовый 2 3 2 2" xfId="19882"/>
    <cellStyle name="Финансовый 2 3 3" xfId="19237"/>
    <cellStyle name="Финансовый 2 4" xfId="13297"/>
    <cellStyle name="Финансовый 2 4 2" xfId="19238"/>
    <cellStyle name="Финансовый 2 5" xfId="13949"/>
    <cellStyle name="Финансовый 2 5 2" xfId="19881"/>
    <cellStyle name="Финансовый 2 6" xfId="24709"/>
    <cellStyle name="Финансовый 2 7" xfId="24763"/>
    <cellStyle name="Финансовый 20" xfId="225"/>
    <cellStyle name="Финансовый 21" xfId="252"/>
    <cellStyle name="Финансовый 22" xfId="298"/>
    <cellStyle name="Финансовый 23" xfId="13046"/>
    <cellStyle name="Финансовый 24" xfId="13186"/>
    <cellStyle name="Финансовый 25" xfId="13301"/>
    <cellStyle name="Финансовый 25 2" xfId="19240"/>
    <cellStyle name="Финансовый 26" xfId="13300"/>
    <cellStyle name="Финансовый 26 2" xfId="19239"/>
    <cellStyle name="Финансовый 27" xfId="13302"/>
    <cellStyle name="Финансовый 27 2" xfId="19241"/>
    <cellStyle name="Финансовый 28" xfId="13303"/>
    <cellStyle name="Финансовый 28 2" xfId="19242"/>
    <cellStyle name="Финансовый 29" xfId="13304"/>
    <cellStyle name="Финансовый 29 2" xfId="19243"/>
    <cellStyle name="Финансовый 3" xfId="108"/>
    <cellStyle name="Финансовый 3 2" xfId="109"/>
    <cellStyle name="Финансовый 3 3" xfId="24764"/>
    <cellStyle name="Финансовый 30" xfId="13947"/>
    <cellStyle name="Финансовый 31" xfId="13976"/>
    <cellStyle name="Финансовый 32" xfId="13977"/>
    <cellStyle name="Финансовый 33" xfId="13978"/>
    <cellStyle name="Финансовый 34" xfId="13979"/>
    <cellStyle name="Финансовый 35" xfId="13980"/>
    <cellStyle name="Финансовый 36" xfId="13981"/>
    <cellStyle name="Финансовый 37" xfId="13982"/>
    <cellStyle name="Финансовый 38" xfId="13983"/>
    <cellStyle name="Финансовый 39" xfId="13985"/>
    <cellStyle name="Финансовый 4" xfId="110"/>
    <cellStyle name="Финансовый 4 2" xfId="111"/>
    <cellStyle name="Финансовый 4 3" xfId="24765"/>
    <cellStyle name="Финансовый 40" xfId="13984"/>
    <cellStyle name="Финансовый 41" xfId="13310"/>
    <cellStyle name="Финансовый 42" xfId="13651"/>
    <cellStyle name="Финансовый 43" xfId="13657"/>
    <cellStyle name="Финансовый 44" xfId="14492"/>
    <cellStyle name="Финансовый 45" xfId="14637"/>
    <cellStyle name="Финансовый 46" xfId="14633"/>
    <cellStyle name="Финансовый 47" xfId="14635"/>
    <cellStyle name="Финансовый 48" xfId="14636"/>
    <cellStyle name="Финансовый 49" xfId="14631"/>
    <cellStyle name="Финансовый 5" xfId="112"/>
    <cellStyle name="Финансовый 5 2" xfId="113"/>
    <cellStyle name="Финансовый 5 3" xfId="24767"/>
    <cellStyle name="Финансовый 50" xfId="14626"/>
    <cellStyle name="Финансовый 51" xfId="14628"/>
    <cellStyle name="Финансовый 52" xfId="14627"/>
    <cellStyle name="Финансовый 53" xfId="14629"/>
    <cellStyle name="Финансовый 54" xfId="14632"/>
    <cellStyle name="Финансовый 55" xfId="14625"/>
    <cellStyle name="Финансовый 56" xfId="14576"/>
    <cellStyle name="Финансовый 57" xfId="14630"/>
    <cellStyle name="Финансовый 58" xfId="14574"/>
    <cellStyle name="Финансовый 59" xfId="14634"/>
    <cellStyle name="Финансовый 6" xfId="114"/>
    <cellStyle name="Финансовый 6 2" xfId="24769"/>
    <cellStyle name="Финансовый 60" xfId="14575"/>
    <cellStyle name="Финансовый 61" xfId="14573"/>
    <cellStyle name="Финансовый 62" xfId="14656"/>
    <cellStyle name="Финансовый 63" xfId="14570"/>
    <cellStyle name="Финансовый 63 2" xfId="20456"/>
    <cellStyle name="Финансовый 64" xfId="14643"/>
    <cellStyle name="Финансовый 64 2" xfId="20510"/>
    <cellStyle name="Финансовый 65" xfId="14642"/>
    <cellStyle name="Финансовый 65 2" xfId="20509"/>
    <cellStyle name="Финансовый 66" xfId="14670"/>
    <cellStyle name="Финансовый 66 2" xfId="20511"/>
    <cellStyle name="Финансовый 67" xfId="14641"/>
    <cellStyle name="Финансовый 67 2" xfId="20508"/>
    <cellStyle name="Финансовый 68" xfId="14559"/>
    <cellStyle name="Финансовый 68 2" xfId="20455"/>
    <cellStyle name="Финансовый 69" xfId="14556"/>
    <cellStyle name="Финансовый 69 2" xfId="20452"/>
    <cellStyle name="Финансовый 7" xfId="115"/>
    <cellStyle name="Финансовый 70" xfId="14558"/>
    <cellStyle name="Финансовый 70 2" xfId="20454"/>
    <cellStyle name="Финансовый 71" xfId="14671"/>
    <cellStyle name="Финансовый 71 2" xfId="20512"/>
    <cellStyle name="Финансовый 72" xfId="14686"/>
    <cellStyle name="Финансовый 72 2" xfId="20514"/>
    <cellStyle name="Финансовый 73" xfId="14640"/>
    <cellStyle name="Финансовый 73 2" xfId="20507"/>
    <cellStyle name="Финансовый 74" xfId="14557"/>
    <cellStyle name="Финансовый 74 2" xfId="20453"/>
    <cellStyle name="Финансовый 75" xfId="14639"/>
    <cellStyle name="Финансовый 75 2" xfId="20506"/>
    <cellStyle name="Финансовый 76" xfId="14554"/>
    <cellStyle name="Финансовый 76 2" xfId="20450"/>
    <cellStyle name="Финансовый 77" xfId="14555"/>
    <cellStyle name="Финансовый 77 2" xfId="20451"/>
    <cellStyle name="Финансовый 78" xfId="14638"/>
    <cellStyle name="Финансовый 78 2" xfId="20505"/>
    <cellStyle name="Финансовый 79" xfId="14672"/>
    <cellStyle name="Финансовый 79 2" xfId="20513"/>
    <cellStyle name="Финансовый 8" xfId="116"/>
    <cellStyle name="Финансовый 80" xfId="14941"/>
    <cellStyle name="Финансовый 81" xfId="16484"/>
    <cellStyle name="Финансовый 81 2" xfId="22308"/>
    <cellStyle name="Финансовый 82" xfId="16997"/>
    <cellStyle name="Финансовый 82 2" xfId="22821"/>
    <cellStyle name="Финансовый 83" xfId="17497"/>
    <cellStyle name="Финансовый 83 2" xfId="23321"/>
    <cellStyle name="Финансовый 84" xfId="17954"/>
    <cellStyle name="Финансовый 84 2" xfId="23778"/>
    <cellStyle name="Финансовый 85" xfId="18411"/>
    <cellStyle name="Финансовый 85 2" xfId="24235"/>
    <cellStyle name="Финансовый 86" xfId="18870"/>
    <cellStyle name="Финансовый 87" xfId="24703"/>
    <cellStyle name="Финансовый 88" xfId="24708"/>
    <cellStyle name="Финансовый 89" xfId="24700"/>
    <cellStyle name="Финансовый 9" xfId="117"/>
    <cellStyle name="Финансовый 90" xfId="24710"/>
    <cellStyle name="Финансовый 91" xfId="24705"/>
    <cellStyle name="Хороший" xfId="24724" builtinId="26" customBuiltin="1"/>
    <cellStyle name="Хороший 10" xfId="6935"/>
    <cellStyle name="Хороший 10 10" xfId="6936"/>
    <cellStyle name="Хороший 10 2" xfId="6937"/>
    <cellStyle name="Хороший 10 3" xfId="6938"/>
    <cellStyle name="Хороший 10 4" xfId="6939"/>
    <cellStyle name="Хороший 10 5" xfId="6940"/>
    <cellStyle name="Хороший 10 6" xfId="6941"/>
    <cellStyle name="Хороший 10 7" xfId="6942"/>
    <cellStyle name="Хороший 10 8" xfId="6943"/>
    <cellStyle name="Хороший 10 9" xfId="6944"/>
    <cellStyle name="Хороший 11" xfId="6945"/>
    <cellStyle name="Хороший 11 10" xfId="6946"/>
    <cellStyle name="Хороший 11 2" xfId="6947"/>
    <cellStyle name="Хороший 11 3" xfId="6948"/>
    <cellStyle name="Хороший 11 4" xfId="6949"/>
    <cellStyle name="Хороший 11 5" xfId="6950"/>
    <cellStyle name="Хороший 11 6" xfId="6951"/>
    <cellStyle name="Хороший 11 7" xfId="6952"/>
    <cellStyle name="Хороший 11 8" xfId="6953"/>
    <cellStyle name="Хороший 11 9" xfId="6954"/>
    <cellStyle name="Хороший 12" xfId="6955"/>
    <cellStyle name="Хороший 12 10" xfId="6956"/>
    <cellStyle name="Хороший 12 2" xfId="6957"/>
    <cellStyle name="Хороший 12 3" xfId="6958"/>
    <cellStyle name="Хороший 12 4" xfId="6959"/>
    <cellStyle name="Хороший 12 5" xfId="6960"/>
    <cellStyle name="Хороший 12 6" xfId="6961"/>
    <cellStyle name="Хороший 12 7" xfId="6962"/>
    <cellStyle name="Хороший 12 8" xfId="6963"/>
    <cellStyle name="Хороший 12 9" xfId="6964"/>
    <cellStyle name="Хороший 13" xfId="6965"/>
    <cellStyle name="Хороший 13 10" xfId="6966"/>
    <cellStyle name="Хороший 13 2" xfId="6967"/>
    <cellStyle name="Хороший 13 3" xfId="6968"/>
    <cellStyle name="Хороший 13 4" xfId="6969"/>
    <cellStyle name="Хороший 13 5" xfId="6970"/>
    <cellStyle name="Хороший 13 6" xfId="6971"/>
    <cellStyle name="Хороший 13 7" xfId="6972"/>
    <cellStyle name="Хороший 13 8" xfId="6973"/>
    <cellStyle name="Хороший 13 9" xfId="6974"/>
    <cellStyle name="Хороший 14" xfId="6975"/>
    <cellStyle name="Хороший 14 10" xfId="6976"/>
    <cellStyle name="Хороший 14 2" xfId="6977"/>
    <cellStyle name="Хороший 14 3" xfId="6978"/>
    <cellStyle name="Хороший 14 4" xfId="6979"/>
    <cellStyle name="Хороший 14 5" xfId="6980"/>
    <cellStyle name="Хороший 14 6" xfId="6981"/>
    <cellStyle name="Хороший 14 7" xfId="6982"/>
    <cellStyle name="Хороший 14 8" xfId="6983"/>
    <cellStyle name="Хороший 14 9" xfId="6984"/>
    <cellStyle name="Хороший 15" xfId="6985"/>
    <cellStyle name="Хороший 15 2" xfId="6986"/>
    <cellStyle name="Хороший 15 3" xfId="6987"/>
    <cellStyle name="Хороший 15 4" xfId="6988"/>
    <cellStyle name="Хороший 15 5" xfId="6989"/>
    <cellStyle name="Хороший 15 6" xfId="6990"/>
    <cellStyle name="Хороший 15 7" xfId="6991"/>
    <cellStyle name="Хороший 15 8" xfId="6992"/>
    <cellStyle name="Хороший 16" xfId="6993"/>
    <cellStyle name="Хороший 16 2" xfId="6994"/>
    <cellStyle name="Хороший 16 3" xfId="6995"/>
    <cellStyle name="Хороший 16 4" xfId="6996"/>
    <cellStyle name="Хороший 16 5" xfId="6997"/>
    <cellStyle name="Хороший 16 6" xfId="6998"/>
    <cellStyle name="Хороший 16 7" xfId="6999"/>
    <cellStyle name="Хороший 16 8" xfId="7000"/>
    <cellStyle name="Хороший 17" xfId="7001"/>
    <cellStyle name="Хороший 17 2" xfId="7002"/>
    <cellStyle name="Хороший 17 3" xfId="7003"/>
    <cellStyle name="Хороший 17 4" xfId="7004"/>
    <cellStyle name="Хороший 17 5" xfId="7005"/>
    <cellStyle name="Хороший 18" xfId="7006"/>
    <cellStyle name="Хороший 18 2" xfId="7007"/>
    <cellStyle name="Хороший 18 3" xfId="7008"/>
    <cellStyle name="Хороший 18 4" xfId="7009"/>
    <cellStyle name="Хороший 18 5" xfId="7010"/>
    <cellStyle name="Хороший 19" xfId="7011"/>
    <cellStyle name="Хороший 19 2" xfId="7012"/>
    <cellStyle name="Хороший 19 3" xfId="7013"/>
    <cellStyle name="Хороший 19 4" xfId="7014"/>
    <cellStyle name="Хороший 19 5" xfId="7015"/>
    <cellStyle name="Хороший 2" xfId="7016"/>
    <cellStyle name="Хороший 2 10" xfId="7017"/>
    <cellStyle name="Хороший 2 2" xfId="7018"/>
    <cellStyle name="Хороший 2 3" xfId="7019"/>
    <cellStyle name="Хороший 2 4" xfId="7020"/>
    <cellStyle name="Хороший 2 5" xfId="7021"/>
    <cellStyle name="Хороший 2 6" xfId="7022"/>
    <cellStyle name="Хороший 2 7" xfId="7023"/>
    <cellStyle name="Хороший 2 8" xfId="7024"/>
    <cellStyle name="Хороший 2 9" xfId="7025"/>
    <cellStyle name="Хороший 20" xfId="7026"/>
    <cellStyle name="Хороший 21" xfId="7027"/>
    <cellStyle name="Хороший 22" xfId="7028"/>
    <cellStyle name="Хороший 23" xfId="7029"/>
    <cellStyle name="Хороший 24" xfId="14685"/>
    <cellStyle name="Хороший 3" xfId="7030"/>
    <cellStyle name="Хороший 3 10" xfId="7031"/>
    <cellStyle name="Хороший 3 2" xfId="7032"/>
    <cellStyle name="Хороший 3 3" xfId="7033"/>
    <cellStyle name="Хороший 3 4" xfId="7034"/>
    <cellStyle name="Хороший 3 5" xfId="7035"/>
    <cellStyle name="Хороший 3 6" xfId="7036"/>
    <cellStyle name="Хороший 3 7" xfId="7037"/>
    <cellStyle name="Хороший 3 8" xfId="7038"/>
    <cellStyle name="Хороший 3 9" xfId="7039"/>
    <cellStyle name="Хороший 4" xfId="7040"/>
    <cellStyle name="Хороший 4 10" xfId="7041"/>
    <cellStyle name="Хороший 4 2" xfId="7042"/>
    <cellStyle name="Хороший 4 3" xfId="7043"/>
    <cellStyle name="Хороший 4 4" xfId="7044"/>
    <cellStyle name="Хороший 4 5" xfId="7045"/>
    <cellStyle name="Хороший 4 6" xfId="7046"/>
    <cellStyle name="Хороший 4 7" xfId="7047"/>
    <cellStyle name="Хороший 4 8" xfId="7048"/>
    <cellStyle name="Хороший 4 9" xfId="7049"/>
    <cellStyle name="Хороший 5" xfId="7050"/>
    <cellStyle name="Хороший 5 10" xfId="7051"/>
    <cellStyle name="Хороший 5 2" xfId="7052"/>
    <cellStyle name="Хороший 5 3" xfId="7053"/>
    <cellStyle name="Хороший 5 4" xfId="7054"/>
    <cellStyle name="Хороший 5 5" xfId="7055"/>
    <cellStyle name="Хороший 5 6" xfId="7056"/>
    <cellStyle name="Хороший 5 7" xfId="7057"/>
    <cellStyle name="Хороший 5 8" xfId="7058"/>
    <cellStyle name="Хороший 5 9" xfId="7059"/>
    <cellStyle name="Хороший 6" xfId="7060"/>
    <cellStyle name="Хороший 6 10" xfId="7061"/>
    <cellStyle name="Хороший 6 2" xfId="7062"/>
    <cellStyle name="Хороший 6 3" xfId="7063"/>
    <cellStyle name="Хороший 6 4" xfId="7064"/>
    <cellStyle name="Хороший 6 5" xfId="7065"/>
    <cellStyle name="Хороший 6 6" xfId="7066"/>
    <cellStyle name="Хороший 6 7" xfId="7067"/>
    <cellStyle name="Хороший 6 8" xfId="7068"/>
    <cellStyle name="Хороший 6 9" xfId="7069"/>
    <cellStyle name="Хороший 7" xfId="7070"/>
    <cellStyle name="Хороший 7 10" xfId="7071"/>
    <cellStyle name="Хороший 7 2" xfId="7072"/>
    <cellStyle name="Хороший 7 3" xfId="7073"/>
    <cellStyle name="Хороший 7 4" xfId="7074"/>
    <cellStyle name="Хороший 7 5" xfId="7075"/>
    <cellStyle name="Хороший 7 6" xfId="7076"/>
    <cellStyle name="Хороший 7 7" xfId="7077"/>
    <cellStyle name="Хороший 7 8" xfId="7078"/>
    <cellStyle name="Хороший 7 9" xfId="7079"/>
    <cellStyle name="Хороший 8" xfId="7080"/>
    <cellStyle name="Хороший 8 10" xfId="7081"/>
    <cellStyle name="Хороший 8 2" xfId="7082"/>
    <cellStyle name="Хороший 8 3" xfId="7083"/>
    <cellStyle name="Хороший 8 4" xfId="7084"/>
    <cellStyle name="Хороший 8 5" xfId="7085"/>
    <cellStyle name="Хороший 8 6" xfId="7086"/>
    <cellStyle name="Хороший 8 7" xfId="7087"/>
    <cellStyle name="Хороший 8 8" xfId="7088"/>
    <cellStyle name="Хороший 8 9" xfId="7089"/>
    <cellStyle name="Хороший 9" xfId="7090"/>
    <cellStyle name="Хороший 9 10" xfId="7091"/>
    <cellStyle name="Хороший 9 2" xfId="7092"/>
    <cellStyle name="Хороший 9 3" xfId="7093"/>
    <cellStyle name="Хороший 9 4" xfId="7094"/>
    <cellStyle name="Хороший 9 5" xfId="7095"/>
    <cellStyle name="Хороший 9 6" xfId="7096"/>
    <cellStyle name="Хороший 9 7" xfId="7097"/>
    <cellStyle name="Хороший 9 8" xfId="7098"/>
    <cellStyle name="Хороший 9 9" xfId="7099"/>
    <cellStyle name="常规 5 2" xfId="24702"/>
  </cellStyles>
  <dxfs count="37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FFF99"/>
      <color rgb="FFFFFF66"/>
      <color rgb="FF969696"/>
      <color rgb="FFFF66CC"/>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7.png"/><Relationship Id="rId13" Type="http://schemas.openxmlformats.org/officeDocument/2006/relationships/image" Target="../media/image12.png"/><Relationship Id="rId3" Type="http://schemas.openxmlformats.org/officeDocument/2006/relationships/image" Target="../media/image2.jpeg"/><Relationship Id="rId7" Type="http://schemas.openxmlformats.org/officeDocument/2006/relationships/image" Target="../media/image6.png"/><Relationship Id="rId12" Type="http://schemas.openxmlformats.org/officeDocument/2006/relationships/image" Target="../media/image11.png"/><Relationship Id="rId2" Type="http://schemas.openxmlformats.org/officeDocument/2006/relationships/hyperlink" Target="#&#1054;&#1075;&#1083;&#1072;&#1074;&#1083;&#1077;&#1085;&#1080;&#1077;!A1"/><Relationship Id="rId1" Type="http://schemas.openxmlformats.org/officeDocument/2006/relationships/image" Target="../media/image1.png"/><Relationship Id="rId6" Type="http://schemas.openxmlformats.org/officeDocument/2006/relationships/image" Target="../media/image5.png"/><Relationship Id="rId11" Type="http://schemas.openxmlformats.org/officeDocument/2006/relationships/image" Target="../media/image10.png"/><Relationship Id="rId5" Type="http://schemas.openxmlformats.org/officeDocument/2006/relationships/image" Target="../media/image4.png"/><Relationship Id="rId10" Type="http://schemas.openxmlformats.org/officeDocument/2006/relationships/image" Target="../media/image9.png"/><Relationship Id="rId4" Type="http://schemas.openxmlformats.org/officeDocument/2006/relationships/image" Target="../media/image3.png"/><Relationship Id="rId9" Type="http://schemas.openxmlformats.org/officeDocument/2006/relationships/image" Target="../media/image8.png"/><Relationship Id="rId14" Type="http://schemas.openxmlformats.org/officeDocument/2006/relationships/image" Target="../media/image13.png"/></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3" Type="http://schemas.openxmlformats.org/officeDocument/2006/relationships/image" Target="../media/image16.jpeg"/><Relationship Id="rId2" Type="http://schemas.openxmlformats.org/officeDocument/2006/relationships/image" Target="../media/image15.jpeg"/><Relationship Id="rId1" Type="http://schemas.openxmlformats.org/officeDocument/2006/relationships/hyperlink" Target="#&#1054;&#1075;&#1083;&#1072;&#1074;&#1083;&#1077;&#1085;&#1080;&#1077;!A1"/></Relationships>
</file>

<file path=xl/drawings/_rels/drawing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9.xml.rels><?xml version="1.0" encoding="UTF-8" standalone="yes"?>
<Relationships xmlns="http://schemas.openxmlformats.org/package/2006/relationships"><Relationship Id="rId3" Type="http://schemas.openxmlformats.org/officeDocument/2006/relationships/image" Target="../media/image18.jpeg"/><Relationship Id="rId2" Type="http://schemas.openxmlformats.org/officeDocument/2006/relationships/image" Target="../media/image17.jpeg"/><Relationship Id="rId1" Type="http://schemas.openxmlformats.org/officeDocument/2006/relationships/hyperlink" Target="#&#1054;&#1075;&#1083;&#1072;&#1074;&#1083;&#1077;&#1085;&#1080;&#1077;!A1"/></Relationships>
</file>

<file path=xl/drawings/_rels/drawing1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3" Type="http://schemas.openxmlformats.org/officeDocument/2006/relationships/image" Target="../media/image21.emf"/><Relationship Id="rId2" Type="http://schemas.openxmlformats.org/officeDocument/2006/relationships/image" Target="../media/image20.png"/><Relationship Id="rId1" Type="http://schemas.openxmlformats.org/officeDocument/2006/relationships/image" Target="../media/image19.jpeg"/><Relationship Id="rId6" Type="http://schemas.openxmlformats.org/officeDocument/2006/relationships/hyperlink" Target="#&#1054;&#1075;&#1083;&#1072;&#1074;&#1083;&#1077;&#1085;&#1080;&#1077;!A1"/><Relationship Id="rId5" Type="http://schemas.openxmlformats.org/officeDocument/2006/relationships/image" Target="../media/image23.emf"/><Relationship Id="rId4" Type="http://schemas.openxmlformats.org/officeDocument/2006/relationships/image" Target="../media/image22.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5.jpeg"/><Relationship Id="rId2" Type="http://schemas.openxmlformats.org/officeDocument/2006/relationships/image" Target="../media/image24.jpeg"/><Relationship Id="rId1" Type="http://schemas.openxmlformats.org/officeDocument/2006/relationships/hyperlink" Target="#&#1054;&#1075;&#1083;&#1072;&#1074;&#1083;&#1077;&#1085;&#1080;&#1077;!A1"/><Relationship Id="rId5" Type="http://schemas.openxmlformats.org/officeDocument/2006/relationships/image" Target="../media/image27.png"/><Relationship Id="rId4" Type="http://schemas.openxmlformats.org/officeDocument/2006/relationships/image" Target="../media/image26.jpeg"/></Relationships>
</file>

<file path=xl/drawings/_rels/drawing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3" Type="http://schemas.openxmlformats.org/officeDocument/2006/relationships/image" Target="../media/image40.png"/><Relationship Id="rId18" Type="http://schemas.openxmlformats.org/officeDocument/2006/relationships/image" Target="../media/image45.png"/><Relationship Id="rId26" Type="http://schemas.openxmlformats.org/officeDocument/2006/relationships/image" Target="../media/image53.png"/><Relationship Id="rId39" Type="http://schemas.openxmlformats.org/officeDocument/2006/relationships/image" Target="../media/image66.png"/><Relationship Id="rId3" Type="http://schemas.openxmlformats.org/officeDocument/2006/relationships/image" Target="../media/image30.png"/><Relationship Id="rId21" Type="http://schemas.openxmlformats.org/officeDocument/2006/relationships/image" Target="../media/image48.png"/><Relationship Id="rId34" Type="http://schemas.openxmlformats.org/officeDocument/2006/relationships/image" Target="../media/image61.png"/><Relationship Id="rId42" Type="http://schemas.openxmlformats.org/officeDocument/2006/relationships/image" Target="../media/image69.png"/><Relationship Id="rId47" Type="http://schemas.openxmlformats.org/officeDocument/2006/relationships/image" Target="../media/image74.png"/><Relationship Id="rId7" Type="http://schemas.openxmlformats.org/officeDocument/2006/relationships/image" Target="../media/image34.png"/><Relationship Id="rId12" Type="http://schemas.openxmlformats.org/officeDocument/2006/relationships/image" Target="../media/image39.png"/><Relationship Id="rId17" Type="http://schemas.openxmlformats.org/officeDocument/2006/relationships/image" Target="../media/image44.png"/><Relationship Id="rId25" Type="http://schemas.openxmlformats.org/officeDocument/2006/relationships/image" Target="../media/image52.png"/><Relationship Id="rId33" Type="http://schemas.openxmlformats.org/officeDocument/2006/relationships/image" Target="../media/image60.png"/><Relationship Id="rId38" Type="http://schemas.openxmlformats.org/officeDocument/2006/relationships/image" Target="../media/image65.jpeg"/><Relationship Id="rId46" Type="http://schemas.openxmlformats.org/officeDocument/2006/relationships/image" Target="../media/image73.png"/><Relationship Id="rId2" Type="http://schemas.openxmlformats.org/officeDocument/2006/relationships/image" Target="../media/image29.png"/><Relationship Id="rId16" Type="http://schemas.openxmlformats.org/officeDocument/2006/relationships/image" Target="../media/image43.jpeg"/><Relationship Id="rId20" Type="http://schemas.openxmlformats.org/officeDocument/2006/relationships/image" Target="../media/image47.png"/><Relationship Id="rId29" Type="http://schemas.openxmlformats.org/officeDocument/2006/relationships/image" Target="../media/image56.png"/><Relationship Id="rId41" Type="http://schemas.openxmlformats.org/officeDocument/2006/relationships/image" Target="../media/image68.png"/><Relationship Id="rId1" Type="http://schemas.openxmlformats.org/officeDocument/2006/relationships/image" Target="../media/image28.png"/><Relationship Id="rId6" Type="http://schemas.openxmlformats.org/officeDocument/2006/relationships/image" Target="../media/image33.png"/><Relationship Id="rId11" Type="http://schemas.openxmlformats.org/officeDocument/2006/relationships/image" Target="../media/image38.png"/><Relationship Id="rId24" Type="http://schemas.openxmlformats.org/officeDocument/2006/relationships/image" Target="../media/image51.png"/><Relationship Id="rId32" Type="http://schemas.openxmlformats.org/officeDocument/2006/relationships/image" Target="../media/image59.png"/><Relationship Id="rId37" Type="http://schemas.openxmlformats.org/officeDocument/2006/relationships/image" Target="../media/image64.png"/><Relationship Id="rId40" Type="http://schemas.openxmlformats.org/officeDocument/2006/relationships/image" Target="../media/image67.png"/><Relationship Id="rId45" Type="http://schemas.openxmlformats.org/officeDocument/2006/relationships/image" Target="../media/image72.png"/><Relationship Id="rId5" Type="http://schemas.openxmlformats.org/officeDocument/2006/relationships/image" Target="../media/image32.png"/><Relationship Id="rId15" Type="http://schemas.openxmlformats.org/officeDocument/2006/relationships/image" Target="../media/image42.png"/><Relationship Id="rId23" Type="http://schemas.openxmlformats.org/officeDocument/2006/relationships/image" Target="../media/image50.png"/><Relationship Id="rId28" Type="http://schemas.openxmlformats.org/officeDocument/2006/relationships/image" Target="../media/image55.png"/><Relationship Id="rId36" Type="http://schemas.openxmlformats.org/officeDocument/2006/relationships/image" Target="../media/image63.png"/><Relationship Id="rId49" Type="http://schemas.openxmlformats.org/officeDocument/2006/relationships/image" Target="../media/image75.emf"/><Relationship Id="rId10" Type="http://schemas.openxmlformats.org/officeDocument/2006/relationships/image" Target="../media/image37.png"/><Relationship Id="rId19" Type="http://schemas.openxmlformats.org/officeDocument/2006/relationships/image" Target="../media/image46.png"/><Relationship Id="rId31" Type="http://schemas.openxmlformats.org/officeDocument/2006/relationships/image" Target="../media/image58.png"/><Relationship Id="rId44" Type="http://schemas.openxmlformats.org/officeDocument/2006/relationships/image" Target="../media/image71.png"/><Relationship Id="rId4" Type="http://schemas.openxmlformats.org/officeDocument/2006/relationships/image" Target="../media/image31.png"/><Relationship Id="rId9" Type="http://schemas.openxmlformats.org/officeDocument/2006/relationships/image" Target="../media/image36.png"/><Relationship Id="rId14" Type="http://schemas.openxmlformats.org/officeDocument/2006/relationships/image" Target="../media/image41.png"/><Relationship Id="rId22" Type="http://schemas.openxmlformats.org/officeDocument/2006/relationships/image" Target="../media/image49.png"/><Relationship Id="rId27" Type="http://schemas.openxmlformats.org/officeDocument/2006/relationships/image" Target="../media/image54.png"/><Relationship Id="rId30" Type="http://schemas.openxmlformats.org/officeDocument/2006/relationships/image" Target="../media/image57.png"/><Relationship Id="rId35" Type="http://schemas.openxmlformats.org/officeDocument/2006/relationships/image" Target="../media/image62.png"/><Relationship Id="rId43" Type="http://schemas.openxmlformats.org/officeDocument/2006/relationships/image" Target="../media/image70.png"/><Relationship Id="rId48" Type="http://schemas.openxmlformats.org/officeDocument/2006/relationships/hyperlink" Target="#&#1054;&#1075;&#1083;&#1072;&#1074;&#1083;&#1077;&#1085;&#1080;&#1077;!A1"/><Relationship Id="rId8" Type="http://schemas.openxmlformats.org/officeDocument/2006/relationships/image" Target="../media/image35.png"/></Relationships>
</file>

<file path=xl/drawings/_rels/drawing1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xml.rels><?xml version="1.0" encoding="UTF-8" standalone="yes"?>
<Relationships xmlns="http://schemas.openxmlformats.org/package/2006/relationships"><Relationship Id="rId3" Type="http://schemas.openxmlformats.org/officeDocument/2006/relationships/image" Target="../media/image78.png"/><Relationship Id="rId7" Type="http://schemas.openxmlformats.org/officeDocument/2006/relationships/hyperlink" Target="#&#1054;&#1075;&#1083;&#1072;&#1074;&#1083;&#1077;&#1085;&#1080;&#1077;!A1"/><Relationship Id="rId2" Type="http://schemas.openxmlformats.org/officeDocument/2006/relationships/image" Target="../media/image77.png"/><Relationship Id="rId1" Type="http://schemas.openxmlformats.org/officeDocument/2006/relationships/image" Target="../media/image76.png"/><Relationship Id="rId6" Type="http://schemas.openxmlformats.org/officeDocument/2006/relationships/image" Target="../media/image81.png"/><Relationship Id="rId5" Type="http://schemas.openxmlformats.org/officeDocument/2006/relationships/image" Target="../media/image80.png"/><Relationship Id="rId4" Type="http://schemas.openxmlformats.org/officeDocument/2006/relationships/image" Target="../media/image79.png"/></Relationships>
</file>

<file path=xl/drawings/_rels/drawing17.xml.rels><?xml version="1.0" encoding="UTF-8" standalone="yes"?>
<Relationships xmlns="http://schemas.openxmlformats.org/package/2006/relationships"><Relationship Id="rId3" Type="http://schemas.openxmlformats.org/officeDocument/2006/relationships/image" Target="../media/image83.png"/><Relationship Id="rId2" Type="http://schemas.openxmlformats.org/officeDocument/2006/relationships/hyperlink" Target="#&#1054;&#1075;&#1083;&#1072;&#1074;&#1083;&#1077;&#1085;&#1080;&#1077;!A1"/><Relationship Id="rId1" Type="http://schemas.openxmlformats.org/officeDocument/2006/relationships/image" Target="../media/image82.png"/><Relationship Id="rId5" Type="http://schemas.openxmlformats.org/officeDocument/2006/relationships/image" Target="../media/image85.png"/><Relationship Id="rId4" Type="http://schemas.openxmlformats.org/officeDocument/2006/relationships/image" Target="../media/image84.png"/></Relationships>
</file>

<file path=xl/drawings/_rels/drawing18.xml.rels><?xml version="1.0" encoding="UTF-8" standalone="yes"?>
<Relationships xmlns="http://schemas.openxmlformats.org/package/2006/relationships"><Relationship Id="rId3" Type="http://schemas.openxmlformats.org/officeDocument/2006/relationships/image" Target="../media/image87.jpeg"/><Relationship Id="rId2" Type="http://schemas.openxmlformats.org/officeDocument/2006/relationships/image" Target="../media/image86.jpeg"/><Relationship Id="rId1" Type="http://schemas.openxmlformats.org/officeDocument/2006/relationships/hyperlink" Target="#&#1054;&#1075;&#1083;&#1072;&#1074;&#1083;&#1077;&#1085;&#1080;&#1077;!A1"/></Relationships>
</file>

<file path=xl/drawings/_rels/drawing1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8" Type="http://schemas.openxmlformats.org/officeDocument/2006/relationships/image" Target="../media/image94.jpeg"/><Relationship Id="rId13" Type="http://schemas.openxmlformats.org/officeDocument/2006/relationships/image" Target="../media/image99.jpeg"/><Relationship Id="rId18" Type="http://schemas.openxmlformats.org/officeDocument/2006/relationships/image" Target="../media/image104.jpeg"/><Relationship Id="rId26" Type="http://schemas.openxmlformats.org/officeDocument/2006/relationships/image" Target="../media/image112.png"/><Relationship Id="rId39" Type="http://schemas.openxmlformats.org/officeDocument/2006/relationships/image" Target="../media/image125.png"/><Relationship Id="rId3" Type="http://schemas.openxmlformats.org/officeDocument/2006/relationships/image" Target="../media/image90.jpeg"/><Relationship Id="rId21" Type="http://schemas.openxmlformats.org/officeDocument/2006/relationships/image" Target="../media/image107.png"/><Relationship Id="rId34" Type="http://schemas.openxmlformats.org/officeDocument/2006/relationships/image" Target="../media/image120.png"/><Relationship Id="rId7" Type="http://schemas.openxmlformats.org/officeDocument/2006/relationships/image" Target="../media/image93.jpeg"/><Relationship Id="rId12" Type="http://schemas.openxmlformats.org/officeDocument/2006/relationships/image" Target="../media/image98.png"/><Relationship Id="rId17" Type="http://schemas.openxmlformats.org/officeDocument/2006/relationships/image" Target="../media/image103.png"/><Relationship Id="rId25" Type="http://schemas.openxmlformats.org/officeDocument/2006/relationships/image" Target="../media/image111.png"/><Relationship Id="rId33" Type="http://schemas.openxmlformats.org/officeDocument/2006/relationships/image" Target="../media/image119.png"/><Relationship Id="rId38" Type="http://schemas.openxmlformats.org/officeDocument/2006/relationships/image" Target="../media/image124.png"/><Relationship Id="rId2" Type="http://schemas.openxmlformats.org/officeDocument/2006/relationships/image" Target="../media/image89.jpeg"/><Relationship Id="rId16" Type="http://schemas.openxmlformats.org/officeDocument/2006/relationships/image" Target="../media/image102.png"/><Relationship Id="rId20" Type="http://schemas.openxmlformats.org/officeDocument/2006/relationships/image" Target="../media/image106.png"/><Relationship Id="rId29" Type="http://schemas.openxmlformats.org/officeDocument/2006/relationships/image" Target="../media/image115.png"/><Relationship Id="rId1" Type="http://schemas.openxmlformats.org/officeDocument/2006/relationships/image" Target="../media/image88.png"/><Relationship Id="rId6" Type="http://schemas.openxmlformats.org/officeDocument/2006/relationships/image" Target="../media/image92.png"/><Relationship Id="rId11" Type="http://schemas.openxmlformats.org/officeDocument/2006/relationships/image" Target="../media/image97.png"/><Relationship Id="rId24" Type="http://schemas.openxmlformats.org/officeDocument/2006/relationships/image" Target="../media/image110.png"/><Relationship Id="rId32" Type="http://schemas.openxmlformats.org/officeDocument/2006/relationships/image" Target="../media/image118.png"/><Relationship Id="rId37" Type="http://schemas.openxmlformats.org/officeDocument/2006/relationships/image" Target="../media/image123.png"/><Relationship Id="rId5" Type="http://schemas.openxmlformats.org/officeDocument/2006/relationships/hyperlink" Target="#&#1054;&#1075;&#1083;&#1072;&#1074;&#1083;&#1077;&#1085;&#1080;&#1077;!A1"/><Relationship Id="rId15" Type="http://schemas.openxmlformats.org/officeDocument/2006/relationships/image" Target="../media/image101.jpeg"/><Relationship Id="rId23" Type="http://schemas.openxmlformats.org/officeDocument/2006/relationships/image" Target="../media/image109.png"/><Relationship Id="rId28" Type="http://schemas.openxmlformats.org/officeDocument/2006/relationships/image" Target="../media/image114.png"/><Relationship Id="rId36" Type="http://schemas.openxmlformats.org/officeDocument/2006/relationships/image" Target="../media/image122.png"/><Relationship Id="rId10" Type="http://schemas.openxmlformats.org/officeDocument/2006/relationships/image" Target="../media/image96.png"/><Relationship Id="rId19" Type="http://schemas.openxmlformats.org/officeDocument/2006/relationships/image" Target="../media/image105.png"/><Relationship Id="rId31" Type="http://schemas.openxmlformats.org/officeDocument/2006/relationships/image" Target="../media/image117.png"/><Relationship Id="rId4" Type="http://schemas.openxmlformats.org/officeDocument/2006/relationships/image" Target="../media/image91.png"/><Relationship Id="rId9" Type="http://schemas.openxmlformats.org/officeDocument/2006/relationships/image" Target="../media/image95.jpeg"/><Relationship Id="rId14" Type="http://schemas.openxmlformats.org/officeDocument/2006/relationships/image" Target="../media/image100.jpeg"/><Relationship Id="rId22" Type="http://schemas.openxmlformats.org/officeDocument/2006/relationships/image" Target="../media/image108.png"/><Relationship Id="rId27" Type="http://schemas.openxmlformats.org/officeDocument/2006/relationships/image" Target="../media/image113.png"/><Relationship Id="rId30" Type="http://schemas.openxmlformats.org/officeDocument/2006/relationships/image" Target="../media/image116.png"/><Relationship Id="rId35" Type="http://schemas.openxmlformats.org/officeDocument/2006/relationships/image" Target="../media/image121.png"/></Relationships>
</file>

<file path=xl/drawings/_rels/drawing21.xml.rels><?xml version="1.0" encoding="UTF-8" standalone="yes"?>
<Relationships xmlns="http://schemas.openxmlformats.org/package/2006/relationships"><Relationship Id="rId8" Type="http://schemas.openxmlformats.org/officeDocument/2006/relationships/image" Target="../media/image132.jpeg"/><Relationship Id="rId13" Type="http://schemas.openxmlformats.org/officeDocument/2006/relationships/image" Target="../media/image137.png"/><Relationship Id="rId3" Type="http://schemas.openxmlformats.org/officeDocument/2006/relationships/image" Target="../media/image127.jpeg"/><Relationship Id="rId7" Type="http://schemas.openxmlformats.org/officeDocument/2006/relationships/image" Target="../media/image131.jpeg"/><Relationship Id="rId12" Type="http://schemas.openxmlformats.org/officeDocument/2006/relationships/image" Target="../media/image136.png"/><Relationship Id="rId2" Type="http://schemas.openxmlformats.org/officeDocument/2006/relationships/image" Target="../media/image126.jpeg"/><Relationship Id="rId16" Type="http://schemas.openxmlformats.org/officeDocument/2006/relationships/image" Target="../media/image140.png"/><Relationship Id="rId1" Type="http://schemas.openxmlformats.org/officeDocument/2006/relationships/hyperlink" Target="#&#1054;&#1075;&#1083;&#1072;&#1074;&#1083;&#1077;&#1085;&#1080;&#1077;!A1"/><Relationship Id="rId6" Type="http://schemas.openxmlformats.org/officeDocument/2006/relationships/image" Target="../media/image130.jpeg"/><Relationship Id="rId11" Type="http://schemas.openxmlformats.org/officeDocument/2006/relationships/image" Target="../media/image135.png"/><Relationship Id="rId5" Type="http://schemas.openxmlformats.org/officeDocument/2006/relationships/image" Target="../media/image129.jpeg"/><Relationship Id="rId15" Type="http://schemas.openxmlformats.org/officeDocument/2006/relationships/image" Target="../media/image139.png"/><Relationship Id="rId10" Type="http://schemas.openxmlformats.org/officeDocument/2006/relationships/image" Target="../media/image134.png"/><Relationship Id="rId4" Type="http://schemas.openxmlformats.org/officeDocument/2006/relationships/image" Target="../media/image128.jpeg"/><Relationship Id="rId9" Type="http://schemas.openxmlformats.org/officeDocument/2006/relationships/image" Target="../media/image133.jpeg"/><Relationship Id="rId14" Type="http://schemas.openxmlformats.org/officeDocument/2006/relationships/image" Target="../media/image138.png"/></Relationships>
</file>

<file path=xl/drawings/_rels/drawing22.xml.rels><?xml version="1.0" encoding="UTF-8" standalone="yes"?>
<Relationships xmlns="http://schemas.openxmlformats.org/package/2006/relationships"><Relationship Id="rId8" Type="http://schemas.openxmlformats.org/officeDocument/2006/relationships/image" Target="../media/image147.png"/><Relationship Id="rId13" Type="http://schemas.openxmlformats.org/officeDocument/2006/relationships/image" Target="../media/image152.png"/><Relationship Id="rId18" Type="http://schemas.openxmlformats.org/officeDocument/2006/relationships/image" Target="../media/image157.png"/><Relationship Id="rId26" Type="http://schemas.openxmlformats.org/officeDocument/2006/relationships/image" Target="../media/image165.jpeg"/><Relationship Id="rId3" Type="http://schemas.openxmlformats.org/officeDocument/2006/relationships/image" Target="../media/image142.png"/><Relationship Id="rId21" Type="http://schemas.openxmlformats.org/officeDocument/2006/relationships/image" Target="../media/image160.png"/><Relationship Id="rId7" Type="http://schemas.openxmlformats.org/officeDocument/2006/relationships/image" Target="../media/image146.png"/><Relationship Id="rId12" Type="http://schemas.openxmlformats.org/officeDocument/2006/relationships/image" Target="../media/image151.png"/><Relationship Id="rId17" Type="http://schemas.openxmlformats.org/officeDocument/2006/relationships/image" Target="../media/image156.png"/><Relationship Id="rId25" Type="http://schemas.openxmlformats.org/officeDocument/2006/relationships/image" Target="../media/image164.jpeg"/><Relationship Id="rId2" Type="http://schemas.openxmlformats.org/officeDocument/2006/relationships/image" Target="../media/image141.png"/><Relationship Id="rId16" Type="http://schemas.openxmlformats.org/officeDocument/2006/relationships/image" Target="../media/image155.png"/><Relationship Id="rId20" Type="http://schemas.openxmlformats.org/officeDocument/2006/relationships/image" Target="../media/image159.png"/><Relationship Id="rId1" Type="http://schemas.openxmlformats.org/officeDocument/2006/relationships/hyperlink" Target="#&#1054;&#1075;&#1083;&#1072;&#1074;&#1083;&#1077;&#1085;&#1080;&#1077;!A1"/><Relationship Id="rId6" Type="http://schemas.openxmlformats.org/officeDocument/2006/relationships/image" Target="../media/image145.png"/><Relationship Id="rId11" Type="http://schemas.openxmlformats.org/officeDocument/2006/relationships/image" Target="../media/image150.png"/><Relationship Id="rId24" Type="http://schemas.openxmlformats.org/officeDocument/2006/relationships/image" Target="../media/image163.jpeg"/><Relationship Id="rId5" Type="http://schemas.openxmlformats.org/officeDocument/2006/relationships/image" Target="../media/image144.png"/><Relationship Id="rId15" Type="http://schemas.openxmlformats.org/officeDocument/2006/relationships/image" Target="../media/image154.png"/><Relationship Id="rId23" Type="http://schemas.openxmlformats.org/officeDocument/2006/relationships/image" Target="../media/image162.png"/><Relationship Id="rId28" Type="http://schemas.openxmlformats.org/officeDocument/2006/relationships/image" Target="../media/image167.png"/><Relationship Id="rId10" Type="http://schemas.openxmlformats.org/officeDocument/2006/relationships/image" Target="../media/image149.png"/><Relationship Id="rId19" Type="http://schemas.openxmlformats.org/officeDocument/2006/relationships/image" Target="../media/image158.png"/><Relationship Id="rId4" Type="http://schemas.openxmlformats.org/officeDocument/2006/relationships/image" Target="../media/image143.png"/><Relationship Id="rId9" Type="http://schemas.openxmlformats.org/officeDocument/2006/relationships/image" Target="../media/image148.png"/><Relationship Id="rId14" Type="http://schemas.openxmlformats.org/officeDocument/2006/relationships/image" Target="../media/image153.png"/><Relationship Id="rId22" Type="http://schemas.openxmlformats.org/officeDocument/2006/relationships/image" Target="../media/image161.png"/><Relationship Id="rId27" Type="http://schemas.openxmlformats.org/officeDocument/2006/relationships/image" Target="../media/image166.png"/></Relationships>
</file>

<file path=xl/drawings/_rels/drawing23.xml.rels><?xml version="1.0" encoding="UTF-8" standalone="yes"?>
<Relationships xmlns="http://schemas.openxmlformats.org/package/2006/relationships"><Relationship Id="rId2" Type="http://schemas.openxmlformats.org/officeDocument/2006/relationships/hyperlink" Target="#&#1054;&#1075;&#1083;&#1072;&#1074;&#1083;&#1077;&#1085;&#1080;&#1077;!A1"/><Relationship Id="rId1" Type="http://schemas.openxmlformats.org/officeDocument/2006/relationships/image" Target="../media/image14.png"/></Relationships>
</file>

<file path=xl/drawings/_rels/drawing24.xml.rels><?xml version="1.0" encoding="UTF-8" standalone="yes"?>
<Relationships xmlns="http://schemas.openxmlformats.org/package/2006/relationships"><Relationship Id="rId8" Type="http://schemas.openxmlformats.org/officeDocument/2006/relationships/image" Target="../media/image174.png"/><Relationship Id="rId3" Type="http://schemas.microsoft.com/office/2007/relationships/hdphoto" Target="../media/hdphoto1.wdp"/><Relationship Id="rId7" Type="http://schemas.openxmlformats.org/officeDocument/2006/relationships/image" Target="../media/image173.png"/><Relationship Id="rId2" Type="http://schemas.openxmlformats.org/officeDocument/2006/relationships/image" Target="../media/image169.png"/><Relationship Id="rId1" Type="http://schemas.openxmlformats.org/officeDocument/2006/relationships/image" Target="../media/image168.png"/><Relationship Id="rId6" Type="http://schemas.openxmlformats.org/officeDocument/2006/relationships/image" Target="../media/image172.png"/><Relationship Id="rId11" Type="http://schemas.openxmlformats.org/officeDocument/2006/relationships/hyperlink" Target="#&#1054;&#1075;&#1083;&#1072;&#1074;&#1083;&#1077;&#1085;&#1080;&#1077;!A1"/><Relationship Id="rId5" Type="http://schemas.openxmlformats.org/officeDocument/2006/relationships/image" Target="../media/image171.png"/><Relationship Id="rId10" Type="http://schemas.openxmlformats.org/officeDocument/2006/relationships/image" Target="../media/image176.png"/><Relationship Id="rId4" Type="http://schemas.openxmlformats.org/officeDocument/2006/relationships/image" Target="../media/image170.png"/><Relationship Id="rId9" Type="http://schemas.openxmlformats.org/officeDocument/2006/relationships/image" Target="../media/image175.png"/></Relationships>
</file>

<file path=xl/drawings/_rels/drawing2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7.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 Id="rId4" Type="http://schemas.openxmlformats.org/officeDocument/2006/relationships/hyperlink" Target="#&#1054;&#1075;&#1083;&#1072;&#1074;&#1083;&#1077;&#1085;&#1080;&#1077;!A1"/></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8" Type="http://schemas.openxmlformats.org/officeDocument/2006/relationships/image" Target="../media/image186.png"/><Relationship Id="rId13" Type="http://schemas.openxmlformats.org/officeDocument/2006/relationships/image" Target="../media/image191.png"/><Relationship Id="rId3" Type="http://schemas.openxmlformats.org/officeDocument/2006/relationships/image" Target="../media/image181.png"/><Relationship Id="rId7" Type="http://schemas.openxmlformats.org/officeDocument/2006/relationships/image" Target="../media/image185.png"/><Relationship Id="rId12" Type="http://schemas.openxmlformats.org/officeDocument/2006/relationships/image" Target="../media/image190.png"/><Relationship Id="rId2" Type="http://schemas.openxmlformats.org/officeDocument/2006/relationships/image" Target="../media/image180.png"/><Relationship Id="rId1" Type="http://schemas.openxmlformats.org/officeDocument/2006/relationships/hyperlink" Target="#&#1054;&#1075;&#1083;&#1072;&#1074;&#1083;&#1077;&#1085;&#1080;&#1077;!A1"/><Relationship Id="rId6" Type="http://schemas.openxmlformats.org/officeDocument/2006/relationships/image" Target="../media/image184.png"/><Relationship Id="rId11" Type="http://schemas.openxmlformats.org/officeDocument/2006/relationships/image" Target="../media/image189.png"/><Relationship Id="rId5" Type="http://schemas.openxmlformats.org/officeDocument/2006/relationships/image" Target="../media/image183.png"/><Relationship Id="rId15" Type="http://schemas.openxmlformats.org/officeDocument/2006/relationships/image" Target="../media/image193.png"/><Relationship Id="rId10" Type="http://schemas.openxmlformats.org/officeDocument/2006/relationships/image" Target="../media/image188.png"/><Relationship Id="rId4" Type="http://schemas.openxmlformats.org/officeDocument/2006/relationships/image" Target="../media/image182.png"/><Relationship Id="rId9" Type="http://schemas.openxmlformats.org/officeDocument/2006/relationships/image" Target="../media/image187.png"/><Relationship Id="rId14" Type="http://schemas.openxmlformats.org/officeDocument/2006/relationships/image" Target="../media/image192.png"/></Relationships>
</file>

<file path=xl/drawings/_rels/drawing3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8" Type="http://schemas.openxmlformats.org/officeDocument/2006/relationships/image" Target="../media/image200.jpeg"/><Relationship Id="rId3" Type="http://schemas.openxmlformats.org/officeDocument/2006/relationships/image" Target="../media/image195.png"/><Relationship Id="rId7" Type="http://schemas.openxmlformats.org/officeDocument/2006/relationships/image" Target="../media/image199.jpeg"/><Relationship Id="rId2" Type="http://schemas.openxmlformats.org/officeDocument/2006/relationships/image" Target="../media/image194.tiff"/><Relationship Id="rId1" Type="http://schemas.openxmlformats.org/officeDocument/2006/relationships/hyperlink" Target="#&#1054;&#1075;&#1083;&#1072;&#1074;&#1083;&#1077;&#1085;&#1080;&#1077;!A1"/><Relationship Id="rId6" Type="http://schemas.openxmlformats.org/officeDocument/2006/relationships/image" Target="../media/image198.jpeg"/><Relationship Id="rId5" Type="http://schemas.openxmlformats.org/officeDocument/2006/relationships/image" Target="../media/image197.jpeg"/><Relationship Id="rId10" Type="http://schemas.openxmlformats.org/officeDocument/2006/relationships/image" Target="../media/image202.png"/><Relationship Id="rId4" Type="http://schemas.openxmlformats.org/officeDocument/2006/relationships/image" Target="../media/image196.png"/><Relationship Id="rId9" Type="http://schemas.openxmlformats.org/officeDocument/2006/relationships/image" Target="../media/image201.png"/></Relationships>
</file>

<file path=xl/drawings/_rels/drawing3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3.xml.rels><?xml version="1.0" encoding="UTF-8" standalone="yes"?>
<Relationships xmlns="http://schemas.openxmlformats.org/package/2006/relationships"><Relationship Id="rId2" Type="http://schemas.openxmlformats.org/officeDocument/2006/relationships/image" Target="../media/image203.png"/><Relationship Id="rId1" Type="http://schemas.openxmlformats.org/officeDocument/2006/relationships/hyperlink" Target="#&#1054;&#1075;&#1083;&#1072;&#1074;&#1083;&#1077;&#1085;&#1080;&#1077;!A1"/></Relationships>
</file>

<file path=xl/drawings/_rels/drawing3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5.xml.rels><?xml version="1.0" encoding="UTF-8" standalone="yes"?>
<Relationships xmlns="http://schemas.openxmlformats.org/package/2006/relationships"><Relationship Id="rId2" Type="http://schemas.openxmlformats.org/officeDocument/2006/relationships/image" Target="../media/image204.png"/><Relationship Id="rId1" Type="http://schemas.openxmlformats.org/officeDocument/2006/relationships/hyperlink" Target="#&#1054;&#1075;&#1083;&#1072;&#1074;&#1083;&#1077;&#1085;&#1080;&#1077;!A1"/></Relationships>
</file>

<file path=xl/drawings/_rels/drawing3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9.xml.rels><?xml version="1.0" encoding="UTF-8" standalone="yes"?>
<Relationships xmlns="http://schemas.openxmlformats.org/package/2006/relationships"><Relationship Id="rId3" Type="http://schemas.openxmlformats.org/officeDocument/2006/relationships/image" Target="../media/image206.png"/><Relationship Id="rId2" Type="http://schemas.openxmlformats.org/officeDocument/2006/relationships/image" Target="../media/image205.png"/><Relationship Id="rId1" Type="http://schemas.openxmlformats.org/officeDocument/2006/relationships/hyperlink" Target="#&#1054;&#1075;&#1083;&#1072;&#1074;&#1083;&#1077;&#1085;&#1080;&#1077;!A1"/><Relationship Id="rId4" Type="http://schemas.openxmlformats.org/officeDocument/2006/relationships/image" Target="../media/image207.png"/></Relationships>
</file>

<file path=xl/drawings/_rels/drawing40.xml.rels><?xml version="1.0" encoding="UTF-8" standalone="yes"?>
<Relationships xmlns="http://schemas.openxmlformats.org/package/2006/relationships"><Relationship Id="rId3" Type="http://schemas.openxmlformats.org/officeDocument/2006/relationships/image" Target="../media/image209.png"/><Relationship Id="rId2" Type="http://schemas.openxmlformats.org/officeDocument/2006/relationships/image" Target="../media/image208.png"/><Relationship Id="rId1" Type="http://schemas.openxmlformats.org/officeDocument/2006/relationships/hyperlink" Target="#&#1054;&#1075;&#1083;&#1072;&#1074;&#1083;&#1077;&#1085;&#1080;&#1077;!A1"/><Relationship Id="rId4" Type="http://schemas.openxmlformats.org/officeDocument/2006/relationships/image" Target="../media/image210.png"/></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0.xml.rels><?xml version="1.0" encoding="UTF-8" standalone="yes"?>
<Relationships xmlns="http://schemas.openxmlformats.org/package/2006/relationships"><Relationship Id="rId8" Type="http://schemas.openxmlformats.org/officeDocument/2006/relationships/image" Target="../media/image217.jpeg"/><Relationship Id="rId13" Type="http://schemas.openxmlformats.org/officeDocument/2006/relationships/image" Target="../media/image222.jpeg"/><Relationship Id="rId3" Type="http://schemas.openxmlformats.org/officeDocument/2006/relationships/image" Target="../media/image212.jpeg"/><Relationship Id="rId7" Type="http://schemas.openxmlformats.org/officeDocument/2006/relationships/image" Target="../media/image216.jpeg"/><Relationship Id="rId12" Type="http://schemas.openxmlformats.org/officeDocument/2006/relationships/image" Target="../media/image221.jpeg"/><Relationship Id="rId17" Type="http://schemas.openxmlformats.org/officeDocument/2006/relationships/image" Target="../media/image226.jpeg"/><Relationship Id="rId2" Type="http://schemas.openxmlformats.org/officeDocument/2006/relationships/image" Target="../media/image211.jpeg"/><Relationship Id="rId16" Type="http://schemas.openxmlformats.org/officeDocument/2006/relationships/image" Target="../media/image225.jpeg"/><Relationship Id="rId1" Type="http://schemas.openxmlformats.org/officeDocument/2006/relationships/hyperlink" Target="#&#1054;&#1075;&#1083;&#1072;&#1074;&#1083;&#1077;&#1085;&#1080;&#1077;!A1"/><Relationship Id="rId6" Type="http://schemas.openxmlformats.org/officeDocument/2006/relationships/image" Target="../media/image215.png"/><Relationship Id="rId11" Type="http://schemas.openxmlformats.org/officeDocument/2006/relationships/image" Target="../media/image220.jpeg"/><Relationship Id="rId5" Type="http://schemas.openxmlformats.org/officeDocument/2006/relationships/image" Target="../media/image214.png"/><Relationship Id="rId15" Type="http://schemas.openxmlformats.org/officeDocument/2006/relationships/image" Target="../media/image224.jpeg"/><Relationship Id="rId10" Type="http://schemas.openxmlformats.org/officeDocument/2006/relationships/image" Target="../media/image219.jpeg"/><Relationship Id="rId4" Type="http://schemas.openxmlformats.org/officeDocument/2006/relationships/image" Target="../media/image213.png"/><Relationship Id="rId9" Type="http://schemas.openxmlformats.org/officeDocument/2006/relationships/image" Target="../media/image218.jpeg"/><Relationship Id="rId14" Type="http://schemas.openxmlformats.org/officeDocument/2006/relationships/image" Target="../media/image223.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13</xdr:row>
      <xdr:rowOff>25523</xdr:rowOff>
    </xdr:from>
    <xdr:to>
      <xdr:col>0</xdr:col>
      <xdr:colOff>1669676</xdr:colOff>
      <xdr:row>25</xdr:row>
      <xdr:rowOff>19355</xdr:rowOff>
    </xdr:to>
    <xdr:pic>
      <xdr:nvPicPr>
        <xdr:cNvPr id="2" name="Рисунок 1"/>
        <xdr:cNvPicPr>
          <a:picLocks noChangeAspect="1"/>
        </xdr:cNvPicPr>
      </xdr:nvPicPr>
      <xdr:blipFill rotWithShape="1">
        <a:blip xmlns:r="http://schemas.openxmlformats.org/officeDocument/2006/relationships" r:embed="rId1" cstate="print"/>
        <a:srcRect l="18157" t="18624" r="37759" b="5774"/>
        <a:stretch/>
      </xdr:blipFill>
      <xdr:spPr>
        <a:xfrm>
          <a:off x="0" y="2266699"/>
          <a:ext cx="1669676" cy="2279832"/>
        </a:xfrm>
        <a:prstGeom prst="rect">
          <a:avLst/>
        </a:prstGeom>
      </xdr:spPr>
    </xdr:pic>
    <xdr:clientData/>
  </xdr:twoCellAnchor>
  <xdr:twoCellAnchor>
    <xdr:from>
      <xdr:col>0</xdr:col>
      <xdr:colOff>56028</xdr:colOff>
      <xdr:row>1</xdr:row>
      <xdr:rowOff>67235</xdr:rowOff>
    </xdr:from>
    <xdr:to>
      <xdr:col>0</xdr:col>
      <xdr:colOff>1364407</xdr:colOff>
      <xdr:row>2</xdr:row>
      <xdr:rowOff>112766</xdr:rowOff>
    </xdr:to>
    <xdr:sp macro="" textlink="">
      <xdr:nvSpPr>
        <xdr:cNvPr id="3" name="Скругленный прямоугольник 2">
          <a:hlinkClick xmlns:r="http://schemas.openxmlformats.org/officeDocument/2006/relationships" r:id="rId2"/>
        </xdr:cNvPr>
        <xdr:cNvSpPr/>
      </xdr:nvSpPr>
      <xdr:spPr>
        <a:xfrm>
          <a:off x="56028" y="268941"/>
          <a:ext cx="1308379"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56028</xdr:colOff>
      <xdr:row>1</xdr:row>
      <xdr:rowOff>67235</xdr:rowOff>
    </xdr:from>
    <xdr:to>
      <xdr:col>0</xdr:col>
      <xdr:colOff>1364407</xdr:colOff>
      <xdr:row>2</xdr:row>
      <xdr:rowOff>112766</xdr:rowOff>
    </xdr:to>
    <xdr:sp macro="" textlink="">
      <xdr:nvSpPr>
        <xdr:cNvPr id="5" name="Скругленный прямоугольник 4">
          <a:hlinkClick xmlns:r="http://schemas.openxmlformats.org/officeDocument/2006/relationships" r:id="rId2"/>
        </xdr:cNvPr>
        <xdr:cNvSpPr/>
      </xdr:nvSpPr>
      <xdr:spPr>
        <a:xfrm>
          <a:off x="56028" y="267260"/>
          <a:ext cx="1308379"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179294</xdr:colOff>
      <xdr:row>57</xdr:row>
      <xdr:rowOff>33618</xdr:rowOff>
    </xdr:from>
    <xdr:to>
      <xdr:col>0</xdr:col>
      <xdr:colOff>1617967</xdr:colOff>
      <xdr:row>63</xdr:row>
      <xdr:rowOff>33617</xdr:rowOff>
    </xdr:to>
    <xdr:pic>
      <xdr:nvPicPr>
        <xdr:cNvPr id="7" name="Рисунок 6"/>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9294" y="6533030"/>
          <a:ext cx="1438673" cy="1142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180</xdr:row>
      <xdr:rowOff>243534</xdr:rowOff>
    </xdr:from>
    <xdr:to>
      <xdr:col>0</xdr:col>
      <xdr:colOff>1686560</xdr:colOff>
      <xdr:row>189</xdr:row>
      <xdr:rowOff>50311</xdr:rowOff>
    </xdr:to>
    <xdr:pic>
      <xdr:nvPicPr>
        <xdr:cNvPr id="4" name="Рисунок 3"/>
        <xdr:cNvPicPr>
          <a:picLocks noChangeAspect="1"/>
        </xdr:cNvPicPr>
      </xdr:nvPicPr>
      <xdr:blipFill>
        <a:blip xmlns:r="http://schemas.openxmlformats.org/officeDocument/2006/relationships" r:embed="rId4" cstate="print"/>
        <a:stretch>
          <a:fillRect/>
        </a:stretch>
      </xdr:blipFill>
      <xdr:spPr>
        <a:xfrm>
          <a:off x="0" y="26334414"/>
          <a:ext cx="1686560" cy="2165989"/>
        </a:xfrm>
        <a:prstGeom prst="rect">
          <a:avLst/>
        </a:prstGeom>
      </xdr:spPr>
    </xdr:pic>
    <xdr:clientData/>
  </xdr:twoCellAnchor>
  <xdr:twoCellAnchor editAs="oneCell">
    <xdr:from>
      <xdr:col>0</xdr:col>
      <xdr:colOff>0</xdr:colOff>
      <xdr:row>72</xdr:row>
      <xdr:rowOff>140148</xdr:rowOff>
    </xdr:from>
    <xdr:to>
      <xdr:col>0</xdr:col>
      <xdr:colOff>1754094</xdr:colOff>
      <xdr:row>81</xdr:row>
      <xdr:rowOff>57782</xdr:rowOff>
    </xdr:to>
    <xdr:pic>
      <xdr:nvPicPr>
        <xdr:cNvPr id="10" name="Рисунок 9"/>
        <xdr:cNvPicPr>
          <a:picLocks noChangeAspect="1"/>
        </xdr:cNvPicPr>
      </xdr:nvPicPr>
      <xdr:blipFill>
        <a:blip xmlns:r="http://schemas.openxmlformats.org/officeDocument/2006/relationships" r:embed="rId4" cstate="print"/>
        <a:stretch>
          <a:fillRect/>
        </a:stretch>
      </xdr:blipFill>
      <xdr:spPr>
        <a:xfrm>
          <a:off x="0" y="16310236"/>
          <a:ext cx="1749612" cy="2237252"/>
        </a:xfrm>
        <a:prstGeom prst="rect">
          <a:avLst/>
        </a:prstGeom>
      </xdr:spPr>
    </xdr:pic>
    <xdr:clientData/>
  </xdr:twoCellAnchor>
  <xdr:twoCellAnchor editAs="oneCell">
    <xdr:from>
      <xdr:col>0</xdr:col>
      <xdr:colOff>54429</xdr:colOff>
      <xdr:row>37</xdr:row>
      <xdr:rowOff>66676</xdr:rowOff>
    </xdr:from>
    <xdr:to>
      <xdr:col>0</xdr:col>
      <xdr:colOff>1545935</xdr:colOff>
      <xdr:row>47</xdr:row>
      <xdr:rowOff>38100</xdr:rowOff>
    </xdr:to>
    <xdr:pic>
      <xdr:nvPicPr>
        <xdr:cNvPr id="12" name="Рисунок 11"/>
        <xdr:cNvPicPr>
          <a:picLocks noChangeAspect="1"/>
        </xdr:cNvPicPr>
      </xdr:nvPicPr>
      <xdr:blipFill>
        <a:blip xmlns:r="http://schemas.openxmlformats.org/officeDocument/2006/relationships" r:embed="rId5" cstate="print"/>
        <a:stretch>
          <a:fillRect/>
        </a:stretch>
      </xdr:blipFill>
      <xdr:spPr>
        <a:xfrm>
          <a:off x="54429" y="7696201"/>
          <a:ext cx="1491506" cy="1876424"/>
        </a:xfrm>
        <a:prstGeom prst="rect">
          <a:avLst/>
        </a:prstGeom>
      </xdr:spPr>
    </xdr:pic>
    <xdr:clientData/>
  </xdr:twoCellAnchor>
  <xdr:twoCellAnchor editAs="oneCell">
    <xdr:from>
      <xdr:col>0</xdr:col>
      <xdr:colOff>423183</xdr:colOff>
      <xdr:row>196</xdr:row>
      <xdr:rowOff>63954</xdr:rowOff>
    </xdr:from>
    <xdr:to>
      <xdr:col>0</xdr:col>
      <xdr:colOff>1211037</xdr:colOff>
      <xdr:row>200</xdr:row>
      <xdr:rowOff>56719</xdr:rowOff>
    </xdr:to>
    <xdr:pic>
      <xdr:nvPicPr>
        <xdr:cNvPr id="14" name="Рисунок 13"/>
        <xdr:cNvPicPr>
          <a:picLocks noChangeAspect="1"/>
        </xdr:cNvPicPr>
      </xdr:nvPicPr>
      <xdr:blipFill>
        <a:blip xmlns:r="http://schemas.openxmlformats.org/officeDocument/2006/relationships" r:embed="rId6" cstate="print"/>
        <a:stretch>
          <a:fillRect/>
        </a:stretch>
      </xdr:blipFill>
      <xdr:spPr>
        <a:xfrm>
          <a:off x="423183" y="47375189"/>
          <a:ext cx="787854" cy="983365"/>
        </a:xfrm>
        <a:prstGeom prst="rect">
          <a:avLst/>
        </a:prstGeom>
      </xdr:spPr>
    </xdr:pic>
    <xdr:clientData/>
  </xdr:twoCellAnchor>
  <xdr:twoCellAnchor editAs="oneCell">
    <xdr:from>
      <xdr:col>0</xdr:col>
      <xdr:colOff>67236</xdr:colOff>
      <xdr:row>113</xdr:row>
      <xdr:rowOff>112058</xdr:rowOff>
    </xdr:from>
    <xdr:to>
      <xdr:col>0</xdr:col>
      <xdr:colOff>1669677</xdr:colOff>
      <xdr:row>118</xdr:row>
      <xdr:rowOff>22411</xdr:rowOff>
    </xdr:to>
    <xdr:pic>
      <xdr:nvPicPr>
        <xdr:cNvPr id="11" name="Рисунок 10"/>
        <xdr:cNvPicPr>
          <a:picLocks noChangeAspect="1"/>
        </xdr:cNvPicPr>
      </xdr:nvPicPr>
      <xdr:blipFill rotWithShape="1">
        <a:blip xmlns:r="http://schemas.openxmlformats.org/officeDocument/2006/relationships" r:embed="rId7"/>
        <a:srcRect r="40545"/>
        <a:stretch/>
      </xdr:blipFill>
      <xdr:spPr>
        <a:xfrm>
          <a:off x="67236" y="25493382"/>
          <a:ext cx="1602441" cy="918882"/>
        </a:xfrm>
        <a:prstGeom prst="rect">
          <a:avLst/>
        </a:prstGeom>
      </xdr:spPr>
    </xdr:pic>
    <xdr:clientData/>
  </xdr:twoCellAnchor>
  <xdr:twoCellAnchor editAs="oneCell">
    <xdr:from>
      <xdr:col>0</xdr:col>
      <xdr:colOff>67236</xdr:colOff>
      <xdr:row>134</xdr:row>
      <xdr:rowOff>56030</xdr:rowOff>
    </xdr:from>
    <xdr:to>
      <xdr:col>0</xdr:col>
      <xdr:colOff>1645995</xdr:colOff>
      <xdr:row>143</xdr:row>
      <xdr:rowOff>11206</xdr:rowOff>
    </xdr:to>
    <xdr:pic>
      <xdr:nvPicPr>
        <xdr:cNvPr id="15" name="Рисунок 14"/>
        <xdr:cNvPicPr>
          <a:picLocks noChangeAspect="1"/>
        </xdr:cNvPicPr>
      </xdr:nvPicPr>
      <xdr:blipFill>
        <a:blip xmlns:r="http://schemas.openxmlformats.org/officeDocument/2006/relationships" r:embed="rId8"/>
        <a:stretch>
          <a:fillRect/>
        </a:stretch>
      </xdr:blipFill>
      <xdr:spPr>
        <a:xfrm>
          <a:off x="67236" y="29886089"/>
          <a:ext cx="1578759" cy="1770529"/>
        </a:xfrm>
        <a:prstGeom prst="rect">
          <a:avLst/>
        </a:prstGeom>
      </xdr:spPr>
    </xdr:pic>
    <xdr:clientData/>
  </xdr:twoCellAnchor>
  <xdr:twoCellAnchor editAs="oneCell">
    <xdr:from>
      <xdr:col>0</xdr:col>
      <xdr:colOff>100853</xdr:colOff>
      <xdr:row>96</xdr:row>
      <xdr:rowOff>134470</xdr:rowOff>
    </xdr:from>
    <xdr:to>
      <xdr:col>0</xdr:col>
      <xdr:colOff>1567988</xdr:colOff>
      <xdr:row>104</xdr:row>
      <xdr:rowOff>0</xdr:rowOff>
    </xdr:to>
    <xdr:pic>
      <xdr:nvPicPr>
        <xdr:cNvPr id="17" name="Рисунок 16"/>
        <xdr:cNvPicPr>
          <a:picLocks noChangeAspect="1"/>
        </xdr:cNvPicPr>
      </xdr:nvPicPr>
      <xdr:blipFill>
        <a:blip xmlns:r="http://schemas.openxmlformats.org/officeDocument/2006/relationships" r:embed="rId9"/>
        <a:stretch>
          <a:fillRect/>
        </a:stretch>
      </xdr:blipFill>
      <xdr:spPr>
        <a:xfrm>
          <a:off x="100853" y="22086794"/>
          <a:ext cx="1467135" cy="1479177"/>
        </a:xfrm>
        <a:prstGeom prst="rect">
          <a:avLst/>
        </a:prstGeom>
      </xdr:spPr>
    </xdr:pic>
    <xdr:clientData/>
  </xdr:twoCellAnchor>
  <xdr:twoCellAnchor editAs="oneCell">
    <xdr:from>
      <xdr:col>0</xdr:col>
      <xdr:colOff>209550</xdr:colOff>
      <xdr:row>155</xdr:row>
      <xdr:rowOff>47626</xdr:rowOff>
    </xdr:from>
    <xdr:to>
      <xdr:col>0</xdr:col>
      <xdr:colOff>1552575</xdr:colOff>
      <xdr:row>166</xdr:row>
      <xdr:rowOff>57151</xdr:rowOff>
    </xdr:to>
    <xdr:pic>
      <xdr:nvPicPr>
        <xdr:cNvPr id="6" name="Рисунок 5"/>
        <xdr:cNvPicPr>
          <a:picLocks noChangeAspect="1"/>
        </xdr:cNvPicPr>
      </xdr:nvPicPr>
      <xdr:blipFill rotWithShape="1">
        <a:blip xmlns:r="http://schemas.openxmlformats.org/officeDocument/2006/relationships" r:embed="rId10"/>
        <a:srcRect b="3833"/>
        <a:stretch/>
      </xdr:blipFill>
      <xdr:spPr>
        <a:xfrm>
          <a:off x="209550" y="30489526"/>
          <a:ext cx="1343025" cy="2209800"/>
        </a:xfrm>
        <a:prstGeom prst="rect">
          <a:avLst/>
        </a:prstGeom>
      </xdr:spPr>
    </xdr:pic>
    <xdr:clientData/>
  </xdr:twoCellAnchor>
  <xdr:twoCellAnchor editAs="oneCell">
    <xdr:from>
      <xdr:col>1</xdr:col>
      <xdr:colOff>0</xdr:colOff>
      <xdr:row>333</xdr:row>
      <xdr:rowOff>0</xdr:rowOff>
    </xdr:from>
    <xdr:to>
      <xdr:col>1</xdr:col>
      <xdr:colOff>304800</xdr:colOff>
      <xdr:row>333</xdr:row>
      <xdr:rowOff>304800</xdr:rowOff>
    </xdr:to>
    <xdr:sp macro="" textlink="">
      <xdr:nvSpPr>
        <xdr:cNvPr id="2049" name="AutoShape 1" descr="Визуализация Quadrum.181.png"/>
        <xdr:cNvSpPr>
          <a:spLocks noChangeAspect="1" noChangeArrowheads="1"/>
        </xdr:cNvSpPr>
      </xdr:nvSpPr>
      <xdr:spPr bwMode="auto">
        <a:xfrm>
          <a:off x="1857375" y="74152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333</xdr:row>
      <xdr:rowOff>0</xdr:rowOff>
    </xdr:from>
    <xdr:to>
      <xdr:col>1</xdr:col>
      <xdr:colOff>304800</xdr:colOff>
      <xdr:row>333</xdr:row>
      <xdr:rowOff>304800</xdr:rowOff>
    </xdr:to>
    <xdr:sp macro="" textlink="">
      <xdr:nvSpPr>
        <xdr:cNvPr id="2050" name="AutoShape 2" descr="Визуализация Quadrum.181.png"/>
        <xdr:cNvSpPr>
          <a:spLocks noChangeAspect="1" noChangeArrowheads="1"/>
        </xdr:cNvSpPr>
      </xdr:nvSpPr>
      <xdr:spPr bwMode="auto">
        <a:xfrm>
          <a:off x="1857375" y="74152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333</xdr:row>
      <xdr:rowOff>0</xdr:rowOff>
    </xdr:from>
    <xdr:to>
      <xdr:col>1</xdr:col>
      <xdr:colOff>304800</xdr:colOff>
      <xdr:row>333</xdr:row>
      <xdr:rowOff>304800</xdr:rowOff>
    </xdr:to>
    <xdr:sp macro="" textlink="">
      <xdr:nvSpPr>
        <xdr:cNvPr id="2051" name="AutoShape 3" descr="Визуализация Quadrum.181.png"/>
        <xdr:cNvSpPr>
          <a:spLocks noChangeAspect="1" noChangeArrowheads="1"/>
        </xdr:cNvSpPr>
      </xdr:nvSpPr>
      <xdr:spPr bwMode="auto">
        <a:xfrm>
          <a:off x="1857375" y="74152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333</xdr:row>
      <xdr:rowOff>0</xdr:rowOff>
    </xdr:from>
    <xdr:to>
      <xdr:col>1</xdr:col>
      <xdr:colOff>304800</xdr:colOff>
      <xdr:row>333</xdr:row>
      <xdr:rowOff>304800</xdr:rowOff>
    </xdr:to>
    <xdr:sp macro="" textlink="">
      <xdr:nvSpPr>
        <xdr:cNvPr id="2054" name="AutoShape 6" descr="Визуализация Quadrum.181.png"/>
        <xdr:cNvSpPr>
          <a:spLocks noChangeAspect="1" noChangeArrowheads="1"/>
        </xdr:cNvSpPr>
      </xdr:nvSpPr>
      <xdr:spPr bwMode="auto">
        <a:xfrm>
          <a:off x="1857375" y="74152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314325</xdr:colOff>
      <xdr:row>325</xdr:row>
      <xdr:rowOff>190500</xdr:rowOff>
    </xdr:from>
    <xdr:to>
      <xdr:col>1</xdr:col>
      <xdr:colOff>355600</xdr:colOff>
      <xdr:row>329</xdr:row>
      <xdr:rowOff>390525</xdr:rowOff>
    </xdr:to>
    <xdr:pic>
      <xdr:nvPicPr>
        <xdr:cNvPr id="9" name="Рисунок 8"/>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7935" t="2025" b="1214"/>
        <a:stretch/>
      </xdr:blipFill>
      <xdr:spPr>
        <a:xfrm>
          <a:off x="314325" y="71180325"/>
          <a:ext cx="2260600" cy="2276475"/>
        </a:xfrm>
        <a:prstGeom prst="rect">
          <a:avLst/>
        </a:prstGeom>
      </xdr:spPr>
    </xdr:pic>
    <xdr:clientData/>
  </xdr:twoCellAnchor>
  <xdr:twoCellAnchor editAs="oneCell">
    <xdr:from>
      <xdr:col>0</xdr:col>
      <xdr:colOff>76200</xdr:colOff>
      <xdr:row>338</xdr:row>
      <xdr:rowOff>451273</xdr:rowOff>
    </xdr:from>
    <xdr:to>
      <xdr:col>1</xdr:col>
      <xdr:colOff>285749</xdr:colOff>
      <xdr:row>343</xdr:row>
      <xdr:rowOff>152400</xdr:rowOff>
    </xdr:to>
    <xdr:pic>
      <xdr:nvPicPr>
        <xdr:cNvPr id="13" name="Рисунок 12"/>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6492" t="2618" b="-1571"/>
        <a:stretch/>
      </xdr:blipFill>
      <xdr:spPr>
        <a:xfrm>
          <a:off x="76200" y="78337198"/>
          <a:ext cx="2428874" cy="2158577"/>
        </a:xfrm>
        <a:prstGeom prst="rect">
          <a:avLst/>
        </a:prstGeom>
      </xdr:spPr>
    </xdr:pic>
    <xdr:clientData/>
  </xdr:twoCellAnchor>
  <xdr:twoCellAnchor editAs="oneCell">
    <xdr:from>
      <xdr:col>0</xdr:col>
      <xdr:colOff>0</xdr:colOff>
      <xdr:row>331</xdr:row>
      <xdr:rowOff>376438</xdr:rowOff>
    </xdr:from>
    <xdr:to>
      <xdr:col>1</xdr:col>
      <xdr:colOff>1143000</xdr:colOff>
      <xdr:row>337</xdr:row>
      <xdr:rowOff>352425</xdr:rowOff>
    </xdr:to>
    <xdr:pic>
      <xdr:nvPicPr>
        <xdr:cNvPr id="25" name="Рисунок 24"/>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7935" t="2025" b="1214"/>
        <a:stretch/>
      </xdr:blipFill>
      <xdr:spPr>
        <a:xfrm>
          <a:off x="0" y="74147563"/>
          <a:ext cx="3362325" cy="3385937"/>
        </a:xfrm>
        <a:prstGeom prst="rect">
          <a:avLst/>
        </a:prstGeom>
      </xdr:spPr>
    </xdr:pic>
    <xdr:clientData/>
  </xdr:twoCellAnchor>
  <xdr:oneCellAnchor>
    <xdr:from>
      <xdr:col>1</xdr:col>
      <xdr:colOff>0</xdr:colOff>
      <xdr:row>358</xdr:row>
      <xdr:rowOff>0</xdr:rowOff>
    </xdr:from>
    <xdr:ext cx="304800" cy="304800"/>
    <xdr:sp macro="" textlink="">
      <xdr:nvSpPr>
        <xdr:cNvPr id="26" name="AutoShape 1" descr="Визуализация Quadrum.181.png"/>
        <xdr:cNvSpPr>
          <a:spLocks noChangeAspect="1" noChangeArrowheads="1"/>
        </xdr:cNvSpPr>
      </xdr:nvSpPr>
      <xdr:spPr bwMode="auto">
        <a:xfrm>
          <a:off x="2219325" y="7492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358</xdr:row>
      <xdr:rowOff>0</xdr:rowOff>
    </xdr:from>
    <xdr:ext cx="304800" cy="304800"/>
    <xdr:sp macro="" textlink="">
      <xdr:nvSpPr>
        <xdr:cNvPr id="27" name="AutoShape 2" descr="Визуализация Quadrum.181.png"/>
        <xdr:cNvSpPr>
          <a:spLocks noChangeAspect="1" noChangeArrowheads="1"/>
        </xdr:cNvSpPr>
      </xdr:nvSpPr>
      <xdr:spPr bwMode="auto">
        <a:xfrm>
          <a:off x="2219325" y="7492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358</xdr:row>
      <xdr:rowOff>0</xdr:rowOff>
    </xdr:from>
    <xdr:ext cx="304800" cy="304800"/>
    <xdr:sp macro="" textlink="">
      <xdr:nvSpPr>
        <xdr:cNvPr id="28" name="AutoShape 3" descr="Визуализация Quadrum.181.png"/>
        <xdr:cNvSpPr>
          <a:spLocks noChangeAspect="1" noChangeArrowheads="1"/>
        </xdr:cNvSpPr>
      </xdr:nvSpPr>
      <xdr:spPr bwMode="auto">
        <a:xfrm>
          <a:off x="2219325" y="7492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358</xdr:row>
      <xdr:rowOff>0</xdr:rowOff>
    </xdr:from>
    <xdr:ext cx="304800" cy="304800"/>
    <xdr:sp macro="" textlink="">
      <xdr:nvSpPr>
        <xdr:cNvPr id="29" name="AutoShape 6" descr="Визуализация Quadrum.181.png"/>
        <xdr:cNvSpPr>
          <a:spLocks noChangeAspect="1" noChangeArrowheads="1"/>
        </xdr:cNvSpPr>
      </xdr:nvSpPr>
      <xdr:spPr bwMode="auto">
        <a:xfrm>
          <a:off x="2219325" y="74923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0</xdr:col>
      <xdr:colOff>133350</xdr:colOff>
      <xdr:row>347</xdr:row>
      <xdr:rowOff>357653</xdr:rowOff>
    </xdr:from>
    <xdr:to>
      <xdr:col>1</xdr:col>
      <xdr:colOff>361950</xdr:colOff>
      <xdr:row>355</xdr:row>
      <xdr:rowOff>19051</xdr:rowOff>
    </xdr:to>
    <xdr:pic>
      <xdr:nvPicPr>
        <xdr:cNvPr id="18" name="Рисунок 17"/>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2685" b="6350"/>
        <a:stretch/>
      </xdr:blipFill>
      <xdr:spPr>
        <a:xfrm>
          <a:off x="133350" y="81548753"/>
          <a:ext cx="2447925" cy="2118848"/>
        </a:xfrm>
        <a:prstGeom prst="rect">
          <a:avLst/>
        </a:prstGeom>
      </xdr:spPr>
    </xdr:pic>
    <xdr:clientData/>
  </xdr:twoCellAnchor>
  <xdr:twoCellAnchor editAs="oneCell">
    <xdr:from>
      <xdr:col>0</xdr:col>
      <xdr:colOff>0</xdr:colOff>
      <xdr:row>355</xdr:row>
      <xdr:rowOff>133349</xdr:rowOff>
    </xdr:from>
    <xdr:to>
      <xdr:col>1</xdr:col>
      <xdr:colOff>392336</xdr:colOff>
      <xdr:row>370</xdr:row>
      <xdr:rowOff>167640</xdr:rowOff>
    </xdr:to>
    <xdr:pic>
      <xdr:nvPicPr>
        <xdr:cNvPr id="19" name="Рисунок 18"/>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3903" t="1152" r="26292" b="191"/>
        <a:stretch/>
      </xdr:blipFill>
      <xdr:spPr>
        <a:xfrm>
          <a:off x="0" y="83781899"/>
          <a:ext cx="2611661" cy="462534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13525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619125</xdr:colOff>
      <xdr:row>5</xdr:row>
      <xdr:rowOff>0</xdr:rowOff>
    </xdr:from>
    <xdr:ext cx="0" cy="66675"/>
    <xdr:pic>
      <xdr:nvPicPr>
        <xdr:cNvPr id="3"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4"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5"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6"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7"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8"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9"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0"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3434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1"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2"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3"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4"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5"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6"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7"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5</xdr:row>
      <xdr:rowOff>0</xdr:rowOff>
    </xdr:from>
    <xdr:ext cx="0" cy="66675"/>
    <xdr:pic>
      <xdr:nvPicPr>
        <xdr:cNvPr id="18"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9600" y="441960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340</xdr:row>
      <xdr:rowOff>0</xdr:rowOff>
    </xdr:from>
    <xdr:ext cx="0" cy="66675"/>
    <xdr:pic>
      <xdr:nvPicPr>
        <xdr:cNvPr id="19"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340</xdr:row>
      <xdr:rowOff>0</xdr:rowOff>
    </xdr:from>
    <xdr:ext cx="0" cy="66675"/>
    <xdr:pic>
      <xdr:nvPicPr>
        <xdr:cNvPr id="20"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340</xdr:row>
      <xdr:rowOff>0</xdr:rowOff>
    </xdr:from>
    <xdr:ext cx="0" cy="66675"/>
    <xdr:pic>
      <xdr:nvPicPr>
        <xdr:cNvPr id="21"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340</xdr:row>
      <xdr:rowOff>0</xdr:rowOff>
    </xdr:from>
    <xdr:ext cx="0" cy="66675"/>
    <xdr:pic>
      <xdr:nvPicPr>
        <xdr:cNvPr id="22"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340</xdr:row>
      <xdr:rowOff>0</xdr:rowOff>
    </xdr:from>
    <xdr:ext cx="0" cy="66675"/>
    <xdr:pic>
      <xdr:nvPicPr>
        <xdr:cNvPr id="23"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340</xdr:row>
      <xdr:rowOff>0</xdr:rowOff>
    </xdr:from>
    <xdr:ext cx="0" cy="66675"/>
    <xdr:pic>
      <xdr:nvPicPr>
        <xdr:cNvPr id="24"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340</xdr:row>
      <xdr:rowOff>0</xdr:rowOff>
    </xdr:from>
    <xdr:ext cx="0" cy="66675"/>
    <xdr:pic>
      <xdr:nvPicPr>
        <xdr:cNvPr id="25"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340</xdr:row>
      <xdr:rowOff>0</xdr:rowOff>
    </xdr:from>
    <xdr:ext cx="0" cy="66675"/>
    <xdr:pic>
      <xdr:nvPicPr>
        <xdr:cNvPr id="26"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57307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179</xdr:row>
      <xdr:rowOff>0</xdr:rowOff>
    </xdr:from>
    <xdr:ext cx="0" cy="66675"/>
    <xdr:pic>
      <xdr:nvPicPr>
        <xdr:cNvPr id="27"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179</xdr:row>
      <xdr:rowOff>0</xdr:rowOff>
    </xdr:from>
    <xdr:ext cx="0" cy="66675"/>
    <xdr:pic>
      <xdr:nvPicPr>
        <xdr:cNvPr id="28"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179</xdr:row>
      <xdr:rowOff>0</xdr:rowOff>
    </xdr:from>
    <xdr:ext cx="0" cy="66675"/>
    <xdr:pic>
      <xdr:nvPicPr>
        <xdr:cNvPr id="29"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179</xdr:row>
      <xdr:rowOff>0</xdr:rowOff>
    </xdr:from>
    <xdr:ext cx="0" cy="66675"/>
    <xdr:pic>
      <xdr:nvPicPr>
        <xdr:cNvPr id="30"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179</xdr:row>
      <xdr:rowOff>0</xdr:rowOff>
    </xdr:from>
    <xdr:ext cx="0" cy="66675"/>
    <xdr:pic>
      <xdr:nvPicPr>
        <xdr:cNvPr id="31"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179</xdr:row>
      <xdr:rowOff>0</xdr:rowOff>
    </xdr:from>
    <xdr:ext cx="0" cy="66675"/>
    <xdr:pic>
      <xdr:nvPicPr>
        <xdr:cNvPr id="32"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179</xdr:row>
      <xdr:rowOff>0</xdr:rowOff>
    </xdr:from>
    <xdr:ext cx="0" cy="66675"/>
    <xdr:pic>
      <xdr:nvPicPr>
        <xdr:cNvPr id="33"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566832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14</xdr:row>
      <xdr:rowOff>0</xdr:rowOff>
    </xdr:from>
    <xdr:ext cx="0" cy="66675"/>
    <xdr:pic>
      <xdr:nvPicPr>
        <xdr:cNvPr id="34"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916206"/>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21050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619125</xdr:colOff>
      <xdr:row>5</xdr:row>
      <xdr:rowOff>0</xdr:rowOff>
    </xdr:from>
    <xdr:to>
      <xdr:col>0</xdr:col>
      <xdr:colOff>619125</xdr:colOff>
      <xdr:row>5</xdr:row>
      <xdr:rowOff>66675</xdr:rowOff>
    </xdr:to>
    <xdr:pic>
      <xdr:nvPicPr>
        <xdr:cNvPr id="3"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4"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5"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6"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7"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8"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9"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619125</xdr:colOff>
      <xdr:row>5</xdr:row>
      <xdr:rowOff>0</xdr:rowOff>
    </xdr:from>
    <xdr:to>
      <xdr:col>0</xdr:col>
      <xdr:colOff>619125</xdr:colOff>
      <xdr:row>5</xdr:row>
      <xdr:rowOff>66675</xdr:rowOff>
    </xdr:to>
    <xdr:pic>
      <xdr:nvPicPr>
        <xdr:cNvPr id="10"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24841200"/>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0</xdr:col>
      <xdr:colOff>619125</xdr:colOff>
      <xdr:row>823</xdr:row>
      <xdr:rowOff>0</xdr:rowOff>
    </xdr:from>
    <xdr:ext cx="0" cy="66675"/>
    <xdr:pic>
      <xdr:nvPicPr>
        <xdr:cNvPr id="27"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28"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29"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30"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31"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32"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33"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823</xdr:row>
      <xdr:rowOff>0</xdr:rowOff>
    </xdr:from>
    <xdr:ext cx="0" cy="66675"/>
    <xdr:pic>
      <xdr:nvPicPr>
        <xdr:cNvPr id="34" name="Picture 1"/>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9125" y="15644812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wsDr>
</file>

<file path=xl/drawings/drawing7.xml><?xml version="1.0" encoding="utf-8"?>
<xdr:wsDr xmlns:xdr="http://schemas.openxmlformats.org/drawingml/2006/spreadsheetDrawing" xmlns:a="http://schemas.openxmlformats.org/drawingml/2006/main">
  <xdr:twoCellAnchor>
    <xdr:from>
      <xdr:col>1</xdr:col>
      <xdr:colOff>1</xdr:colOff>
      <xdr:row>2</xdr:row>
      <xdr:rowOff>0</xdr:rowOff>
    </xdr:from>
    <xdr:to>
      <xdr:col>3</xdr:col>
      <xdr:colOff>561976</xdr:colOff>
      <xdr:row>2</xdr:row>
      <xdr:rowOff>200025</xdr:rowOff>
    </xdr:to>
    <xdr:sp macro="" textlink="">
      <xdr:nvSpPr>
        <xdr:cNvPr id="2" name="Скругленный прямоугольник 1">
          <a:hlinkClick xmlns:r="http://schemas.openxmlformats.org/officeDocument/2006/relationships" r:id="rId1"/>
        </xdr:cNvPr>
        <xdr:cNvSpPr/>
      </xdr:nvSpPr>
      <xdr:spPr>
        <a:xfrm>
          <a:off x="1" y="228600"/>
          <a:ext cx="1790700"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xdr:colOff>
      <xdr:row>2</xdr:row>
      <xdr:rowOff>0</xdr:rowOff>
    </xdr:from>
    <xdr:to>
      <xdr:col>2</xdr:col>
      <xdr:colOff>561976</xdr:colOff>
      <xdr:row>2</xdr:row>
      <xdr:rowOff>200025</xdr:rowOff>
    </xdr:to>
    <xdr:sp macro="" textlink="">
      <xdr:nvSpPr>
        <xdr:cNvPr id="3" name="Скругленный прямоугольник 2">
          <a:hlinkClick xmlns:r="http://schemas.openxmlformats.org/officeDocument/2006/relationships" r:id="rId1"/>
        </xdr:cNvPr>
        <xdr:cNvSpPr/>
      </xdr:nvSpPr>
      <xdr:spPr>
        <a:xfrm>
          <a:off x="1" y="228600"/>
          <a:ext cx="1790700"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295276</xdr:colOff>
      <xdr:row>120</xdr:row>
      <xdr:rowOff>38101</xdr:rowOff>
    </xdr:from>
    <xdr:to>
      <xdr:col>0</xdr:col>
      <xdr:colOff>1219200</xdr:colOff>
      <xdr:row>121</xdr:row>
      <xdr:rowOff>626988</xdr:rowOff>
    </xdr:to>
    <xdr:pic>
      <xdr:nvPicPr>
        <xdr:cNvPr id="4" name="Рисунок 3"/>
        <xdr:cNvPicPr>
          <a:picLocks noChangeAspect="1"/>
        </xdr:cNvPicPr>
      </xdr:nvPicPr>
      <xdr:blipFill>
        <a:blip xmlns:r="http://schemas.openxmlformats.org/officeDocument/2006/relationships" r:embed="rId2" cstate="print"/>
        <a:stretch>
          <a:fillRect/>
        </a:stretch>
      </xdr:blipFill>
      <xdr:spPr>
        <a:xfrm>
          <a:off x="295276" y="28077320"/>
          <a:ext cx="923924" cy="1219918"/>
        </a:xfrm>
        <a:prstGeom prst="rect">
          <a:avLst/>
        </a:prstGeom>
      </xdr:spPr>
    </xdr:pic>
    <xdr:clientData/>
  </xdr:twoCellAnchor>
  <xdr:twoCellAnchor editAs="oneCell">
    <xdr:from>
      <xdr:col>0</xdr:col>
      <xdr:colOff>257175</xdr:colOff>
      <xdr:row>122</xdr:row>
      <xdr:rowOff>76201</xdr:rowOff>
    </xdr:from>
    <xdr:to>
      <xdr:col>0</xdr:col>
      <xdr:colOff>1295400</xdr:colOff>
      <xdr:row>122</xdr:row>
      <xdr:rowOff>1119495</xdr:rowOff>
    </xdr:to>
    <xdr:pic>
      <xdr:nvPicPr>
        <xdr:cNvPr id="5" name="Рисунок 4" descr="STOUT  Насосно-смесительный узел ISOTHERM 30-50°C, без насоса."/>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57175" y="29377482"/>
          <a:ext cx="1038225" cy="1043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228600</xdr:colOff>
      <xdr:row>1</xdr:row>
      <xdr:rowOff>200025</xdr:rowOff>
    </xdr:to>
    <xdr:sp macro="" textlink="">
      <xdr:nvSpPr>
        <xdr:cNvPr id="2" name="Скругленный прямоугольник 1">
          <a:hlinkClick xmlns:r="http://schemas.openxmlformats.org/officeDocument/2006/relationships" r:id="rId1"/>
        </xdr:cNvPr>
        <xdr:cNvSpPr/>
      </xdr:nvSpPr>
      <xdr:spPr>
        <a:xfrm>
          <a:off x="0" y="190500"/>
          <a:ext cx="1276350"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0</xdr:rowOff>
    </xdr:from>
    <xdr:to>
      <xdr:col>3</xdr:col>
      <xdr:colOff>228600</xdr:colOff>
      <xdr:row>1</xdr:row>
      <xdr:rowOff>200025</xdr:rowOff>
    </xdr:to>
    <xdr:sp macro="" textlink="">
      <xdr:nvSpPr>
        <xdr:cNvPr id="2" name="Скругленный прямоугольник 1">
          <a:hlinkClick xmlns:r="http://schemas.openxmlformats.org/officeDocument/2006/relationships" r:id="rId1"/>
        </xdr:cNvPr>
        <xdr:cNvSpPr/>
      </xdr:nvSpPr>
      <xdr:spPr>
        <a:xfrm>
          <a:off x="0" y="190500"/>
          <a:ext cx="1781175"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1</xdr:col>
      <xdr:colOff>68035</xdr:colOff>
      <xdr:row>17</xdr:row>
      <xdr:rowOff>40822</xdr:rowOff>
    </xdr:from>
    <xdr:to>
      <xdr:col>1</xdr:col>
      <xdr:colOff>768039</xdr:colOff>
      <xdr:row>18</xdr:row>
      <xdr:rowOff>163287</xdr:rowOff>
    </xdr:to>
    <xdr:pic>
      <xdr:nvPicPr>
        <xdr:cNvPr id="3" name="Рисунок 2" descr="https://www.teremonline.ru/upload/iblock/4aa/8a82wz1o6hrxany0qttljtm1k7ifoyf9/RG0093JHDQT8O3_3.jp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65" t="27851" r="265" b="27452"/>
        <a:stretch/>
      </xdr:blipFill>
      <xdr:spPr bwMode="auto">
        <a:xfrm>
          <a:off x="68035" y="4354286"/>
          <a:ext cx="700004" cy="312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74841</xdr:colOff>
      <xdr:row>6</xdr:row>
      <xdr:rowOff>115660</xdr:rowOff>
    </xdr:from>
    <xdr:to>
      <xdr:col>1</xdr:col>
      <xdr:colOff>789215</xdr:colOff>
      <xdr:row>12</xdr:row>
      <xdr:rowOff>164537</xdr:rowOff>
    </xdr:to>
    <xdr:pic>
      <xdr:nvPicPr>
        <xdr:cNvPr id="4" name="Рисунок 3" descr="https://www.teremonline.ru/upload/iblock/99d/wm79g9nas1c3cw0depgy8ekugh51qze8/RG0093JHDQSO81.jp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953" t="19451" r="-1587" b="20248"/>
        <a:stretch/>
      </xdr:blipFill>
      <xdr:spPr bwMode="auto">
        <a:xfrm rot="16200000">
          <a:off x="-163911" y="2150555"/>
          <a:ext cx="1191877" cy="714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1</xdr:colOff>
      <xdr:row>1</xdr:row>
      <xdr:rowOff>0</xdr:rowOff>
    </xdr:from>
    <xdr:to>
      <xdr:col>1</xdr:col>
      <xdr:colOff>561976</xdr:colOff>
      <xdr:row>1</xdr:row>
      <xdr:rowOff>200025</xdr:rowOff>
    </xdr:to>
    <xdr:sp macro="" textlink="">
      <xdr:nvSpPr>
        <xdr:cNvPr id="3" name="Скругленный прямоугольник 2">
          <a:hlinkClick xmlns:r="http://schemas.openxmlformats.org/officeDocument/2006/relationships" r:id="rId1"/>
        </xdr:cNvPr>
        <xdr:cNvSpPr/>
      </xdr:nvSpPr>
      <xdr:spPr>
        <a:xfrm>
          <a:off x="1447801" y="228600"/>
          <a:ext cx="1790700"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161926</xdr:colOff>
      <xdr:row>5</xdr:row>
      <xdr:rowOff>47626</xdr:rowOff>
    </xdr:from>
    <xdr:to>
      <xdr:col>0</xdr:col>
      <xdr:colOff>771526</xdr:colOff>
      <xdr:row>6</xdr:row>
      <xdr:rowOff>335987</xdr:rowOff>
    </xdr:to>
    <xdr:pic>
      <xdr:nvPicPr>
        <xdr:cNvPr id="2" name="Рисунок 1" descr="35E1860A"/>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1926" y="1133476"/>
          <a:ext cx="609600" cy="7360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142874</xdr:colOff>
      <xdr:row>8</xdr:row>
      <xdr:rowOff>57150</xdr:rowOff>
    </xdr:from>
    <xdr:to>
      <xdr:col>0</xdr:col>
      <xdr:colOff>857249</xdr:colOff>
      <xdr:row>9</xdr:row>
      <xdr:rowOff>380999</xdr:rowOff>
    </xdr:to>
    <xdr:pic>
      <xdr:nvPicPr>
        <xdr:cNvPr id="3" name="Рисунок 2" descr="image004"/>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2874" y="3028950"/>
          <a:ext cx="714375" cy="752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200026</xdr:colOff>
      <xdr:row>10</xdr:row>
      <xdr:rowOff>57149</xdr:rowOff>
    </xdr:from>
    <xdr:to>
      <xdr:col>0</xdr:col>
      <xdr:colOff>811202</xdr:colOff>
      <xdr:row>10</xdr:row>
      <xdr:rowOff>1028700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00026" y="3886199"/>
          <a:ext cx="611176" cy="9715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7</xdr:row>
      <xdr:rowOff>85724</xdr:rowOff>
    </xdr:from>
    <xdr:to>
      <xdr:col>0</xdr:col>
      <xdr:colOff>933450</xdr:colOff>
      <xdr:row>7</xdr:row>
      <xdr:rowOff>895349</xdr:rowOff>
    </xdr:to>
    <xdr:pic>
      <xdr:nvPicPr>
        <xdr:cNvPr id="6" name="Picture 17649"/>
        <xdr:cNvPicPr/>
      </xdr:nvPicPr>
      <xdr:blipFill>
        <a:blip xmlns:r="http://schemas.openxmlformats.org/officeDocument/2006/relationships" r:embed="rId4" cstate="print"/>
        <a:stretch>
          <a:fillRect/>
        </a:stretch>
      </xdr:blipFill>
      <xdr:spPr>
        <a:xfrm>
          <a:off x="95250" y="2066924"/>
          <a:ext cx="838200" cy="809625"/>
        </a:xfrm>
        <a:prstGeom prst="rect">
          <a:avLst/>
        </a:prstGeom>
      </xdr:spPr>
    </xdr:pic>
    <xdr:clientData/>
  </xdr:twoCellAnchor>
  <xdr:twoCellAnchor editAs="oneCell">
    <xdr:from>
      <xdr:col>0</xdr:col>
      <xdr:colOff>20731</xdr:colOff>
      <xdr:row>15</xdr:row>
      <xdr:rowOff>234763</xdr:rowOff>
    </xdr:from>
    <xdr:to>
      <xdr:col>0</xdr:col>
      <xdr:colOff>985116</xdr:colOff>
      <xdr:row>17</xdr:row>
      <xdr:rowOff>90027</xdr:rowOff>
    </xdr:to>
    <xdr:pic>
      <xdr:nvPicPr>
        <xdr:cNvPr id="7" name="Рисунок 6"/>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0731" y="6162675"/>
          <a:ext cx="964385" cy="1065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190500</xdr:rowOff>
    </xdr:from>
    <xdr:to>
      <xdr:col>1</xdr:col>
      <xdr:colOff>771525</xdr:colOff>
      <xdr:row>2</xdr:row>
      <xdr:rowOff>0</xdr:rowOff>
    </xdr:to>
    <xdr:sp macro="" textlink="">
      <xdr:nvSpPr>
        <xdr:cNvPr id="9" name="Скругленный прямоугольник 8">
          <a:hlinkClick xmlns:r="http://schemas.openxmlformats.org/officeDocument/2006/relationships" r:id="rId6"/>
        </xdr:cNvPr>
        <xdr:cNvSpPr/>
      </xdr:nvSpPr>
      <xdr:spPr>
        <a:xfrm>
          <a:off x="0" y="190500"/>
          <a:ext cx="1781175"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190500</xdr:rowOff>
    </xdr:from>
    <xdr:to>
      <xdr:col>1</xdr:col>
      <xdr:colOff>771525</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0" y="190500"/>
          <a:ext cx="1219200" cy="1905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133350</xdr:colOff>
      <xdr:row>5</xdr:row>
      <xdr:rowOff>57152</xdr:rowOff>
    </xdr:from>
    <xdr:ext cx="723900" cy="492706"/>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3350" y="1009652"/>
          <a:ext cx="723900" cy="492706"/>
        </a:xfrm>
        <a:prstGeom prst="rect">
          <a:avLst/>
        </a:prstGeom>
      </xdr:spPr>
    </xdr:pic>
    <xdr:clientData/>
  </xdr:oneCellAnchor>
  <xdr:oneCellAnchor>
    <xdr:from>
      <xdr:col>0</xdr:col>
      <xdr:colOff>19050</xdr:colOff>
      <xdr:row>6</xdr:row>
      <xdr:rowOff>323851</xdr:rowOff>
    </xdr:from>
    <xdr:ext cx="970260" cy="647700"/>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9050" y="1333501"/>
          <a:ext cx="970260" cy="647700"/>
        </a:xfrm>
        <a:prstGeom prst="rect">
          <a:avLst/>
        </a:prstGeom>
      </xdr:spPr>
    </xdr:pic>
    <xdr:clientData/>
  </xdr:oneCellAnchor>
  <xdr:oneCellAnchor>
    <xdr:from>
      <xdr:col>0</xdr:col>
      <xdr:colOff>0</xdr:colOff>
      <xdr:row>15</xdr:row>
      <xdr:rowOff>276225</xdr:rowOff>
    </xdr:from>
    <xdr:ext cx="976578" cy="600075"/>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2476500"/>
          <a:ext cx="976578" cy="600075"/>
        </a:xfrm>
        <a:prstGeom prst="rect">
          <a:avLst/>
        </a:prstGeom>
      </xdr:spPr>
    </xdr:pic>
    <xdr:clientData/>
  </xdr:oneCellAnchor>
  <xdr:twoCellAnchor editAs="oneCell">
    <xdr:from>
      <xdr:col>0</xdr:col>
      <xdr:colOff>33617</xdr:colOff>
      <xdr:row>9</xdr:row>
      <xdr:rowOff>1</xdr:rowOff>
    </xdr:from>
    <xdr:to>
      <xdr:col>0</xdr:col>
      <xdr:colOff>978987</xdr:colOff>
      <xdr:row>9</xdr:row>
      <xdr:rowOff>649943</xdr:rowOff>
    </xdr:to>
    <xdr:pic>
      <xdr:nvPicPr>
        <xdr:cNvPr id="7" name="Рисунок 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3617" y="4202207"/>
          <a:ext cx="945370" cy="64994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0</xdr:colOff>
      <xdr:row>1</xdr:row>
      <xdr:rowOff>0</xdr:rowOff>
    </xdr:from>
    <xdr:to>
      <xdr:col>2</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7601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0</xdr:colOff>
      <xdr:row>1</xdr:row>
      <xdr:rowOff>0</xdr:rowOff>
    </xdr:from>
    <xdr:to>
      <xdr:col>2</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7601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171450</xdr:colOff>
      <xdr:row>7</xdr:row>
      <xdr:rowOff>66675</xdr:rowOff>
    </xdr:from>
    <xdr:to>
      <xdr:col>0</xdr:col>
      <xdr:colOff>987878</xdr:colOff>
      <xdr:row>7</xdr:row>
      <xdr:rowOff>638175</xdr:rowOff>
    </xdr:to>
    <xdr:pic>
      <xdr:nvPicPr>
        <xdr:cNvPr id="3" name="Рисунок 2" descr="https://www.techcontrollers.ru/upload/iblock/4d0/4d02de0bb5894a904a6ad5f7b1b3e04b.png"/>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71450" y="1562100"/>
          <a:ext cx="816428"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114300</xdr:colOff>
      <xdr:row>8</xdr:row>
      <xdr:rowOff>19050</xdr:rowOff>
    </xdr:from>
    <xdr:to>
      <xdr:col>0</xdr:col>
      <xdr:colOff>1025979</xdr:colOff>
      <xdr:row>8</xdr:row>
      <xdr:rowOff>657225</xdr:rowOff>
    </xdr:to>
    <xdr:pic>
      <xdr:nvPicPr>
        <xdr:cNvPr id="4" name="Рисунок 3" descr="https://www.techcontrollers.ru/upload/iblock/811/811811ac7f03e2964c21e82ce03643db.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4300" y="2247900"/>
          <a:ext cx="911679" cy="638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171450</xdr:colOff>
      <xdr:row>9</xdr:row>
      <xdr:rowOff>76200</xdr:rowOff>
    </xdr:from>
    <xdr:to>
      <xdr:col>0</xdr:col>
      <xdr:colOff>1015093</xdr:colOff>
      <xdr:row>9</xdr:row>
      <xdr:rowOff>666750</xdr:rowOff>
    </xdr:to>
    <xdr:pic>
      <xdr:nvPicPr>
        <xdr:cNvPr id="8" name="Рисунок 7" descr="https://www.techcontrollers.ru/upload/iblock/156/156f5604b5f4aca5611fd2e98fd65566.pn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1450" y="4505325"/>
          <a:ext cx="843643" cy="590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209550</xdr:colOff>
      <xdr:row>11</xdr:row>
      <xdr:rowOff>0</xdr:rowOff>
    </xdr:from>
    <xdr:to>
      <xdr:col>0</xdr:col>
      <xdr:colOff>1038225</xdr:colOff>
      <xdr:row>12</xdr:row>
      <xdr:rowOff>357777</xdr:rowOff>
    </xdr:to>
    <xdr:pic>
      <xdr:nvPicPr>
        <xdr:cNvPr id="10" name="Рисунок 9" descr="https://www.techcontrollers.ru/upload/iblock/b0b/b0bfcc6f3f7f4cc73c4c35b6a156fd4e.pn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09550" y="4318000"/>
          <a:ext cx="828675" cy="726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266701</xdr:colOff>
      <xdr:row>13</xdr:row>
      <xdr:rowOff>85726</xdr:rowOff>
    </xdr:from>
    <xdr:to>
      <xdr:col>0</xdr:col>
      <xdr:colOff>838200</xdr:colOff>
      <xdr:row>13</xdr:row>
      <xdr:rowOff>676656</xdr:rowOff>
    </xdr:to>
    <xdr:pic>
      <xdr:nvPicPr>
        <xdr:cNvPr id="11" name="Рисунок 10" descr="https://www.techcontrollers.ru/upload/iblock/47f/47fa02f1768493c9a06150d4d3185f0d.pn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66701" y="6905626"/>
          <a:ext cx="571499" cy="590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228601</xdr:colOff>
      <xdr:row>14</xdr:row>
      <xdr:rowOff>85726</xdr:rowOff>
    </xdr:from>
    <xdr:to>
      <xdr:col>0</xdr:col>
      <xdr:colOff>914400</xdr:colOff>
      <xdr:row>15</xdr:row>
      <xdr:rowOff>324666</xdr:rowOff>
    </xdr:to>
    <xdr:pic>
      <xdr:nvPicPr>
        <xdr:cNvPr id="12" name="Рисунок 11" descr="https://www.techcontrollers.ru/upload/iblock/d5d/d5d7547ddc75abc4c50bd928e4a6e421.pn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1" y="5686426"/>
          <a:ext cx="685799" cy="60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85726</xdr:colOff>
      <xdr:row>17</xdr:row>
      <xdr:rowOff>0</xdr:rowOff>
    </xdr:from>
    <xdr:to>
      <xdr:col>0</xdr:col>
      <xdr:colOff>1038225</xdr:colOff>
      <xdr:row>18</xdr:row>
      <xdr:rowOff>346220</xdr:rowOff>
    </xdr:to>
    <xdr:pic>
      <xdr:nvPicPr>
        <xdr:cNvPr id="14" name="Рисунок 13" descr="https://www.techcontrollers.ru/upload/iblock/8d3/8d3819f621a4778d9b0291315d2425c5.pn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5726" y="9210676"/>
          <a:ext cx="952499" cy="71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152400</xdr:colOff>
      <xdr:row>17</xdr:row>
      <xdr:rowOff>0</xdr:rowOff>
    </xdr:from>
    <xdr:to>
      <xdr:col>0</xdr:col>
      <xdr:colOff>1104900</xdr:colOff>
      <xdr:row>19</xdr:row>
      <xdr:rowOff>110671</xdr:rowOff>
    </xdr:to>
    <xdr:pic>
      <xdr:nvPicPr>
        <xdr:cNvPr id="15" name="Рисунок 14" descr="https://www.techcontrollers.ru/upload/iblock/b21/b210672ab5de6b82898be7be926d5f98.pn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52400" y="9944100"/>
          <a:ext cx="952500" cy="834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xdr:colOff>
      <xdr:row>18</xdr:row>
      <xdr:rowOff>304891</xdr:rowOff>
    </xdr:from>
    <xdr:to>
      <xdr:col>0</xdr:col>
      <xdr:colOff>981075</xdr:colOff>
      <xdr:row>20</xdr:row>
      <xdr:rowOff>52433</xdr:rowOff>
    </xdr:to>
    <xdr:pic>
      <xdr:nvPicPr>
        <xdr:cNvPr id="16" name="Рисунок 15" descr="https://www.techcontrollers.ru/upload/iblock/7c6/7c6851bfc6b3c5846f49737c596e622f.pn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10610941"/>
          <a:ext cx="962025" cy="842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19</xdr:row>
      <xdr:rowOff>685800</xdr:rowOff>
    </xdr:from>
    <xdr:to>
      <xdr:col>0</xdr:col>
      <xdr:colOff>1076325</xdr:colOff>
      <xdr:row>21</xdr:row>
      <xdr:rowOff>0</xdr:rowOff>
    </xdr:to>
    <xdr:pic>
      <xdr:nvPicPr>
        <xdr:cNvPr id="17" name="Рисунок 16" descr="https://www.techcontrollers.ru/upload/iblock/882/8822a5206d9b73dce404f3e03564ed44.pn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8575" y="7962900"/>
          <a:ext cx="1047750"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22</xdr:row>
      <xdr:rowOff>19050</xdr:rowOff>
    </xdr:from>
    <xdr:to>
      <xdr:col>0</xdr:col>
      <xdr:colOff>990600</xdr:colOff>
      <xdr:row>22</xdr:row>
      <xdr:rowOff>712135</xdr:rowOff>
    </xdr:to>
    <xdr:pic>
      <xdr:nvPicPr>
        <xdr:cNvPr id="21" name="Рисунок 20" descr="https://www.techcontrollers.ru/upload/iblock/8d3/8d3819f621a4778d9b0291315d2425c5.png"/>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66675" y="14544675"/>
          <a:ext cx="923925" cy="693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23</xdr:row>
      <xdr:rowOff>47625</xdr:rowOff>
    </xdr:from>
    <xdr:to>
      <xdr:col>0</xdr:col>
      <xdr:colOff>1076325</xdr:colOff>
      <xdr:row>25</xdr:row>
      <xdr:rowOff>47625</xdr:rowOff>
    </xdr:to>
    <xdr:pic>
      <xdr:nvPicPr>
        <xdr:cNvPr id="22" name="Рисунок 21" descr="https://www.techcontrollers.ru/upload/iblock/94b/94ba5c787ae0e601912520ad0886395d.pn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5250" y="15306675"/>
          <a:ext cx="981075" cy="7358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24</xdr:row>
      <xdr:rowOff>314325</xdr:rowOff>
    </xdr:from>
    <xdr:to>
      <xdr:col>0</xdr:col>
      <xdr:colOff>1023316</xdr:colOff>
      <xdr:row>27</xdr:row>
      <xdr:rowOff>66675</xdr:rowOff>
    </xdr:to>
    <xdr:pic>
      <xdr:nvPicPr>
        <xdr:cNvPr id="23" name="Рисунок 22" descr="https://www.techcontrollers.ru/upload/iblock/49c/49ca1bb6b256436e0515a94c312cf79a.pn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66675" y="15935325"/>
          <a:ext cx="956641"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27</xdr:row>
      <xdr:rowOff>0</xdr:rowOff>
    </xdr:from>
    <xdr:to>
      <xdr:col>0</xdr:col>
      <xdr:colOff>1038225</xdr:colOff>
      <xdr:row>29</xdr:row>
      <xdr:rowOff>22224</xdr:rowOff>
    </xdr:to>
    <xdr:pic>
      <xdr:nvPicPr>
        <xdr:cNvPr id="25" name="Рисунок 24" descr="https://www.techcontrollers.ru/upload/iblock/337/337f1e5f4e9787b500895d954979bd62.png"/>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7625" y="17421226"/>
          <a:ext cx="9906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19050</xdr:colOff>
      <xdr:row>28</xdr:row>
      <xdr:rowOff>304891</xdr:rowOff>
    </xdr:from>
    <xdr:ext cx="962025" cy="842917"/>
    <xdr:pic>
      <xdr:nvPicPr>
        <xdr:cNvPr id="26" name="Рисунок 25" descr="https://www.techcontrollers.ru/upload/iblock/7c6/7c6851bfc6b3c5846f49737c596e622f.pn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18107116"/>
          <a:ext cx="962025" cy="842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19050</xdr:colOff>
      <xdr:row>28</xdr:row>
      <xdr:rowOff>304891</xdr:rowOff>
    </xdr:from>
    <xdr:ext cx="962025" cy="842917"/>
    <xdr:pic>
      <xdr:nvPicPr>
        <xdr:cNvPr id="27" name="Рисунок 26" descr="https://www.techcontrollers.ru/upload/iblock/7c6/7c6851bfc6b3c5846f49737c596e622f.pn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18107116"/>
          <a:ext cx="962025" cy="842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28575</xdr:colOff>
      <xdr:row>29</xdr:row>
      <xdr:rowOff>721519</xdr:rowOff>
    </xdr:from>
    <xdr:ext cx="1000125" cy="750094"/>
    <xdr:pic>
      <xdr:nvPicPr>
        <xdr:cNvPr id="28" name="Рисунок 27" descr="https://www.techcontrollers.ru/upload/iblock/882/8822a5206d9b73dce404f3e03564ed44.png"/>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8575" y="13548519"/>
          <a:ext cx="1000125" cy="7500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238125</xdr:colOff>
      <xdr:row>31</xdr:row>
      <xdr:rowOff>57151</xdr:rowOff>
    </xdr:from>
    <xdr:to>
      <xdr:col>0</xdr:col>
      <xdr:colOff>856649</xdr:colOff>
      <xdr:row>31</xdr:row>
      <xdr:rowOff>704851</xdr:rowOff>
    </xdr:to>
    <xdr:pic>
      <xdr:nvPicPr>
        <xdr:cNvPr id="32" name="Рисунок 31" descr="https://www.techcontrollers.ru/upload/iblock/5e6/5e645ff0acdfb2baa568d5d98993e574.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38125" y="20421601"/>
          <a:ext cx="618524"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32</xdr:row>
      <xdr:rowOff>0</xdr:rowOff>
    </xdr:from>
    <xdr:to>
      <xdr:col>0</xdr:col>
      <xdr:colOff>1066800</xdr:colOff>
      <xdr:row>32</xdr:row>
      <xdr:rowOff>711200</xdr:rowOff>
    </xdr:to>
    <xdr:pic>
      <xdr:nvPicPr>
        <xdr:cNvPr id="33" name="Рисунок 32" descr="https://www.techcontrollers.ru/upload/iblock/54c/54c87338c287c6c7d86a776a78d3c38e.png"/>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0" y="21097875"/>
          <a:ext cx="1066800"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104775</xdr:colOff>
      <xdr:row>33</xdr:row>
      <xdr:rowOff>9526</xdr:rowOff>
    </xdr:from>
    <xdr:to>
      <xdr:col>0</xdr:col>
      <xdr:colOff>1146175</xdr:colOff>
      <xdr:row>34</xdr:row>
      <xdr:rowOff>57151</xdr:rowOff>
    </xdr:to>
    <xdr:pic>
      <xdr:nvPicPr>
        <xdr:cNvPr id="34" name="Рисунок 33" descr="https://www.techcontrollers.ru/upload/iblock/0e6/0e695a82fb159110e2c6de9446231a08.png"/>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04775" y="21840826"/>
          <a:ext cx="1041400" cy="781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219075</xdr:colOff>
      <xdr:row>34</xdr:row>
      <xdr:rowOff>28575</xdr:rowOff>
    </xdr:from>
    <xdr:to>
      <xdr:col>0</xdr:col>
      <xdr:colOff>1095375</xdr:colOff>
      <xdr:row>34</xdr:row>
      <xdr:rowOff>685800</xdr:rowOff>
    </xdr:to>
    <xdr:pic>
      <xdr:nvPicPr>
        <xdr:cNvPr id="35" name="Рисунок 34" descr="https://www.techcontrollers.ru/upload/iblock/bb5/bb514241338863894d51aa4849bfb842.png"/>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19075" y="22593300"/>
          <a:ext cx="876300"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34</xdr:row>
      <xdr:rowOff>600075</xdr:rowOff>
    </xdr:from>
    <xdr:to>
      <xdr:col>1</xdr:col>
      <xdr:colOff>19050</xdr:colOff>
      <xdr:row>37</xdr:row>
      <xdr:rowOff>35719</xdr:rowOff>
    </xdr:to>
    <xdr:pic>
      <xdr:nvPicPr>
        <xdr:cNvPr id="36" name="Рисунок 35" descr="https://www.techcontrollers.ru/upload/iblock/d03/d0397f30677df12c00ee3731ec939274.png"/>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23164800"/>
          <a:ext cx="1190625" cy="8929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37</xdr:row>
      <xdr:rowOff>485775</xdr:rowOff>
    </xdr:from>
    <xdr:to>
      <xdr:col>1</xdr:col>
      <xdr:colOff>133350</xdr:colOff>
      <xdr:row>38</xdr:row>
      <xdr:rowOff>647700</xdr:rowOff>
    </xdr:to>
    <xdr:pic>
      <xdr:nvPicPr>
        <xdr:cNvPr id="37" name="Рисунок 36" descr="https://www.techcontrollers.ru/upload/iblock/492/49264b64f2ca49fdb75695102b1fca25.png"/>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b="21848"/>
        <a:stretch/>
      </xdr:blipFill>
      <xdr:spPr bwMode="auto">
        <a:xfrm>
          <a:off x="0" y="17541875"/>
          <a:ext cx="1301750" cy="898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36</xdr:row>
      <xdr:rowOff>342901</xdr:rowOff>
    </xdr:from>
    <xdr:to>
      <xdr:col>0</xdr:col>
      <xdr:colOff>1095375</xdr:colOff>
      <xdr:row>37</xdr:row>
      <xdr:rowOff>704041</xdr:rowOff>
    </xdr:to>
    <xdr:pic>
      <xdr:nvPicPr>
        <xdr:cNvPr id="38" name="Рисунок 37" descr="https://www.techcontrollers.ru/upload/iblock/722/72280bb587105c133e3bd79557bd6cee.png"/>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95250" y="24003001"/>
          <a:ext cx="1000125" cy="723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85725</xdr:colOff>
      <xdr:row>44</xdr:row>
      <xdr:rowOff>323850</xdr:rowOff>
    </xdr:from>
    <xdr:to>
      <xdr:col>0</xdr:col>
      <xdr:colOff>1066800</xdr:colOff>
      <xdr:row>45</xdr:row>
      <xdr:rowOff>692150</xdr:rowOff>
    </xdr:to>
    <xdr:pic>
      <xdr:nvPicPr>
        <xdr:cNvPr id="39" name="Рисунок 38" descr="https://www.techcontrollers.ru/upload/iblock/e32/e3222084806dc207fbb90a183855f259.png"/>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85725" y="27832050"/>
          <a:ext cx="981075" cy="7358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19051</xdr:colOff>
      <xdr:row>40</xdr:row>
      <xdr:rowOff>685800</xdr:rowOff>
    </xdr:from>
    <xdr:to>
      <xdr:col>0</xdr:col>
      <xdr:colOff>990601</xdr:colOff>
      <xdr:row>42</xdr:row>
      <xdr:rowOff>317500</xdr:rowOff>
    </xdr:to>
    <xdr:pic>
      <xdr:nvPicPr>
        <xdr:cNvPr id="40" name="Рисунок 39" descr="https://www.techcontrollers.ru/upload/iblock/94d/94d865c34412aeade4cdf15f8fe89d89.png"/>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9051" y="26374725"/>
          <a:ext cx="971550" cy="728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39</xdr:row>
      <xdr:rowOff>190501</xdr:rowOff>
    </xdr:from>
    <xdr:to>
      <xdr:col>0</xdr:col>
      <xdr:colOff>1095375</xdr:colOff>
      <xdr:row>41</xdr:row>
      <xdr:rowOff>7145</xdr:rowOff>
    </xdr:to>
    <xdr:pic>
      <xdr:nvPicPr>
        <xdr:cNvPr id="41" name="Рисунок 40" descr="https://www.techcontrollers.ru/upload/iblock/6b6/6b639401a070ef9c71fdbcd1a0295e58.png"/>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95250" y="18719801"/>
          <a:ext cx="1000125" cy="7564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133350</xdr:colOff>
      <xdr:row>43</xdr:row>
      <xdr:rowOff>38100</xdr:rowOff>
    </xdr:from>
    <xdr:to>
      <xdr:col>0</xdr:col>
      <xdr:colOff>971550</xdr:colOff>
      <xdr:row>44</xdr:row>
      <xdr:rowOff>304800</xdr:rowOff>
    </xdr:to>
    <xdr:pic>
      <xdr:nvPicPr>
        <xdr:cNvPr id="42" name="Рисунок 41" descr="https://www.techcontrollers.ru/upload/iblock/766/76634cc95256bac8adc6088db9a5f746.png"/>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33350" y="27184350"/>
          <a:ext cx="838200" cy="628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152400</xdr:colOff>
      <xdr:row>46</xdr:row>
      <xdr:rowOff>0</xdr:rowOff>
    </xdr:from>
    <xdr:ext cx="952500" cy="834571"/>
    <xdr:pic>
      <xdr:nvPicPr>
        <xdr:cNvPr id="43" name="Рисунок 42" descr="https://www.techcontrollers.ru/upload/iblock/b21/b210672ab5de6b82898be7be926d5f98.pn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52400" y="28603575"/>
          <a:ext cx="952500" cy="83457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152400</xdr:colOff>
      <xdr:row>46</xdr:row>
      <xdr:rowOff>0</xdr:rowOff>
    </xdr:from>
    <xdr:ext cx="952500" cy="834571"/>
    <xdr:pic>
      <xdr:nvPicPr>
        <xdr:cNvPr id="44" name="Рисунок 43" descr="https://www.techcontrollers.ru/upload/iblock/b21/b210672ab5de6b82898be7be926d5f98.pn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52400" y="28603575"/>
          <a:ext cx="952500" cy="83457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114300</xdr:colOff>
      <xdr:row>48</xdr:row>
      <xdr:rowOff>19050</xdr:rowOff>
    </xdr:from>
    <xdr:to>
      <xdr:col>0</xdr:col>
      <xdr:colOff>971550</xdr:colOff>
      <xdr:row>48</xdr:row>
      <xdr:rowOff>661988</xdr:rowOff>
    </xdr:to>
    <xdr:pic>
      <xdr:nvPicPr>
        <xdr:cNvPr id="45" name="Рисунок 44" descr="https://www.techcontrollers.ru/upload/iblock/51e/51e0ae50ac490e79b153a9be12894fa7.png"/>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4300" y="29346525"/>
          <a:ext cx="857250" cy="6429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50</xdr:row>
      <xdr:rowOff>76200</xdr:rowOff>
    </xdr:from>
    <xdr:to>
      <xdr:col>1</xdr:col>
      <xdr:colOff>9525</xdr:colOff>
      <xdr:row>51</xdr:row>
      <xdr:rowOff>47625</xdr:rowOff>
    </xdr:to>
    <xdr:pic>
      <xdr:nvPicPr>
        <xdr:cNvPr id="52" name="Рисунок 51" descr="https://www.techcontrollers.ru/upload/iblock/03e/03e5ba2152addbacf21e403f3685c076.png"/>
        <xdr:cNvPicPr>
          <a:picLocks noChangeAspect="1" noChangeArrowheads="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t="20641"/>
        <a:stretch/>
      </xdr:blipFill>
      <xdr:spPr bwMode="auto">
        <a:xfrm>
          <a:off x="0" y="23431500"/>
          <a:ext cx="1177925" cy="708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51</xdr:row>
      <xdr:rowOff>0</xdr:rowOff>
    </xdr:from>
    <xdr:to>
      <xdr:col>0</xdr:col>
      <xdr:colOff>1009650</xdr:colOff>
      <xdr:row>52</xdr:row>
      <xdr:rowOff>345281</xdr:rowOff>
    </xdr:to>
    <xdr:pic>
      <xdr:nvPicPr>
        <xdr:cNvPr id="53" name="Рисунок 52" descr="https://www.techcontrollers.ru/upload/iblock/43a/43ad6c3f7a2f73ffbc8ef9a7aa9d6728.png"/>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66675" y="32461200"/>
          <a:ext cx="942975" cy="7072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52</xdr:row>
      <xdr:rowOff>352425</xdr:rowOff>
    </xdr:from>
    <xdr:to>
      <xdr:col>0</xdr:col>
      <xdr:colOff>1066800</xdr:colOff>
      <xdr:row>55</xdr:row>
      <xdr:rowOff>9525</xdr:rowOff>
    </xdr:to>
    <xdr:pic>
      <xdr:nvPicPr>
        <xdr:cNvPr id="54" name="Рисунок 53" descr="https://www.techcontrollers.ru/upload/iblock/220/220c4eee10ce569076267764d94dc61c.png"/>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76200" y="33175575"/>
          <a:ext cx="9906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104776</xdr:colOff>
      <xdr:row>54</xdr:row>
      <xdr:rowOff>295275</xdr:rowOff>
    </xdr:from>
    <xdr:to>
      <xdr:col>0</xdr:col>
      <xdr:colOff>1095376</xdr:colOff>
      <xdr:row>55</xdr:row>
      <xdr:rowOff>676275</xdr:rowOff>
    </xdr:to>
    <xdr:pic>
      <xdr:nvPicPr>
        <xdr:cNvPr id="55" name="Рисунок 54" descr="https://www.techcontrollers.ru/upload/iblock/31b/31b6b1fd7ed7902655014310dee1224c.png"/>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04776" y="33842325"/>
          <a:ext cx="99060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266701</xdr:colOff>
      <xdr:row>56</xdr:row>
      <xdr:rowOff>85726</xdr:rowOff>
    </xdr:from>
    <xdr:ext cx="571499" cy="590930"/>
    <xdr:pic>
      <xdr:nvPicPr>
        <xdr:cNvPr id="56" name="Рисунок 55" descr="https://www.techcontrollers.ru/upload/iblock/47f/47fa02f1768493c9a06150d4d3185f0d.pn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66701" y="34728151"/>
          <a:ext cx="571499" cy="59093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209550</xdr:colOff>
      <xdr:row>56</xdr:row>
      <xdr:rowOff>723899</xdr:rowOff>
    </xdr:from>
    <xdr:ext cx="828675" cy="726077"/>
    <xdr:pic>
      <xdr:nvPicPr>
        <xdr:cNvPr id="57" name="Рисунок 56" descr="https://www.techcontrollers.ru/upload/iblock/b0b/b0bfcc6f3f7f4cc73c4c35b6a156fd4e.png"/>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209550" y="35366324"/>
          <a:ext cx="828675" cy="72607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228601</xdr:colOff>
      <xdr:row>59</xdr:row>
      <xdr:rowOff>85726</xdr:rowOff>
    </xdr:from>
    <xdr:ext cx="685799" cy="600890"/>
    <xdr:pic>
      <xdr:nvPicPr>
        <xdr:cNvPr id="58" name="Рисунок 57" descr="https://www.techcontrollers.ru/upload/iblock/d5d/d5d7547ddc75abc4c50bd928e4a6e421.pn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1" y="36185476"/>
          <a:ext cx="685799" cy="60089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0</xdr:colOff>
      <xdr:row>62</xdr:row>
      <xdr:rowOff>25400</xdr:rowOff>
    </xdr:from>
    <xdr:to>
      <xdr:col>1</xdr:col>
      <xdr:colOff>114300</xdr:colOff>
      <xdr:row>63</xdr:row>
      <xdr:rowOff>196396</xdr:rowOff>
    </xdr:to>
    <xdr:pic>
      <xdr:nvPicPr>
        <xdr:cNvPr id="67" name="Рисунок 66" descr="https://www.techcontrollers.ru/upload/iblock/018/018e5043ac9151d628ab6d6d4c4aaeeb.png"/>
        <xdr:cNvPicPr>
          <a:picLocks noChangeAspect="1" noChangeArrowheads="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20120"/>
        <a:stretch/>
      </xdr:blipFill>
      <xdr:spPr bwMode="auto">
        <a:xfrm>
          <a:off x="0" y="28740100"/>
          <a:ext cx="1282700" cy="9075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104775</xdr:colOff>
      <xdr:row>63</xdr:row>
      <xdr:rowOff>19050</xdr:rowOff>
    </xdr:from>
    <xdr:to>
      <xdr:col>0</xdr:col>
      <xdr:colOff>1000125</xdr:colOff>
      <xdr:row>64</xdr:row>
      <xdr:rowOff>328613</xdr:rowOff>
    </xdr:to>
    <xdr:pic>
      <xdr:nvPicPr>
        <xdr:cNvPr id="68" name="Рисунок 67" descr="https://www.techcontrollers.ru/upload/iblock/562/56262fb2f7af2e3ce72490b81d4737ee.png"/>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04775" y="38509575"/>
          <a:ext cx="895350" cy="671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64</xdr:row>
      <xdr:rowOff>295275</xdr:rowOff>
    </xdr:from>
    <xdr:to>
      <xdr:col>0</xdr:col>
      <xdr:colOff>952500</xdr:colOff>
      <xdr:row>67</xdr:row>
      <xdr:rowOff>42094</xdr:rowOff>
    </xdr:to>
    <xdr:pic>
      <xdr:nvPicPr>
        <xdr:cNvPr id="69" name="Рисунок 68" descr="ST-294v1, Комнатный терморегулятор проводной"/>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0" y="39147750"/>
          <a:ext cx="952500" cy="832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66</xdr:row>
      <xdr:rowOff>285750</xdr:rowOff>
    </xdr:from>
    <xdr:to>
      <xdr:col>0</xdr:col>
      <xdr:colOff>985216</xdr:colOff>
      <xdr:row>69</xdr:row>
      <xdr:rowOff>38100</xdr:rowOff>
    </xdr:to>
    <xdr:pic>
      <xdr:nvPicPr>
        <xdr:cNvPr id="70" name="Рисунок 69" descr="https://www.techcontrollers.ru/upload/iblock/d5d/d5d7547ddc75abc4c50bd928e4a6e421.png"/>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8575" y="39862125"/>
          <a:ext cx="956641"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247651</xdr:colOff>
      <xdr:row>69</xdr:row>
      <xdr:rowOff>66675</xdr:rowOff>
    </xdr:from>
    <xdr:to>
      <xdr:col>0</xdr:col>
      <xdr:colOff>857251</xdr:colOff>
      <xdr:row>69</xdr:row>
      <xdr:rowOff>697001</xdr:rowOff>
    </xdr:to>
    <xdr:pic>
      <xdr:nvPicPr>
        <xdr:cNvPr id="71" name="Рисунок 70" descr="https://www.techcontrollers.ru/upload/iblock/47f/47fa02f1768493c9a06150d4d3185f0d.png"/>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47651" y="40728900"/>
          <a:ext cx="609600" cy="630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190501</xdr:colOff>
      <xdr:row>70</xdr:row>
      <xdr:rowOff>28575</xdr:rowOff>
    </xdr:from>
    <xdr:to>
      <xdr:col>0</xdr:col>
      <xdr:colOff>914401</xdr:colOff>
      <xdr:row>71</xdr:row>
      <xdr:rowOff>300900</xdr:rowOff>
    </xdr:to>
    <xdr:pic>
      <xdr:nvPicPr>
        <xdr:cNvPr id="72" name="Рисунок 71" descr="https://www.techcontrollers.ru/upload/iblock/844/8449a62d11f2c08345b5fc1c30c16ef7.jp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90501" y="41424225"/>
          <a:ext cx="723900" cy="634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190500</xdr:colOff>
      <xdr:row>71</xdr:row>
      <xdr:rowOff>352425</xdr:rowOff>
    </xdr:from>
    <xdr:to>
      <xdr:col>0</xdr:col>
      <xdr:colOff>1009650</xdr:colOff>
      <xdr:row>73</xdr:row>
      <xdr:rowOff>346256</xdr:rowOff>
    </xdr:to>
    <xdr:pic>
      <xdr:nvPicPr>
        <xdr:cNvPr id="73" name="Рисунок 72" descr="https://www.techcontrollers.ru/upload/iblock/8da/8da9ce59aca2c79b6f3a058be5bece05.png"/>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90500" y="42110025"/>
          <a:ext cx="819150" cy="717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171450</xdr:colOff>
      <xdr:row>74</xdr:row>
      <xdr:rowOff>0</xdr:rowOff>
    </xdr:from>
    <xdr:to>
      <xdr:col>0</xdr:col>
      <xdr:colOff>1066800</xdr:colOff>
      <xdr:row>75</xdr:row>
      <xdr:rowOff>309563</xdr:rowOff>
    </xdr:to>
    <xdr:pic>
      <xdr:nvPicPr>
        <xdr:cNvPr id="74" name="Рисунок 73" descr="https://www.techcontrollers.ru/upload/iblock/562/56262fb2f7af2e3ce72490b81d4737ee.png"/>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71450" y="42843450"/>
          <a:ext cx="895350" cy="671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190500</xdr:colOff>
      <xdr:row>76</xdr:row>
      <xdr:rowOff>0</xdr:rowOff>
    </xdr:from>
    <xdr:to>
      <xdr:col>0</xdr:col>
      <xdr:colOff>1019175</xdr:colOff>
      <xdr:row>76</xdr:row>
      <xdr:rowOff>726077</xdr:rowOff>
    </xdr:to>
    <xdr:pic>
      <xdr:nvPicPr>
        <xdr:cNvPr id="75" name="Рисунок 74" descr="https://www.techcontrollers.ru/upload/iblock/8da/8da9ce59aca2c79b6f3a058be5bece05.png"/>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90500" y="43567350"/>
          <a:ext cx="828675" cy="726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78</xdr:row>
      <xdr:rowOff>25400</xdr:rowOff>
    </xdr:from>
    <xdr:to>
      <xdr:col>0</xdr:col>
      <xdr:colOff>1085850</xdr:colOff>
      <xdr:row>80</xdr:row>
      <xdr:rowOff>7144</xdr:rowOff>
    </xdr:to>
    <xdr:pic>
      <xdr:nvPicPr>
        <xdr:cNvPr id="76" name="Рисунок 75" descr="https://www.techcontrollers.ru/upload/iblock/718/7185eff99cc6908fe745ec844bd31b7c.png"/>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8862"/>
        <a:stretch/>
      </xdr:blipFill>
      <xdr:spPr bwMode="auto">
        <a:xfrm>
          <a:off x="47625" y="35585400"/>
          <a:ext cx="1038225" cy="7183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168816</xdr:colOff>
      <xdr:row>80</xdr:row>
      <xdr:rowOff>9525</xdr:rowOff>
    </xdr:from>
    <xdr:to>
      <xdr:col>0</xdr:col>
      <xdr:colOff>1038225</xdr:colOff>
      <xdr:row>82</xdr:row>
      <xdr:rowOff>34186</xdr:rowOff>
    </xdr:to>
    <xdr:pic>
      <xdr:nvPicPr>
        <xdr:cNvPr id="77" name="Рисунок 76" descr="https://www.techcontrollers.ru/upload/iblock/7fe/7fe78b1dbeb050500cbacd5794c93535.png"/>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68816" y="45253275"/>
          <a:ext cx="869409" cy="7485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82</xdr:row>
      <xdr:rowOff>657225</xdr:rowOff>
    </xdr:from>
    <xdr:to>
      <xdr:col>0</xdr:col>
      <xdr:colOff>1076325</xdr:colOff>
      <xdr:row>83</xdr:row>
      <xdr:rowOff>709613</xdr:rowOff>
    </xdr:to>
    <xdr:pic>
      <xdr:nvPicPr>
        <xdr:cNvPr id="78" name="Рисунок 77" descr="https://www.techcontrollers.ru/upload/iblock/6bf/6bf63293579f974d2dc5854341703b88.png"/>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8575" y="46624875"/>
          <a:ext cx="104775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238125</xdr:colOff>
      <xdr:row>84</xdr:row>
      <xdr:rowOff>57151</xdr:rowOff>
    </xdr:from>
    <xdr:ext cx="618524" cy="647700"/>
    <xdr:pic>
      <xdr:nvPicPr>
        <xdr:cNvPr id="79" name="Рисунок 78" descr="https://www.techcontrollers.ru/upload/iblock/5e6/5e645ff0acdfb2baa568d5d98993e574.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38125" y="47491651"/>
          <a:ext cx="618524" cy="647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79376</xdr:colOff>
      <xdr:row>85</xdr:row>
      <xdr:rowOff>711200</xdr:rowOff>
    </xdr:from>
    <xdr:to>
      <xdr:col>0</xdr:col>
      <xdr:colOff>1108076</xdr:colOff>
      <xdr:row>87</xdr:row>
      <xdr:rowOff>15875</xdr:rowOff>
    </xdr:to>
    <xdr:pic>
      <xdr:nvPicPr>
        <xdr:cNvPr id="80" name="Рисунок 79" descr="https://www.techcontrollers.ru/upload/iblock/bb5/bb514241338863894d51aa4849bfb842.png"/>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79376" y="40881300"/>
          <a:ext cx="1028700" cy="777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101600</xdr:colOff>
      <xdr:row>86</xdr:row>
      <xdr:rowOff>730251</xdr:rowOff>
    </xdr:from>
    <xdr:to>
      <xdr:col>0</xdr:col>
      <xdr:colOff>1016000</xdr:colOff>
      <xdr:row>87</xdr:row>
      <xdr:rowOff>679451</xdr:rowOff>
    </xdr:to>
    <xdr:pic>
      <xdr:nvPicPr>
        <xdr:cNvPr id="81" name="Рисунок 80" descr="https://www.techcontrollers.ru/upload/iblock/bb5/bb514241338863894d51aa4849bfb842.png"/>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01600" y="41636951"/>
          <a:ext cx="9144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88</xdr:row>
      <xdr:rowOff>28575</xdr:rowOff>
    </xdr:from>
    <xdr:to>
      <xdr:col>0</xdr:col>
      <xdr:colOff>1028700</xdr:colOff>
      <xdr:row>88</xdr:row>
      <xdr:rowOff>728663</xdr:rowOff>
    </xdr:to>
    <xdr:pic>
      <xdr:nvPicPr>
        <xdr:cNvPr id="82" name="Рисунок 81" descr="https://www.techcontrollers.ru/upload/iblock/0e6/0e695a82fb159110e2c6de9446231a08.png"/>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95250" y="42408475"/>
          <a:ext cx="933450" cy="70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171451</xdr:colOff>
      <xdr:row>82</xdr:row>
      <xdr:rowOff>9526</xdr:rowOff>
    </xdr:from>
    <xdr:to>
      <xdr:col>0</xdr:col>
      <xdr:colOff>933451</xdr:colOff>
      <xdr:row>82</xdr:row>
      <xdr:rowOff>680848</xdr:rowOff>
    </xdr:to>
    <xdr:pic>
      <xdr:nvPicPr>
        <xdr:cNvPr id="83" name="Рисунок 82" descr="https://www.techcontrollers.ru/upload/iblock/727/727db439825bf084a054082b2133a194.png"/>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71451" y="45977176"/>
          <a:ext cx="762000" cy="671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0</xdr:colOff>
      <xdr:row>2</xdr:row>
      <xdr:rowOff>47625</xdr:rowOff>
    </xdr:to>
    <xdr:sp macro="" textlink="">
      <xdr:nvSpPr>
        <xdr:cNvPr id="84" name="Скругленный прямоугольник 83">
          <a:hlinkClick xmlns:r="http://schemas.openxmlformats.org/officeDocument/2006/relationships" r:id="rId48"/>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0</xdr:colOff>
      <xdr:row>2</xdr:row>
      <xdr:rowOff>47625</xdr:rowOff>
    </xdr:to>
    <xdr:sp macro="" textlink="">
      <xdr:nvSpPr>
        <xdr:cNvPr id="85" name="Скругленный прямоугольник 84">
          <a:hlinkClick xmlns:r="http://schemas.openxmlformats.org/officeDocument/2006/relationships" r:id="rId48"/>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337988</xdr:colOff>
      <xdr:row>85</xdr:row>
      <xdr:rowOff>101600</xdr:rowOff>
    </xdr:from>
    <xdr:to>
      <xdr:col>0</xdr:col>
      <xdr:colOff>782788</xdr:colOff>
      <xdr:row>86</xdr:row>
      <xdr:rowOff>0</xdr:rowOff>
    </xdr:to>
    <xdr:pic>
      <xdr:nvPicPr>
        <xdr:cNvPr id="86" name="Рисунок 85"/>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337988" y="40271700"/>
          <a:ext cx="444800" cy="63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7601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7601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396129</xdr:colOff>
      <xdr:row>8</xdr:row>
      <xdr:rowOff>35115</xdr:rowOff>
    </xdr:from>
    <xdr:to>
      <xdr:col>0</xdr:col>
      <xdr:colOff>855568</xdr:colOff>
      <xdr:row>8</xdr:row>
      <xdr:rowOff>647700</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5802" t="6348" r="4271" b="13852"/>
        <a:stretch/>
      </xdr:blipFill>
      <xdr:spPr>
        <a:xfrm>
          <a:off x="396129" y="1968690"/>
          <a:ext cx="459439" cy="612585"/>
        </a:xfrm>
        <a:prstGeom prst="rect">
          <a:avLst/>
        </a:prstGeom>
      </xdr:spPr>
    </xdr:pic>
    <xdr:clientData/>
  </xdr:twoCellAnchor>
  <xdr:oneCellAnchor>
    <xdr:from>
      <xdr:col>0</xdr:col>
      <xdr:colOff>389405</xdr:colOff>
      <xdr:row>9</xdr:row>
      <xdr:rowOff>48181</xdr:rowOff>
    </xdr:from>
    <xdr:ext cx="239246" cy="572111"/>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2563" t="12710" r="32310" b="6486"/>
        <a:stretch/>
      </xdr:blipFill>
      <xdr:spPr>
        <a:xfrm>
          <a:off x="389405" y="2677081"/>
          <a:ext cx="239246" cy="572111"/>
        </a:xfrm>
        <a:prstGeom prst="rect">
          <a:avLst/>
        </a:prstGeom>
      </xdr:spPr>
    </xdr:pic>
    <xdr:clientData/>
  </xdr:oneCellAnchor>
  <xdr:oneCellAnchor>
    <xdr:from>
      <xdr:col>0</xdr:col>
      <xdr:colOff>342340</xdr:colOff>
      <xdr:row>10</xdr:row>
      <xdr:rowOff>60886</xdr:rowOff>
    </xdr:from>
    <xdr:ext cx="295835" cy="493058"/>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5852" t="17656" r="31915" b="17093"/>
        <a:stretch/>
      </xdr:blipFill>
      <xdr:spPr>
        <a:xfrm>
          <a:off x="342340" y="3375586"/>
          <a:ext cx="295835" cy="493058"/>
        </a:xfrm>
        <a:prstGeom prst="rect">
          <a:avLst/>
        </a:prstGeom>
      </xdr:spPr>
    </xdr:pic>
    <xdr:clientData/>
  </xdr:oneCellAnchor>
  <xdr:oneCellAnchor>
    <xdr:from>
      <xdr:col>0</xdr:col>
      <xdr:colOff>232523</xdr:colOff>
      <xdr:row>14</xdr:row>
      <xdr:rowOff>53788</xdr:rowOff>
    </xdr:from>
    <xdr:ext cx="415177" cy="493302"/>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976" t="13934" r="3632" b="2836"/>
        <a:stretch/>
      </xdr:blipFill>
      <xdr:spPr>
        <a:xfrm>
          <a:off x="232523" y="4978213"/>
          <a:ext cx="415177" cy="493302"/>
        </a:xfrm>
        <a:prstGeom prst="rect">
          <a:avLst/>
        </a:prstGeom>
      </xdr:spPr>
    </xdr:pic>
    <xdr:clientData/>
  </xdr:oneCellAnchor>
  <xdr:oneCellAnchor>
    <xdr:from>
      <xdr:col>0</xdr:col>
      <xdr:colOff>352426</xdr:colOff>
      <xdr:row>15</xdr:row>
      <xdr:rowOff>54349</xdr:rowOff>
    </xdr:from>
    <xdr:ext cx="304799" cy="527048"/>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889" t="17392" r="21542" b="1279"/>
        <a:stretch/>
      </xdr:blipFill>
      <xdr:spPr>
        <a:xfrm>
          <a:off x="352426" y="5569324"/>
          <a:ext cx="304799" cy="527048"/>
        </a:xfrm>
        <a:prstGeom prst="rect">
          <a:avLst/>
        </a:prstGeom>
      </xdr:spPr>
    </xdr:pic>
    <xdr:clientData/>
  </xdr:oneCellAnchor>
  <xdr:oneCellAnchor>
    <xdr:from>
      <xdr:col>0</xdr:col>
      <xdr:colOff>380999</xdr:colOff>
      <xdr:row>16</xdr:row>
      <xdr:rowOff>66675</xdr:rowOff>
    </xdr:from>
    <xdr:ext cx="323851" cy="417495"/>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8537" t="26874" r="8198" b="7024"/>
        <a:stretch/>
      </xdr:blipFill>
      <xdr:spPr>
        <a:xfrm>
          <a:off x="380999" y="6191250"/>
          <a:ext cx="323851" cy="417495"/>
        </a:xfrm>
        <a:prstGeom prst="rect">
          <a:avLst/>
        </a:prstGeom>
      </xdr:spPr>
    </xdr:pic>
    <xdr:clientData/>
  </xdr:oneCellAnchor>
  <xdr:twoCellAnchor>
    <xdr:from>
      <xdr:col>0</xdr:col>
      <xdr:colOff>0</xdr:colOff>
      <xdr:row>1</xdr:row>
      <xdr:rowOff>0</xdr:rowOff>
    </xdr:from>
    <xdr:to>
      <xdr:col>1</xdr:col>
      <xdr:colOff>474227</xdr:colOff>
      <xdr:row>2</xdr:row>
      <xdr:rowOff>47625</xdr:rowOff>
    </xdr:to>
    <xdr:sp macro="" textlink="">
      <xdr:nvSpPr>
        <xdr:cNvPr id="10" name="Скругленный прямоугольник 9">
          <a:hlinkClick xmlns:r="http://schemas.openxmlformats.org/officeDocument/2006/relationships" r:id="rId7"/>
        </xdr:cNvPr>
        <xdr:cNvSpPr/>
      </xdr:nvSpPr>
      <xdr:spPr>
        <a:xfrm>
          <a:off x="0" y="190500"/>
          <a:ext cx="12076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11" name="Скругленный прямоугольник 10">
          <a:hlinkClick xmlns:r="http://schemas.openxmlformats.org/officeDocument/2006/relationships" r:id="rId7"/>
        </xdr:cNvPr>
        <xdr:cNvSpPr/>
      </xdr:nvSpPr>
      <xdr:spPr>
        <a:xfrm>
          <a:off x="0" y="190500"/>
          <a:ext cx="12076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66674</xdr:colOff>
      <xdr:row>11</xdr:row>
      <xdr:rowOff>66675</xdr:rowOff>
    </xdr:from>
    <xdr:to>
      <xdr:col>0</xdr:col>
      <xdr:colOff>687905</xdr:colOff>
      <xdr:row>12</xdr:row>
      <xdr:rowOff>314324</xdr:rowOff>
    </xdr:to>
    <xdr:pic>
      <xdr:nvPicPr>
        <xdr:cNvPr id="5" name="Рисунок 4"/>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7645" t="15656" r="15376" b="16523"/>
        <a:stretch/>
      </xdr:blipFill>
      <xdr:spPr>
        <a:xfrm>
          <a:off x="66674" y="2543175"/>
          <a:ext cx="621231" cy="628649"/>
        </a:xfrm>
        <a:prstGeom prst="rect">
          <a:avLst/>
        </a:prstGeom>
      </xdr:spPr>
    </xdr:pic>
    <xdr:clientData/>
  </xdr:twoCellAnchor>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2"/>
        </xdr:cNvPr>
        <xdr:cNvSpPr/>
      </xdr:nvSpPr>
      <xdr:spPr>
        <a:xfrm>
          <a:off x="0" y="190500"/>
          <a:ext cx="19220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2"/>
        </xdr:cNvPr>
        <xdr:cNvSpPr/>
      </xdr:nvSpPr>
      <xdr:spPr>
        <a:xfrm>
          <a:off x="0" y="190500"/>
          <a:ext cx="19220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76200</xdr:colOff>
      <xdr:row>9</xdr:row>
      <xdr:rowOff>76201</xdr:rowOff>
    </xdr:from>
    <xdr:to>
      <xdr:col>0</xdr:col>
      <xdr:colOff>682726</xdr:colOff>
      <xdr:row>10</xdr:row>
      <xdr:rowOff>314325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6089" t="13623" r="14398" b="15373"/>
        <a:stretch/>
      </xdr:blipFill>
      <xdr:spPr>
        <a:xfrm>
          <a:off x="76200" y="1790701"/>
          <a:ext cx="606526" cy="619124"/>
        </a:xfrm>
        <a:prstGeom prst="rect">
          <a:avLst/>
        </a:prstGeom>
      </xdr:spPr>
    </xdr:pic>
    <xdr:clientData/>
  </xdr:twoCellAnchor>
  <xdr:twoCellAnchor editAs="oneCell">
    <xdr:from>
      <xdr:col>0</xdr:col>
      <xdr:colOff>57152</xdr:colOff>
      <xdr:row>13</xdr:row>
      <xdr:rowOff>76200</xdr:rowOff>
    </xdr:from>
    <xdr:to>
      <xdr:col>0</xdr:col>
      <xdr:colOff>687026</xdr:colOff>
      <xdr:row>14</xdr:row>
      <xdr:rowOff>323850</xdr:rowOff>
    </xdr:to>
    <xdr:pic>
      <xdr:nvPicPr>
        <xdr:cNvPr id="6" name="Рисунок 5"/>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7813" t="5209" r="8366" b="11133"/>
        <a:stretch/>
      </xdr:blipFill>
      <xdr:spPr>
        <a:xfrm>
          <a:off x="57152" y="3609975"/>
          <a:ext cx="629874" cy="628650"/>
        </a:xfrm>
        <a:prstGeom prst="rect">
          <a:avLst/>
        </a:prstGeom>
      </xdr:spPr>
    </xdr:pic>
    <xdr:clientData/>
  </xdr:twoCellAnchor>
  <xdr:twoCellAnchor editAs="oneCell">
    <xdr:from>
      <xdr:col>0</xdr:col>
      <xdr:colOff>47915</xdr:colOff>
      <xdr:row>15</xdr:row>
      <xdr:rowOff>47626</xdr:rowOff>
    </xdr:from>
    <xdr:to>
      <xdr:col>0</xdr:col>
      <xdr:colOff>695324</xdr:colOff>
      <xdr:row>16</xdr:row>
      <xdr:rowOff>316874</xdr:rowOff>
    </xdr:to>
    <xdr:pic>
      <xdr:nvPicPr>
        <xdr:cNvPr id="7" name="Рисунок 6"/>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9260" t="18717" r="18891" b="19162"/>
        <a:stretch/>
      </xdr:blipFill>
      <xdr:spPr>
        <a:xfrm>
          <a:off x="47915" y="4048126"/>
          <a:ext cx="647409" cy="65024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2076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4" name="Скругленный прямоугольник 3">
          <a:hlinkClick xmlns:r="http://schemas.openxmlformats.org/officeDocument/2006/relationships" r:id="rId1"/>
        </xdr:cNvPr>
        <xdr:cNvSpPr/>
      </xdr:nvSpPr>
      <xdr:spPr>
        <a:xfrm>
          <a:off x="0" y="190500"/>
          <a:ext cx="12076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219074</xdr:colOff>
      <xdr:row>9</xdr:row>
      <xdr:rowOff>38100</xdr:rowOff>
    </xdr:from>
    <xdr:to>
      <xdr:col>0</xdr:col>
      <xdr:colOff>638175</xdr:colOff>
      <xdr:row>9</xdr:row>
      <xdr:rowOff>568131</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2459" t="12069" r="7341" b="5395"/>
        <a:stretch/>
      </xdr:blipFill>
      <xdr:spPr>
        <a:xfrm>
          <a:off x="219074" y="1266825"/>
          <a:ext cx="419101" cy="530031"/>
        </a:xfrm>
        <a:prstGeom prst="rect">
          <a:avLst/>
        </a:prstGeom>
      </xdr:spPr>
    </xdr:pic>
    <xdr:clientData/>
  </xdr:twoCellAnchor>
  <xdr:twoCellAnchor editAs="oneCell">
    <xdr:from>
      <xdr:col>0</xdr:col>
      <xdr:colOff>209551</xdr:colOff>
      <xdr:row>10</xdr:row>
      <xdr:rowOff>0</xdr:rowOff>
    </xdr:from>
    <xdr:to>
      <xdr:col>0</xdr:col>
      <xdr:colOff>552450</xdr:colOff>
      <xdr:row>10</xdr:row>
      <xdr:rowOff>476250</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r="44792"/>
        <a:stretch/>
      </xdr:blipFill>
      <xdr:spPr>
        <a:xfrm>
          <a:off x="209551" y="1914525"/>
          <a:ext cx="342899" cy="47625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9220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9220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257175</xdr:colOff>
      <xdr:row>9</xdr:row>
      <xdr:rowOff>95250</xdr:rowOff>
    </xdr:from>
    <xdr:to>
      <xdr:col>0</xdr:col>
      <xdr:colOff>1400175</xdr:colOff>
      <xdr:row>16</xdr:row>
      <xdr:rowOff>19050</xdr:rowOff>
    </xdr:to>
    <xdr:pic>
      <xdr:nvPicPr>
        <xdr:cNvPr id="2" name="Picture 4" descr="111"/>
        <xdr:cNvPicPr>
          <a:picLocks noChangeAspect="1" noChangeArrowheads="1"/>
        </xdr:cNvPicPr>
      </xdr:nvPicPr>
      <xdr:blipFill>
        <a:blip xmlns:r="http://schemas.openxmlformats.org/officeDocument/2006/relationships" r:embed="rId1" cstate="print"/>
        <a:srcRect/>
        <a:stretch>
          <a:fillRect/>
        </a:stretch>
      </xdr:blipFill>
      <xdr:spPr bwMode="auto">
        <a:xfrm>
          <a:off x="257175" y="1047750"/>
          <a:ext cx="352425" cy="1257300"/>
        </a:xfrm>
        <a:prstGeom prst="rect">
          <a:avLst/>
        </a:prstGeom>
        <a:noFill/>
        <a:ln w="9525">
          <a:noFill/>
          <a:miter lim="800000"/>
          <a:headEnd/>
          <a:tailEnd/>
        </a:ln>
      </xdr:spPr>
    </xdr:pic>
    <xdr:clientData/>
  </xdr:twoCellAnchor>
  <xdr:twoCellAnchor editAs="oneCell">
    <xdr:from>
      <xdr:col>0</xdr:col>
      <xdr:colOff>76200</xdr:colOff>
      <xdr:row>20</xdr:row>
      <xdr:rowOff>76200</xdr:rowOff>
    </xdr:from>
    <xdr:to>
      <xdr:col>0</xdr:col>
      <xdr:colOff>1543050</xdr:colOff>
      <xdr:row>28</xdr:row>
      <xdr:rowOff>9525</xdr:rowOff>
    </xdr:to>
    <xdr:pic>
      <xdr:nvPicPr>
        <xdr:cNvPr id="5" name="Picture 33" descr="http://www.2203386.ru/image/cache/data/89586-700x700.jpg"/>
        <xdr:cNvPicPr>
          <a:picLocks noChangeAspect="1" noChangeArrowheads="1"/>
        </xdr:cNvPicPr>
      </xdr:nvPicPr>
      <xdr:blipFill>
        <a:blip xmlns:r="http://schemas.openxmlformats.org/officeDocument/2006/relationships" r:embed="rId2" cstate="print"/>
        <a:srcRect/>
        <a:stretch>
          <a:fillRect/>
        </a:stretch>
      </xdr:blipFill>
      <xdr:spPr bwMode="auto">
        <a:xfrm>
          <a:off x="76200" y="4076700"/>
          <a:ext cx="533400" cy="1457325"/>
        </a:xfrm>
        <a:prstGeom prst="rect">
          <a:avLst/>
        </a:prstGeom>
        <a:noFill/>
        <a:ln w="9525">
          <a:noFill/>
          <a:miter lim="800000"/>
          <a:headEnd/>
          <a:tailEnd/>
        </a:ln>
      </xdr:spPr>
    </xdr:pic>
    <xdr:clientData/>
  </xdr:twoCellAnchor>
  <xdr:twoCellAnchor editAs="oneCell">
    <xdr:from>
      <xdr:col>0</xdr:col>
      <xdr:colOff>95250</xdr:colOff>
      <xdr:row>53</xdr:row>
      <xdr:rowOff>104775</xdr:rowOff>
    </xdr:from>
    <xdr:to>
      <xdr:col>0</xdr:col>
      <xdr:colOff>790575</xdr:colOff>
      <xdr:row>54</xdr:row>
      <xdr:rowOff>57150</xdr:rowOff>
    </xdr:to>
    <xdr:pic>
      <xdr:nvPicPr>
        <xdr:cNvPr id="6" name="Picture 28" descr="http://santehmarkt.ru/wp-content/uploads/2015/10/santehshpilka-2.jpg"/>
        <xdr:cNvPicPr>
          <a:picLocks noChangeAspect="1" noChangeArrowheads="1"/>
        </xdr:cNvPicPr>
      </xdr:nvPicPr>
      <xdr:blipFill>
        <a:blip xmlns:r="http://schemas.openxmlformats.org/officeDocument/2006/relationships" r:embed="rId3" cstate="print"/>
        <a:srcRect/>
        <a:stretch>
          <a:fillRect/>
        </a:stretch>
      </xdr:blipFill>
      <xdr:spPr bwMode="auto">
        <a:xfrm>
          <a:off x="95250" y="3533775"/>
          <a:ext cx="514350" cy="142875"/>
        </a:xfrm>
        <a:prstGeom prst="rect">
          <a:avLst/>
        </a:prstGeom>
        <a:noFill/>
        <a:ln w="9525">
          <a:noFill/>
          <a:miter lim="800000"/>
          <a:headEnd/>
          <a:tailEnd/>
        </a:ln>
      </xdr:spPr>
    </xdr:pic>
    <xdr:clientData/>
  </xdr:twoCellAnchor>
  <xdr:twoCellAnchor editAs="oneCell">
    <xdr:from>
      <xdr:col>0</xdr:col>
      <xdr:colOff>914400</xdr:colOff>
      <xdr:row>53</xdr:row>
      <xdr:rowOff>38100</xdr:rowOff>
    </xdr:from>
    <xdr:to>
      <xdr:col>0</xdr:col>
      <xdr:colOff>1428750</xdr:colOff>
      <xdr:row>54</xdr:row>
      <xdr:rowOff>180975</xdr:rowOff>
    </xdr:to>
    <xdr:pic>
      <xdr:nvPicPr>
        <xdr:cNvPr id="7" name="Picture 27" descr="http://igelpro.ru/Izo/Spreizdubel/KSD_PP.gif"/>
        <xdr:cNvPicPr>
          <a:picLocks noChangeAspect="1" noChangeArrowheads="1"/>
        </xdr:cNvPicPr>
      </xdr:nvPicPr>
      <xdr:blipFill>
        <a:blip xmlns:r="http://schemas.openxmlformats.org/officeDocument/2006/relationships" r:embed="rId4" cstate="print"/>
        <a:srcRect/>
        <a:stretch>
          <a:fillRect/>
        </a:stretch>
      </xdr:blipFill>
      <xdr:spPr bwMode="auto">
        <a:xfrm>
          <a:off x="609600" y="3467100"/>
          <a:ext cx="0" cy="333375"/>
        </a:xfrm>
        <a:prstGeom prst="rect">
          <a:avLst/>
        </a:prstGeom>
        <a:noFill/>
        <a:ln w="9525">
          <a:noFill/>
          <a:miter lim="800000"/>
          <a:headEnd/>
          <a:tailEnd/>
        </a:ln>
      </xdr:spPr>
    </xdr:pic>
    <xdr:clientData/>
  </xdr:twoCellAnchor>
  <xdr:twoCellAnchor editAs="oneCell">
    <xdr:from>
      <xdr:col>0</xdr:col>
      <xdr:colOff>95250</xdr:colOff>
      <xdr:row>53</xdr:row>
      <xdr:rowOff>104775</xdr:rowOff>
    </xdr:from>
    <xdr:to>
      <xdr:col>0</xdr:col>
      <xdr:colOff>790575</xdr:colOff>
      <xdr:row>54</xdr:row>
      <xdr:rowOff>57150</xdr:rowOff>
    </xdr:to>
    <xdr:pic>
      <xdr:nvPicPr>
        <xdr:cNvPr id="8" name="Picture 28" descr="http://santehmarkt.ru/wp-content/uploads/2015/10/santehshpilka-2.jpg"/>
        <xdr:cNvPicPr>
          <a:picLocks noChangeAspect="1" noChangeArrowheads="1"/>
        </xdr:cNvPicPr>
      </xdr:nvPicPr>
      <xdr:blipFill>
        <a:blip xmlns:r="http://schemas.openxmlformats.org/officeDocument/2006/relationships" r:embed="rId3" cstate="print"/>
        <a:srcRect/>
        <a:stretch>
          <a:fillRect/>
        </a:stretch>
      </xdr:blipFill>
      <xdr:spPr bwMode="auto">
        <a:xfrm>
          <a:off x="95250" y="3533775"/>
          <a:ext cx="514350" cy="142875"/>
        </a:xfrm>
        <a:prstGeom prst="rect">
          <a:avLst/>
        </a:prstGeom>
        <a:noFill/>
        <a:ln w="9525">
          <a:noFill/>
          <a:miter lim="800000"/>
          <a:headEnd/>
          <a:tailEnd/>
        </a:ln>
      </xdr:spPr>
    </xdr:pic>
    <xdr:clientData/>
  </xdr:twoCellAnchor>
  <xdr:twoCellAnchor editAs="oneCell">
    <xdr:from>
      <xdr:col>0</xdr:col>
      <xdr:colOff>914400</xdr:colOff>
      <xdr:row>53</xdr:row>
      <xdr:rowOff>38100</xdr:rowOff>
    </xdr:from>
    <xdr:to>
      <xdr:col>0</xdr:col>
      <xdr:colOff>1428750</xdr:colOff>
      <xdr:row>54</xdr:row>
      <xdr:rowOff>180975</xdr:rowOff>
    </xdr:to>
    <xdr:pic>
      <xdr:nvPicPr>
        <xdr:cNvPr id="9" name="Picture 27" descr="http://igelpro.ru/Izo/Spreizdubel/KSD_PP.gif"/>
        <xdr:cNvPicPr>
          <a:picLocks noChangeAspect="1" noChangeArrowheads="1"/>
        </xdr:cNvPicPr>
      </xdr:nvPicPr>
      <xdr:blipFill>
        <a:blip xmlns:r="http://schemas.openxmlformats.org/officeDocument/2006/relationships" r:embed="rId4" cstate="print"/>
        <a:srcRect/>
        <a:stretch>
          <a:fillRect/>
        </a:stretch>
      </xdr:blipFill>
      <xdr:spPr bwMode="auto">
        <a:xfrm>
          <a:off x="609600" y="3467100"/>
          <a:ext cx="0" cy="333375"/>
        </a:xfrm>
        <a:prstGeom prst="rect">
          <a:avLst/>
        </a:prstGeom>
        <a:noFill/>
        <a:ln w="9525">
          <a:noFill/>
          <a:miter lim="800000"/>
          <a:headEnd/>
          <a:tailEnd/>
        </a:ln>
      </xdr:spPr>
    </xdr:pic>
    <xdr:clientData/>
  </xdr:twoCellAnchor>
  <xdr:twoCellAnchor>
    <xdr:from>
      <xdr:col>0</xdr:col>
      <xdr:colOff>0</xdr:colOff>
      <xdr:row>1</xdr:row>
      <xdr:rowOff>0</xdr:rowOff>
    </xdr:from>
    <xdr:to>
      <xdr:col>1</xdr:col>
      <xdr:colOff>474227</xdr:colOff>
      <xdr:row>2</xdr:row>
      <xdr:rowOff>47625</xdr:rowOff>
    </xdr:to>
    <xdr:sp macro="" textlink="">
      <xdr:nvSpPr>
        <xdr:cNvPr id="10" name="Скругленный прямоугольник 9">
          <a:hlinkClick xmlns:r="http://schemas.openxmlformats.org/officeDocument/2006/relationships" r:id="rId5"/>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11" name="Скругленный прямоугольник 10">
          <a:hlinkClick xmlns:r="http://schemas.openxmlformats.org/officeDocument/2006/relationships" r:id="rId5"/>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12" name="Скругленный прямоугольник 11">
          <a:hlinkClick xmlns:r="http://schemas.openxmlformats.org/officeDocument/2006/relationships" r:id="rId5"/>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13" name="Скругленный прямоугольник 12">
          <a:hlinkClick xmlns:r="http://schemas.openxmlformats.org/officeDocument/2006/relationships" r:id="rId5"/>
        </xdr:cNvPr>
        <xdr:cNvSpPr/>
      </xdr:nvSpPr>
      <xdr:spPr>
        <a:xfrm>
          <a:off x="0" y="190500"/>
          <a:ext cx="161722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10583</xdr:colOff>
      <xdr:row>28</xdr:row>
      <xdr:rowOff>179921</xdr:rowOff>
    </xdr:from>
    <xdr:to>
      <xdr:col>0</xdr:col>
      <xdr:colOff>1547564</xdr:colOff>
      <xdr:row>35</xdr:row>
      <xdr:rowOff>73907</xdr:rowOff>
    </xdr:to>
    <xdr:pic>
      <xdr:nvPicPr>
        <xdr:cNvPr id="4" name="Рисунок 3"/>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5400000">
          <a:off x="202373" y="5512631"/>
          <a:ext cx="1153402" cy="1536981"/>
        </a:xfrm>
        <a:prstGeom prst="rect">
          <a:avLst/>
        </a:prstGeom>
      </xdr:spPr>
    </xdr:pic>
    <xdr:clientData/>
  </xdr:twoCellAnchor>
  <xdr:twoCellAnchor editAs="oneCell">
    <xdr:from>
      <xdr:col>0</xdr:col>
      <xdr:colOff>285749</xdr:colOff>
      <xdr:row>56</xdr:row>
      <xdr:rowOff>179917</xdr:rowOff>
    </xdr:from>
    <xdr:to>
      <xdr:col>0</xdr:col>
      <xdr:colOff>1418166</xdr:colOff>
      <xdr:row>60</xdr:row>
      <xdr:rowOff>184214</xdr:rowOff>
    </xdr:to>
    <xdr:pic>
      <xdr:nvPicPr>
        <xdr:cNvPr id="14" name="Рисунок 13" descr="Шпилька резьбовая М8х2000 (дл.2м) ИЭК CLW10-TM-08-2."/>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85749" y="8191500"/>
          <a:ext cx="1132417" cy="7662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137584</xdr:colOff>
      <xdr:row>68</xdr:row>
      <xdr:rowOff>148166</xdr:rowOff>
    </xdr:from>
    <xdr:to>
      <xdr:col>0</xdr:col>
      <xdr:colOff>806508</xdr:colOff>
      <xdr:row>71</xdr:row>
      <xdr:rowOff>74084</xdr:rowOff>
    </xdr:to>
    <xdr:pic>
      <xdr:nvPicPr>
        <xdr:cNvPr id="15" name="Рисунок 14" descr="Анкер забивной М20."/>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37584" y="9302749"/>
          <a:ext cx="668924" cy="497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867833</xdr:colOff>
      <xdr:row>68</xdr:row>
      <xdr:rowOff>31750</xdr:rowOff>
    </xdr:from>
    <xdr:to>
      <xdr:col>0</xdr:col>
      <xdr:colOff>1566333</xdr:colOff>
      <xdr:row>71</xdr:row>
      <xdr:rowOff>153933</xdr:rowOff>
    </xdr:to>
    <xdr:pic>
      <xdr:nvPicPr>
        <xdr:cNvPr id="16" name="Рисунок 15" descr="Купить СВФС Анкер забиваемый латунный М 6 (100шт) в Сочи оптом."/>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7833" y="9186333"/>
          <a:ext cx="698500" cy="6936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306918</xdr:colOff>
      <xdr:row>79</xdr:row>
      <xdr:rowOff>42335</xdr:rowOff>
    </xdr:from>
    <xdr:to>
      <xdr:col>0</xdr:col>
      <xdr:colOff>1418168</xdr:colOff>
      <xdr:row>81</xdr:row>
      <xdr:rowOff>1197</xdr:rowOff>
    </xdr:to>
    <xdr:pic>
      <xdr:nvPicPr>
        <xdr:cNvPr id="17" name="Рисунок 16"/>
        <xdr:cNvPicPr>
          <a:picLocks noChangeAspect="1"/>
        </xdr:cNvPicPr>
      </xdr:nvPicPr>
      <xdr:blipFill>
        <a:blip xmlns:r="http://schemas.openxmlformats.org/officeDocument/2006/relationships" r:embed="rId10"/>
        <a:stretch>
          <a:fillRect/>
        </a:stretch>
      </xdr:blipFill>
      <xdr:spPr>
        <a:xfrm>
          <a:off x="306918" y="10922002"/>
          <a:ext cx="1111250" cy="339862"/>
        </a:xfrm>
        <a:prstGeom prst="rect">
          <a:avLst/>
        </a:prstGeom>
      </xdr:spPr>
    </xdr:pic>
    <xdr:clientData/>
  </xdr:twoCellAnchor>
  <xdr:twoCellAnchor editAs="oneCell">
    <xdr:from>
      <xdr:col>0</xdr:col>
      <xdr:colOff>603251</xdr:colOff>
      <xdr:row>81</xdr:row>
      <xdr:rowOff>21166</xdr:rowOff>
    </xdr:from>
    <xdr:to>
      <xdr:col>0</xdr:col>
      <xdr:colOff>1019691</xdr:colOff>
      <xdr:row>82</xdr:row>
      <xdr:rowOff>154208</xdr:rowOff>
    </xdr:to>
    <xdr:pic>
      <xdr:nvPicPr>
        <xdr:cNvPr id="18" name="Рисунок 17"/>
        <xdr:cNvPicPr>
          <a:picLocks noChangeAspect="1"/>
        </xdr:cNvPicPr>
      </xdr:nvPicPr>
      <xdr:blipFill>
        <a:blip xmlns:r="http://schemas.openxmlformats.org/officeDocument/2006/relationships" r:embed="rId11"/>
        <a:stretch>
          <a:fillRect/>
        </a:stretch>
      </xdr:blipFill>
      <xdr:spPr>
        <a:xfrm>
          <a:off x="603251" y="11281833"/>
          <a:ext cx="416440" cy="323542"/>
        </a:xfrm>
        <a:prstGeom prst="rect">
          <a:avLst/>
        </a:prstGeom>
      </xdr:spPr>
    </xdr:pic>
    <xdr:clientData/>
  </xdr:twoCellAnchor>
  <xdr:twoCellAnchor editAs="oneCell">
    <xdr:from>
      <xdr:col>0</xdr:col>
      <xdr:colOff>158750</xdr:colOff>
      <xdr:row>73</xdr:row>
      <xdr:rowOff>116416</xdr:rowOff>
    </xdr:from>
    <xdr:to>
      <xdr:col>0</xdr:col>
      <xdr:colOff>1511086</xdr:colOff>
      <xdr:row>74</xdr:row>
      <xdr:rowOff>516466</xdr:rowOff>
    </xdr:to>
    <xdr:pic>
      <xdr:nvPicPr>
        <xdr:cNvPr id="19" name="Рисунок 18"/>
        <xdr:cNvPicPr>
          <a:picLocks noChangeAspect="1"/>
        </xdr:cNvPicPr>
      </xdr:nvPicPr>
      <xdr:blipFill>
        <a:blip xmlns:r="http://schemas.openxmlformats.org/officeDocument/2006/relationships" r:embed="rId12"/>
        <a:stretch>
          <a:fillRect/>
        </a:stretch>
      </xdr:blipFill>
      <xdr:spPr>
        <a:xfrm>
          <a:off x="158750" y="10032999"/>
          <a:ext cx="1352336" cy="971550"/>
        </a:xfrm>
        <a:prstGeom prst="rect">
          <a:avLst/>
        </a:prstGeom>
      </xdr:spPr>
    </xdr:pic>
    <xdr:clientData/>
  </xdr:twoCellAnchor>
  <xdr:twoCellAnchor editAs="oneCell">
    <xdr:from>
      <xdr:col>0</xdr:col>
      <xdr:colOff>224119</xdr:colOff>
      <xdr:row>91</xdr:row>
      <xdr:rowOff>78442</xdr:rowOff>
    </xdr:from>
    <xdr:to>
      <xdr:col>0</xdr:col>
      <xdr:colOff>1389531</xdr:colOff>
      <xdr:row>94</xdr:row>
      <xdr:rowOff>128860</xdr:rowOff>
    </xdr:to>
    <xdr:pic>
      <xdr:nvPicPr>
        <xdr:cNvPr id="20" name="Рисунок 6" descr="Консоль 1.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24119" y="20144442"/>
          <a:ext cx="1165412" cy="6219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190500</xdr:colOff>
      <xdr:row>96</xdr:row>
      <xdr:rowOff>123265</xdr:rowOff>
    </xdr:from>
    <xdr:to>
      <xdr:col>0</xdr:col>
      <xdr:colOff>1421429</xdr:colOff>
      <xdr:row>101</xdr:row>
      <xdr:rowOff>11206</xdr:rowOff>
    </xdr:to>
    <xdr:pic>
      <xdr:nvPicPr>
        <xdr:cNvPr id="21" name="Рисунок 7" descr="Монтажный профиль 1.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90500" y="14725090"/>
          <a:ext cx="1230929" cy="8404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124</xdr:row>
      <xdr:rowOff>38101</xdr:rowOff>
    </xdr:from>
    <xdr:to>
      <xdr:col>0</xdr:col>
      <xdr:colOff>660124</xdr:colOff>
      <xdr:row>126</xdr:row>
      <xdr:rowOff>179295</xdr:rowOff>
    </xdr:to>
    <xdr:pic>
      <xdr:nvPicPr>
        <xdr:cNvPr id="22" name="Рисунок 3" descr="Гайка 934.pn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04775" y="17859376"/>
          <a:ext cx="555349" cy="522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806264</xdr:colOff>
      <xdr:row>124</xdr:row>
      <xdr:rowOff>145677</xdr:rowOff>
    </xdr:from>
    <xdr:to>
      <xdr:col>0</xdr:col>
      <xdr:colOff>1467972</xdr:colOff>
      <xdr:row>127</xdr:row>
      <xdr:rowOff>157506</xdr:rowOff>
    </xdr:to>
    <xdr:pic>
      <xdr:nvPicPr>
        <xdr:cNvPr id="23" name="Рисунок 4" descr="Гайка соединительная.pn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806264" y="17966952"/>
          <a:ext cx="661708" cy="5833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347383</xdr:colOff>
      <xdr:row>128</xdr:row>
      <xdr:rowOff>56030</xdr:rowOff>
    </xdr:from>
    <xdr:to>
      <xdr:col>0</xdr:col>
      <xdr:colOff>1075765</xdr:colOff>
      <xdr:row>131</xdr:row>
      <xdr:rowOff>67550</xdr:rowOff>
    </xdr:to>
    <xdr:pic>
      <xdr:nvPicPr>
        <xdr:cNvPr id="24" name="Рисунок 5" descr="Шайба 9021.pn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47383" y="18829805"/>
          <a:ext cx="728382" cy="583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302559</xdr:colOff>
      <xdr:row>113</xdr:row>
      <xdr:rowOff>67235</xdr:rowOff>
    </xdr:from>
    <xdr:to>
      <xdr:col>0</xdr:col>
      <xdr:colOff>1187824</xdr:colOff>
      <xdr:row>116</xdr:row>
      <xdr:rowOff>76832</xdr:rowOff>
    </xdr:to>
    <xdr:pic>
      <xdr:nvPicPr>
        <xdr:cNvPr id="25" name="Рисунок 2" descr="Болт быстрого монтажа.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02559" y="16936010"/>
          <a:ext cx="885265" cy="581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224117</xdr:colOff>
      <xdr:row>135</xdr:row>
      <xdr:rowOff>2489</xdr:rowOff>
    </xdr:from>
    <xdr:to>
      <xdr:col>0</xdr:col>
      <xdr:colOff>1443317</xdr:colOff>
      <xdr:row>136</xdr:row>
      <xdr:rowOff>129292</xdr:rowOff>
    </xdr:to>
    <xdr:pic>
      <xdr:nvPicPr>
        <xdr:cNvPr id="26" name="Рисунок 25"/>
        <xdr:cNvPicPr>
          <a:picLocks noChangeAspect="1"/>
        </xdr:cNvPicPr>
      </xdr:nvPicPr>
      <xdr:blipFill>
        <a:blip xmlns:r="http://schemas.openxmlformats.org/officeDocument/2006/relationships" r:embed="rId19"/>
        <a:stretch>
          <a:fillRect/>
        </a:stretch>
      </xdr:blipFill>
      <xdr:spPr>
        <a:xfrm>
          <a:off x="224117" y="34303072"/>
          <a:ext cx="1219200" cy="317303"/>
        </a:xfrm>
        <a:prstGeom prst="rect">
          <a:avLst/>
        </a:prstGeom>
      </xdr:spPr>
    </xdr:pic>
    <xdr:clientData/>
  </xdr:twoCellAnchor>
  <xdr:twoCellAnchor editAs="oneCell">
    <xdr:from>
      <xdr:col>0</xdr:col>
      <xdr:colOff>204570</xdr:colOff>
      <xdr:row>139</xdr:row>
      <xdr:rowOff>53042</xdr:rowOff>
    </xdr:from>
    <xdr:to>
      <xdr:col>0</xdr:col>
      <xdr:colOff>1361017</xdr:colOff>
      <xdr:row>142</xdr:row>
      <xdr:rowOff>25850</xdr:rowOff>
    </xdr:to>
    <xdr:pic>
      <xdr:nvPicPr>
        <xdr:cNvPr id="27" name="Рисунок 26"/>
        <xdr:cNvPicPr>
          <a:picLocks noChangeAspect="1"/>
        </xdr:cNvPicPr>
      </xdr:nvPicPr>
      <xdr:blipFill>
        <a:blip xmlns:r="http://schemas.openxmlformats.org/officeDocument/2006/relationships" r:embed="rId20"/>
        <a:stretch>
          <a:fillRect/>
        </a:stretch>
      </xdr:blipFill>
      <xdr:spPr>
        <a:xfrm>
          <a:off x="204570" y="35115625"/>
          <a:ext cx="1156447" cy="544308"/>
        </a:xfrm>
        <a:prstGeom prst="rect">
          <a:avLst/>
        </a:prstGeom>
      </xdr:spPr>
    </xdr:pic>
    <xdr:clientData/>
  </xdr:twoCellAnchor>
  <xdr:twoCellAnchor editAs="oneCell">
    <xdr:from>
      <xdr:col>0</xdr:col>
      <xdr:colOff>101102</xdr:colOff>
      <xdr:row>136</xdr:row>
      <xdr:rowOff>157255</xdr:rowOff>
    </xdr:from>
    <xdr:to>
      <xdr:col>0</xdr:col>
      <xdr:colOff>1409949</xdr:colOff>
      <xdr:row>139</xdr:row>
      <xdr:rowOff>157255</xdr:rowOff>
    </xdr:to>
    <xdr:pic>
      <xdr:nvPicPr>
        <xdr:cNvPr id="28" name="Рисунок 27"/>
        <xdr:cNvPicPr>
          <a:picLocks noChangeAspect="1"/>
        </xdr:cNvPicPr>
      </xdr:nvPicPr>
      <xdr:blipFill>
        <a:blip xmlns:r="http://schemas.openxmlformats.org/officeDocument/2006/relationships" r:embed="rId21"/>
        <a:stretch>
          <a:fillRect/>
        </a:stretch>
      </xdr:blipFill>
      <xdr:spPr>
        <a:xfrm>
          <a:off x="101102" y="34648338"/>
          <a:ext cx="1308847" cy="571500"/>
        </a:xfrm>
        <a:prstGeom prst="rect">
          <a:avLst/>
        </a:prstGeom>
      </xdr:spPr>
    </xdr:pic>
    <xdr:clientData/>
  </xdr:twoCellAnchor>
  <xdr:twoCellAnchor editAs="oneCell">
    <xdr:from>
      <xdr:col>0</xdr:col>
      <xdr:colOff>71718</xdr:colOff>
      <xdr:row>142</xdr:row>
      <xdr:rowOff>62754</xdr:rowOff>
    </xdr:from>
    <xdr:to>
      <xdr:col>0</xdr:col>
      <xdr:colOff>663388</xdr:colOff>
      <xdr:row>144</xdr:row>
      <xdr:rowOff>127274</xdr:rowOff>
    </xdr:to>
    <xdr:pic>
      <xdr:nvPicPr>
        <xdr:cNvPr id="29" name="Рисунок 28"/>
        <xdr:cNvPicPr>
          <a:picLocks noChangeAspect="1"/>
        </xdr:cNvPicPr>
      </xdr:nvPicPr>
      <xdr:blipFill>
        <a:blip xmlns:r="http://schemas.openxmlformats.org/officeDocument/2006/relationships" r:embed="rId22"/>
        <a:stretch>
          <a:fillRect/>
        </a:stretch>
      </xdr:blipFill>
      <xdr:spPr>
        <a:xfrm>
          <a:off x="71718" y="22456029"/>
          <a:ext cx="591670" cy="445520"/>
        </a:xfrm>
        <a:prstGeom prst="rect">
          <a:avLst/>
        </a:prstGeom>
      </xdr:spPr>
    </xdr:pic>
    <xdr:clientData/>
  </xdr:twoCellAnchor>
  <xdr:twoCellAnchor editAs="oneCell">
    <xdr:from>
      <xdr:col>0</xdr:col>
      <xdr:colOff>869578</xdr:colOff>
      <xdr:row>142</xdr:row>
      <xdr:rowOff>62752</xdr:rowOff>
    </xdr:from>
    <xdr:to>
      <xdr:col>0</xdr:col>
      <xdr:colOff>1497106</xdr:colOff>
      <xdr:row>144</xdr:row>
      <xdr:rowOff>172649</xdr:rowOff>
    </xdr:to>
    <xdr:pic>
      <xdr:nvPicPr>
        <xdr:cNvPr id="30" name="Рисунок 29"/>
        <xdr:cNvPicPr>
          <a:picLocks noChangeAspect="1"/>
        </xdr:cNvPicPr>
      </xdr:nvPicPr>
      <xdr:blipFill>
        <a:blip xmlns:r="http://schemas.openxmlformats.org/officeDocument/2006/relationships" r:embed="rId23"/>
        <a:stretch>
          <a:fillRect/>
        </a:stretch>
      </xdr:blipFill>
      <xdr:spPr>
        <a:xfrm>
          <a:off x="869578" y="22456027"/>
          <a:ext cx="627528" cy="490897"/>
        </a:xfrm>
        <a:prstGeom prst="rect">
          <a:avLst/>
        </a:prstGeom>
      </xdr:spPr>
    </xdr:pic>
    <xdr:clientData/>
  </xdr:twoCellAnchor>
  <xdr:twoCellAnchor editAs="oneCell">
    <xdr:from>
      <xdr:col>0</xdr:col>
      <xdr:colOff>242047</xdr:colOff>
      <xdr:row>146</xdr:row>
      <xdr:rowOff>71719</xdr:rowOff>
    </xdr:from>
    <xdr:to>
      <xdr:col>0</xdr:col>
      <xdr:colOff>1497106</xdr:colOff>
      <xdr:row>148</xdr:row>
      <xdr:rowOff>158868</xdr:rowOff>
    </xdr:to>
    <xdr:pic>
      <xdr:nvPicPr>
        <xdr:cNvPr id="31" name="Рисунок 30"/>
        <xdr:cNvPicPr>
          <a:picLocks noChangeAspect="1"/>
        </xdr:cNvPicPr>
      </xdr:nvPicPr>
      <xdr:blipFill>
        <a:blip xmlns:r="http://schemas.openxmlformats.org/officeDocument/2006/relationships" r:embed="rId24"/>
        <a:stretch>
          <a:fillRect/>
        </a:stretch>
      </xdr:blipFill>
      <xdr:spPr>
        <a:xfrm>
          <a:off x="242047" y="23226994"/>
          <a:ext cx="1255059" cy="468149"/>
        </a:xfrm>
        <a:prstGeom prst="rect">
          <a:avLst/>
        </a:prstGeom>
      </xdr:spPr>
    </xdr:pic>
    <xdr:clientData/>
  </xdr:twoCellAnchor>
  <xdr:twoCellAnchor editAs="oneCell">
    <xdr:from>
      <xdr:col>0</xdr:col>
      <xdr:colOff>249397</xdr:colOff>
      <xdr:row>148</xdr:row>
      <xdr:rowOff>182128</xdr:rowOff>
    </xdr:from>
    <xdr:to>
      <xdr:col>0</xdr:col>
      <xdr:colOff>1361017</xdr:colOff>
      <xdr:row>152</xdr:row>
      <xdr:rowOff>36263</xdr:rowOff>
    </xdr:to>
    <xdr:pic>
      <xdr:nvPicPr>
        <xdr:cNvPr id="32" name="Рисунок 31"/>
        <xdr:cNvPicPr>
          <a:picLocks noChangeAspect="1"/>
        </xdr:cNvPicPr>
      </xdr:nvPicPr>
      <xdr:blipFill>
        <a:blip xmlns:r="http://schemas.openxmlformats.org/officeDocument/2006/relationships" r:embed="rId25"/>
        <a:stretch>
          <a:fillRect/>
        </a:stretch>
      </xdr:blipFill>
      <xdr:spPr>
        <a:xfrm rot="5400000">
          <a:off x="497139" y="36711469"/>
          <a:ext cx="616135" cy="1111620"/>
        </a:xfrm>
        <a:prstGeom prst="rect">
          <a:avLst/>
        </a:prstGeom>
      </xdr:spPr>
    </xdr:pic>
    <xdr:clientData/>
  </xdr:twoCellAnchor>
  <xdr:twoCellAnchor editAs="oneCell">
    <xdr:from>
      <xdr:col>0</xdr:col>
      <xdr:colOff>851649</xdr:colOff>
      <xdr:row>152</xdr:row>
      <xdr:rowOff>134472</xdr:rowOff>
    </xdr:from>
    <xdr:to>
      <xdr:col>0</xdr:col>
      <xdr:colOff>1512989</xdr:colOff>
      <xdr:row>155</xdr:row>
      <xdr:rowOff>26894</xdr:rowOff>
    </xdr:to>
    <xdr:pic>
      <xdr:nvPicPr>
        <xdr:cNvPr id="33" name="Рисунок 32"/>
        <xdr:cNvPicPr>
          <a:picLocks noChangeAspect="1"/>
        </xdr:cNvPicPr>
      </xdr:nvPicPr>
      <xdr:blipFill>
        <a:blip xmlns:r="http://schemas.openxmlformats.org/officeDocument/2006/relationships" r:embed="rId26"/>
        <a:stretch>
          <a:fillRect/>
        </a:stretch>
      </xdr:blipFill>
      <xdr:spPr>
        <a:xfrm>
          <a:off x="851649" y="25004247"/>
          <a:ext cx="661340" cy="463922"/>
        </a:xfrm>
        <a:prstGeom prst="rect">
          <a:avLst/>
        </a:prstGeom>
      </xdr:spPr>
    </xdr:pic>
    <xdr:clientData/>
  </xdr:twoCellAnchor>
  <xdr:twoCellAnchor editAs="oneCell">
    <xdr:from>
      <xdr:col>0</xdr:col>
      <xdr:colOff>116541</xdr:colOff>
      <xdr:row>153</xdr:row>
      <xdr:rowOff>71718</xdr:rowOff>
    </xdr:from>
    <xdr:to>
      <xdr:col>0</xdr:col>
      <xdr:colOff>770964</xdr:colOff>
      <xdr:row>155</xdr:row>
      <xdr:rowOff>90355</xdr:rowOff>
    </xdr:to>
    <xdr:pic>
      <xdr:nvPicPr>
        <xdr:cNvPr id="34" name="Рисунок 33"/>
        <xdr:cNvPicPr>
          <a:picLocks noChangeAspect="1"/>
        </xdr:cNvPicPr>
      </xdr:nvPicPr>
      <xdr:blipFill>
        <a:blip xmlns:r="http://schemas.openxmlformats.org/officeDocument/2006/relationships" r:embed="rId27"/>
        <a:stretch>
          <a:fillRect/>
        </a:stretch>
      </xdr:blipFill>
      <xdr:spPr>
        <a:xfrm>
          <a:off x="116541" y="25131993"/>
          <a:ext cx="654423" cy="399637"/>
        </a:xfrm>
        <a:prstGeom prst="rect">
          <a:avLst/>
        </a:prstGeom>
      </xdr:spPr>
    </xdr:pic>
    <xdr:clientData/>
  </xdr:twoCellAnchor>
  <xdr:twoCellAnchor editAs="oneCell">
    <xdr:from>
      <xdr:col>0</xdr:col>
      <xdr:colOff>571501</xdr:colOff>
      <xdr:row>109</xdr:row>
      <xdr:rowOff>68580</xdr:rowOff>
    </xdr:from>
    <xdr:to>
      <xdr:col>0</xdr:col>
      <xdr:colOff>1082040</xdr:colOff>
      <xdr:row>112</xdr:row>
      <xdr:rowOff>75553</xdr:rowOff>
    </xdr:to>
    <xdr:pic>
      <xdr:nvPicPr>
        <xdr:cNvPr id="35" name="Рисунок 34"/>
        <xdr:cNvPicPr>
          <a:picLocks noChangeAspect="1"/>
        </xdr:cNvPicPr>
      </xdr:nvPicPr>
      <xdr:blipFill>
        <a:blip xmlns:r="http://schemas.openxmlformats.org/officeDocument/2006/relationships" r:embed="rId28"/>
        <a:stretch>
          <a:fillRect/>
        </a:stretch>
      </xdr:blipFill>
      <xdr:spPr>
        <a:xfrm>
          <a:off x="571501" y="16003905"/>
          <a:ext cx="510539" cy="578473"/>
        </a:xfrm>
        <a:prstGeom prst="rect">
          <a:avLst/>
        </a:prstGeom>
      </xdr:spPr>
    </xdr:pic>
    <xdr:clientData/>
  </xdr:twoCellAnchor>
  <xdr:twoCellAnchor editAs="oneCell">
    <xdr:from>
      <xdr:col>0</xdr:col>
      <xdr:colOff>390525</xdr:colOff>
      <xdr:row>63</xdr:row>
      <xdr:rowOff>57150</xdr:rowOff>
    </xdr:from>
    <xdr:to>
      <xdr:col>0</xdr:col>
      <xdr:colOff>1114425</xdr:colOff>
      <xdr:row>66</xdr:row>
      <xdr:rowOff>104557</xdr:rowOff>
    </xdr:to>
    <xdr:pic>
      <xdr:nvPicPr>
        <xdr:cNvPr id="36" name="Рисунок 35"/>
        <xdr:cNvPicPr>
          <a:picLocks noChangeAspect="1"/>
        </xdr:cNvPicPr>
      </xdr:nvPicPr>
      <xdr:blipFill>
        <a:blip xmlns:r="http://schemas.openxmlformats.org/officeDocument/2006/relationships" r:embed="rId29"/>
        <a:stretch>
          <a:fillRect/>
        </a:stretch>
      </xdr:blipFill>
      <xdr:spPr>
        <a:xfrm>
          <a:off x="390525" y="8629650"/>
          <a:ext cx="723900" cy="618907"/>
        </a:xfrm>
        <a:prstGeom prst="rect">
          <a:avLst/>
        </a:prstGeom>
      </xdr:spPr>
    </xdr:pic>
    <xdr:clientData/>
  </xdr:twoCellAnchor>
  <xdr:twoCellAnchor editAs="oneCell">
    <xdr:from>
      <xdr:col>0</xdr:col>
      <xdr:colOff>514350</xdr:colOff>
      <xdr:row>83</xdr:row>
      <xdr:rowOff>95250</xdr:rowOff>
    </xdr:from>
    <xdr:to>
      <xdr:col>0</xdr:col>
      <xdr:colOff>1042765</xdr:colOff>
      <xdr:row>83</xdr:row>
      <xdr:rowOff>600075</xdr:rowOff>
    </xdr:to>
    <xdr:pic>
      <xdr:nvPicPr>
        <xdr:cNvPr id="37" name="Рисунок 36"/>
        <xdr:cNvPicPr>
          <a:picLocks noChangeAspect="1"/>
        </xdr:cNvPicPr>
      </xdr:nvPicPr>
      <xdr:blipFill>
        <a:blip xmlns:r="http://schemas.openxmlformats.org/officeDocument/2006/relationships" r:embed="rId30"/>
        <a:stretch>
          <a:fillRect/>
        </a:stretch>
      </xdr:blipFill>
      <xdr:spPr>
        <a:xfrm>
          <a:off x="514350" y="14649450"/>
          <a:ext cx="528415" cy="504825"/>
        </a:xfrm>
        <a:prstGeom prst="rect">
          <a:avLst/>
        </a:prstGeom>
      </xdr:spPr>
    </xdr:pic>
    <xdr:clientData/>
  </xdr:twoCellAnchor>
  <xdr:twoCellAnchor editAs="oneCell">
    <xdr:from>
      <xdr:col>0</xdr:col>
      <xdr:colOff>419101</xdr:colOff>
      <xdr:row>106</xdr:row>
      <xdr:rowOff>76200</xdr:rowOff>
    </xdr:from>
    <xdr:to>
      <xdr:col>0</xdr:col>
      <xdr:colOff>1143001</xdr:colOff>
      <xdr:row>106</xdr:row>
      <xdr:rowOff>842168</xdr:rowOff>
    </xdr:to>
    <xdr:pic>
      <xdr:nvPicPr>
        <xdr:cNvPr id="38" name="Рисунок 37"/>
        <xdr:cNvPicPr>
          <a:picLocks noChangeAspect="1"/>
        </xdr:cNvPicPr>
      </xdr:nvPicPr>
      <xdr:blipFill>
        <a:blip xmlns:r="http://schemas.openxmlformats.org/officeDocument/2006/relationships" r:embed="rId31"/>
        <a:stretch>
          <a:fillRect/>
        </a:stretch>
      </xdr:blipFill>
      <xdr:spPr>
        <a:xfrm>
          <a:off x="419101" y="18364200"/>
          <a:ext cx="723900" cy="769143"/>
        </a:xfrm>
        <a:prstGeom prst="rect">
          <a:avLst/>
        </a:prstGeom>
      </xdr:spPr>
    </xdr:pic>
    <xdr:clientData/>
  </xdr:twoCellAnchor>
  <xdr:twoCellAnchor editAs="oneCell">
    <xdr:from>
      <xdr:col>0</xdr:col>
      <xdr:colOff>364066</xdr:colOff>
      <xdr:row>118</xdr:row>
      <xdr:rowOff>214842</xdr:rowOff>
    </xdr:from>
    <xdr:to>
      <xdr:col>0</xdr:col>
      <xdr:colOff>1316566</xdr:colOff>
      <xdr:row>119</xdr:row>
      <xdr:rowOff>319164</xdr:rowOff>
    </xdr:to>
    <xdr:pic>
      <xdr:nvPicPr>
        <xdr:cNvPr id="39" name="Рисунок 38"/>
        <xdr:cNvPicPr>
          <a:picLocks noChangeAspect="1"/>
        </xdr:cNvPicPr>
      </xdr:nvPicPr>
      <xdr:blipFill>
        <a:blip xmlns:r="http://schemas.openxmlformats.org/officeDocument/2006/relationships" r:embed="rId32"/>
        <a:stretch>
          <a:fillRect/>
        </a:stretch>
      </xdr:blipFill>
      <xdr:spPr>
        <a:xfrm>
          <a:off x="364066" y="21931842"/>
          <a:ext cx="952500" cy="612322"/>
        </a:xfrm>
        <a:prstGeom prst="rect">
          <a:avLst/>
        </a:prstGeom>
      </xdr:spPr>
    </xdr:pic>
    <xdr:clientData/>
  </xdr:twoCellAnchor>
  <xdr:twoCellAnchor editAs="oneCell">
    <xdr:from>
      <xdr:col>0</xdr:col>
      <xdr:colOff>333375</xdr:colOff>
      <xdr:row>121</xdr:row>
      <xdr:rowOff>76200</xdr:rowOff>
    </xdr:from>
    <xdr:to>
      <xdr:col>0</xdr:col>
      <xdr:colOff>1228724</xdr:colOff>
      <xdr:row>122</xdr:row>
      <xdr:rowOff>194217</xdr:rowOff>
    </xdr:to>
    <xdr:pic>
      <xdr:nvPicPr>
        <xdr:cNvPr id="40" name="Рисунок 39"/>
        <xdr:cNvPicPr>
          <a:picLocks noChangeAspect="1"/>
        </xdr:cNvPicPr>
      </xdr:nvPicPr>
      <xdr:blipFill>
        <a:blip xmlns:r="http://schemas.openxmlformats.org/officeDocument/2006/relationships" r:embed="rId33"/>
        <a:stretch>
          <a:fillRect/>
        </a:stretch>
      </xdr:blipFill>
      <xdr:spPr>
        <a:xfrm>
          <a:off x="333375" y="22336125"/>
          <a:ext cx="895349" cy="626017"/>
        </a:xfrm>
        <a:prstGeom prst="rect">
          <a:avLst/>
        </a:prstGeom>
      </xdr:spPr>
    </xdr:pic>
    <xdr:clientData/>
  </xdr:twoCellAnchor>
  <xdr:twoCellAnchor editAs="oneCell">
    <xdr:from>
      <xdr:col>0</xdr:col>
      <xdr:colOff>361950</xdr:colOff>
      <xdr:row>131</xdr:row>
      <xdr:rowOff>66675</xdr:rowOff>
    </xdr:from>
    <xdr:to>
      <xdr:col>0</xdr:col>
      <xdr:colOff>1162409</xdr:colOff>
      <xdr:row>132</xdr:row>
      <xdr:rowOff>333375</xdr:rowOff>
    </xdr:to>
    <xdr:pic>
      <xdr:nvPicPr>
        <xdr:cNvPr id="41" name="Рисунок 40"/>
        <xdr:cNvPicPr>
          <a:picLocks noChangeAspect="1"/>
        </xdr:cNvPicPr>
      </xdr:nvPicPr>
      <xdr:blipFill>
        <a:blip xmlns:r="http://schemas.openxmlformats.org/officeDocument/2006/relationships" r:embed="rId34"/>
        <a:stretch>
          <a:fillRect/>
        </a:stretch>
      </xdr:blipFill>
      <xdr:spPr>
        <a:xfrm>
          <a:off x="361950" y="25774650"/>
          <a:ext cx="800459" cy="647700"/>
        </a:xfrm>
        <a:prstGeom prst="rect">
          <a:avLst/>
        </a:prstGeom>
      </xdr:spPr>
    </xdr:pic>
    <xdr:clientData/>
  </xdr:twoCellAnchor>
  <xdr:twoCellAnchor editAs="oneCell">
    <xdr:from>
      <xdr:col>0</xdr:col>
      <xdr:colOff>275166</xdr:colOff>
      <xdr:row>36</xdr:row>
      <xdr:rowOff>21167</xdr:rowOff>
    </xdr:from>
    <xdr:to>
      <xdr:col>0</xdr:col>
      <xdr:colOff>1275291</xdr:colOff>
      <xdr:row>41</xdr:row>
      <xdr:rowOff>150769</xdr:rowOff>
    </xdr:to>
    <xdr:pic>
      <xdr:nvPicPr>
        <xdr:cNvPr id="42" name="Picture 4" descr="111"/>
        <xdr:cNvPicPr>
          <a:picLocks noChangeAspect="1" noChangeArrowheads="1"/>
        </xdr:cNvPicPr>
      </xdr:nvPicPr>
      <xdr:blipFill>
        <a:blip xmlns:r="http://schemas.openxmlformats.org/officeDocument/2006/relationships" r:embed="rId1" cstate="print"/>
        <a:srcRect/>
        <a:stretch>
          <a:fillRect/>
        </a:stretch>
      </xdr:blipFill>
      <xdr:spPr bwMode="auto">
        <a:xfrm>
          <a:off x="275166" y="6688667"/>
          <a:ext cx="1000125" cy="1082102"/>
        </a:xfrm>
        <a:prstGeom prst="rect">
          <a:avLst/>
        </a:prstGeom>
        <a:noFill/>
        <a:ln w="9525">
          <a:noFill/>
          <a:miter lim="800000"/>
          <a:headEnd/>
          <a:tailEnd/>
        </a:ln>
      </xdr:spPr>
    </xdr:pic>
    <xdr:clientData/>
  </xdr:twoCellAnchor>
  <xdr:twoCellAnchor editAs="oneCell">
    <xdr:from>
      <xdr:col>0</xdr:col>
      <xdr:colOff>444500</xdr:colOff>
      <xdr:row>43</xdr:row>
      <xdr:rowOff>52917</xdr:rowOff>
    </xdr:from>
    <xdr:to>
      <xdr:col>0</xdr:col>
      <xdr:colOff>1054100</xdr:colOff>
      <xdr:row>49</xdr:row>
      <xdr:rowOff>119592</xdr:rowOff>
    </xdr:to>
    <xdr:pic>
      <xdr:nvPicPr>
        <xdr:cNvPr id="43" name="Picture 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444500" y="7863417"/>
          <a:ext cx="609600"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209550</xdr:colOff>
      <xdr:row>85</xdr:row>
      <xdr:rowOff>95250</xdr:rowOff>
    </xdr:from>
    <xdr:to>
      <xdr:col>0</xdr:col>
      <xdr:colOff>1381125</xdr:colOff>
      <xdr:row>85</xdr:row>
      <xdr:rowOff>685800</xdr:rowOff>
    </xdr:to>
    <xdr:pic>
      <xdr:nvPicPr>
        <xdr:cNvPr id="44" name="Рисунок 3"/>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209550" y="18840450"/>
          <a:ext cx="1171575"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323850</xdr:colOff>
      <xdr:row>103</xdr:row>
      <xdr:rowOff>85725</xdr:rowOff>
    </xdr:from>
    <xdr:to>
      <xdr:col>0</xdr:col>
      <xdr:colOff>1150368</xdr:colOff>
      <xdr:row>103</xdr:row>
      <xdr:rowOff>791633</xdr:rowOff>
    </xdr:to>
    <xdr:pic>
      <xdr:nvPicPr>
        <xdr:cNvPr id="45" name="Рисунок 6"/>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323850" y="22317075"/>
          <a:ext cx="826518"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266700</xdr:colOff>
      <xdr:row>104</xdr:row>
      <xdr:rowOff>38100</xdr:rowOff>
    </xdr:from>
    <xdr:to>
      <xdr:col>0</xdr:col>
      <xdr:colOff>1365956</xdr:colOff>
      <xdr:row>104</xdr:row>
      <xdr:rowOff>772583</xdr:rowOff>
    </xdr:to>
    <xdr:pic>
      <xdr:nvPicPr>
        <xdr:cNvPr id="46" name="Рисунок 7"/>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266700" y="23155275"/>
          <a:ext cx="1099256"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400050</xdr:colOff>
      <xdr:row>107</xdr:row>
      <xdr:rowOff>104775</xdr:rowOff>
    </xdr:from>
    <xdr:to>
      <xdr:col>0</xdr:col>
      <xdr:colOff>1114425</xdr:colOff>
      <xdr:row>107</xdr:row>
      <xdr:rowOff>833157</xdr:rowOff>
    </xdr:to>
    <xdr:pic>
      <xdr:nvPicPr>
        <xdr:cNvPr id="47" name="Рисунок 5"/>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400050" y="25050750"/>
          <a:ext cx="714375" cy="7283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8" name="Скругленный прямоугольник 7">
          <a:hlinkClick xmlns:r="http://schemas.openxmlformats.org/officeDocument/2006/relationships" r:id="rId1"/>
        </xdr:cNvPr>
        <xdr:cNvSpPr/>
      </xdr:nvSpPr>
      <xdr:spPr>
        <a:xfrm>
          <a:off x="0" y="181155"/>
          <a:ext cx="2173631" cy="2287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9" name="Скругленный прямоугольник 8">
          <a:hlinkClick xmlns:r="http://schemas.openxmlformats.org/officeDocument/2006/relationships" r:id="rId1"/>
        </xdr:cNvPr>
        <xdr:cNvSpPr/>
      </xdr:nvSpPr>
      <xdr:spPr>
        <a:xfrm>
          <a:off x="0" y="181155"/>
          <a:ext cx="2173631" cy="2287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10" name="Скругленный прямоугольник 9">
          <a:hlinkClick xmlns:r="http://schemas.openxmlformats.org/officeDocument/2006/relationships" r:id="rId1"/>
        </xdr:cNvPr>
        <xdr:cNvSpPr/>
      </xdr:nvSpPr>
      <xdr:spPr>
        <a:xfrm>
          <a:off x="0" y="181155"/>
          <a:ext cx="2173631" cy="2287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11" name="Скругленный прямоугольник 10">
          <a:hlinkClick xmlns:r="http://schemas.openxmlformats.org/officeDocument/2006/relationships" r:id="rId1"/>
        </xdr:cNvPr>
        <xdr:cNvSpPr/>
      </xdr:nvSpPr>
      <xdr:spPr>
        <a:xfrm>
          <a:off x="0" y="181155"/>
          <a:ext cx="2173631" cy="2287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146649</xdr:colOff>
      <xdr:row>6</xdr:row>
      <xdr:rowOff>310551</xdr:rowOff>
    </xdr:from>
    <xdr:to>
      <xdr:col>0</xdr:col>
      <xdr:colOff>2615961</xdr:colOff>
      <xdr:row>6</xdr:row>
      <xdr:rowOff>1917221</xdr:rowOff>
    </xdr:to>
    <xdr:pic>
      <xdr:nvPicPr>
        <xdr:cNvPr id="56" name="Рисунок 55" descr="Безынерционная отопительная панель CALDOtech Sahara Noir CT-120/610015000499/B с черным керамогранитом, в корпусе черного цвета"/>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6649" y="1768415"/>
          <a:ext cx="2469312" cy="1606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265263</xdr:colOff>
      <xdr:row>7</xdr:row>
      <xdr:rowOff>67169</xdr:rowOff>
    </xdr:from>
    <xdr:to>
      <xdr:col>0</xdr:col>
      <xdr:colOff>2639786</xdr:colOff>
      <xdr:row>8</xdr:row>
      <xdr:rowOff>0</xdr:rowOff>
    </xdr:to>
    <xdr:pic>
      <xdr:nvPicPr>
        <xdr:cNvPr id="57" name="Рисунок 56" descr="Безынерционная отопительная панель CALDOtech Sahara Noir CT-60/610015000499/B с черным керамогранитом, в корпусе черного цвета"/>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65263" y="3673011"/>
          <a:ext cx="2469311" cy="188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254479</xdr:colOff>
      <xdr:row>8</xdr:row>
      <xdr:rowOff>95084</xdr:rowOff>
    </xdr:from>
    <xdr:to>
      <xdr:col>0</xdr:col>
      <xdr:colOff>2498912</xdr:colOff>
      <xdr:row>8</xdr:row>
      <xdr:rowOff>1682151</xdr:rowOff>
    </xdr:to>
    <xdr:pic>
      <xdr:nvPicPr>
        <xdr:cNvPr id="58" name="Рисунок 57" descr="Безынерционная отопительная панель CALDOtech Sahara Noir CT-30/610015000499/B с черным керамогранитом, в корпусе черного цвета"/>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54479" y="5698025"/>
          <a:ext cx="2244433" cy="1587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198407</xdr:colOff>
      <xdr:row>9</xdr:row>
      <xdr:rowOff>43132</xdr:rowOff>
    </xdr:from>
    <xdr:to>
      <xdr:col>0</xdr:col>
      <xdr:colOff>2607349</xdr:colOff>
      <xdr:row>9</xdr:row>
      <xdr:rowOff>1574323</xdr:rowOff>
    </xdr:to>
    <xdr:pic>
      <xdr:nvPicPr>
        <xdr:cNvPr id="59" name="Рисунок 58" descr="Безынерционная отопительная панель CALDOtech Invisible White CT-120/610015000496/B с белым керамогранитом, в корпусе черного цвета"/>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98407" y="7341079"/>
          <a:ext cx="2408942" cy="1531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69012</xdr:colOff>
      <xdr:row>10</xdr:row>
      <xdr:rowOff>8626</xdr:rowOff>
    </xdr:from>
    <xdr:to>
      <xdr:col>0</xdr:col>
      <xdr:colOff>2592239</xdr:colOff>
      <xdr:row>10</xdr:row>
      <xdr:rowOff>1777040</xdr:rowOff>
    </xdr:to>
    <xdr:pic>
      <xdr:nvPicPr>
        <xdr:cNvPr id="60" name="Рисунок 59" descr="Безынерционная отопительная панель CALDOtech Invisible White CT-60/610015000496/B с белым керамогранитом, в корпусе черного цвета"/>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9012" y="8971471"/>
          <a:ext cx="2523227" cy="17684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12</xdr:row>
      <xdr:rowOff>86264</xdr:rowOff>
    </xdr:from>
    <xdr:to>
      <xdr:col>0</xdr:col>
      <xdr:colOff>2511725</xdr:colOff>
      <xdr:row>12</xdr:row>
      <xdr:rowOff>1352190</xdr:rowOff>
    </xdr:to>
    <xdr:pic>
      <xdr:nvPicPr>
        <xdr:cNvPr id="61" name="Рисунок 60" descr="Безынерционная отопительная панель CALDOtech Invisible White CT-120/610015000496/W с белым керамогранитом, в корпусе белого цвета"/>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12334293"/>
          <a:ext cx="2511725" cy="1265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163902</xdr:colOff>
      <xdr:row>13</xdr:row>
      <xdr:rowOff>43133</xdr:rowOff>
    </xdr:from>
    <xdr:to>
      <xdr:col>0</xdr:col>
      <xdr:colOff>2579417</xdr:colOff>
      <xdr:row>13</xdr:row>
      <xdr:rowOff>1578635</xdr:rowOff>
    </xdr:to>
    <xdr:pic>
      <xdr:nvPicPr>
        <xdr:cNvPr id="62" name="Рисунок 61" descr="Безынерционная отопительная панель CALDOtech Invisible White CT-60/610015000496/W с белым керамогранитом, в корпусе белого цвета"/>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63902" y="13785012"/>
          <a:ext cx="2415515" cy="15355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xdr:row>
      <xdr:rowOff>112143</xdr:rowOff>
    </xdr:from>
    <xdr:to>
      <xdr:col>0</xdr:col>
      <xdr:colOff>2398862</xdr:colOff>
      <xdr:row>14</xdr:row>
      <xdr:rowOff>1708030</xdr:rowOff>
    </xdr:to>
    <xdr:pic>
      <xdr:nvPicPr>
        <xdr:cNvPr id="63" name="Рисунок 62" descr="Безынерционная отопительная панель CALDOtech Invisible White CT-30/610015000496/W с белым керамогранитом, в корпусе белого цвета"/>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15576261"/>
          <a:ext cx="2398862" cy="1595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885264</xdr:colOff>
      <xdr:row>11</xdr:row>
      <xdr:rowOff>100451</xdr:rowOff>
    </xdr:from>
    <xdr:to>
      <xdr:col>0</xdr:col>
      <xdr:colOff>2017059</xdr:colOff>
      <xdr:row>11</xdr:row>
      <xdr:rowOff>1333501</xdr:rowOff>
    </xdr:to>
    <xdr:pic>
      <xdr:nvPicPr>
        <xdr:cNvPr id="2" name="Рисунок 1"/>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85264" y="10992569"/>
          <a:ext cx="1131795" cy="1233050"/>
        </a:xfrm>
        <a:prstGeom prst="rect">
          <a:avLst/>
        </a:prstGeom>
      </xdr:spPr>
    </xdr:pic>
    <xdr:clientData/>
  </xdr:twoCellAnchor>
  <xdr:twoCellAnchor editAs="oneCell">
    <xdr:from>
      <xdr:col>0</xdr:col>
      <xdr:colOff>108857</xdr:colOff>
      <xdr:row>15</xdr:row>
      <xdr:rowOff>449036</xdr:rowOff>
    </xdr:from>
    <xdr:to>
      <xdr:col>0</xdr:col>
      <xdr:colOff>3230015</xdr:colOff>
      <xdr:row>15</xdr:row>
      <xdr:rowOff>1296382</xdr:rowOff>
    </xdr:to>
    <xdr:pic>
      <xdr:nvPicPr>
        <xdr:cNvPr id="16" name="Рисунок 15"/>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08857" y="17770929"/>
          <a:ext cx="3121158" cy="847346"/>
        </a:xfrm>
        <a:prstGeom prst="rect">
          <a:avLst/>
        </a:prstGeom>
      </xdr:spPr>
    </xdr:pic>
    <xdr:clientData/>
  </xdr:twoCellAnchor>
  <xdr:twoCellAnchor editAs="oneCell">
    <xdr:from>
      <xdr:col>0</xdr:col>
      <xdr:colOff>163286</xdr:colOff>
      <xdr:row>16</xdr:row>
      <xdr:rowOff>81643</xdr:rowOff>
    </xdr:from>
    <xdr:to>
      <xdr:col>0</xdr:col>
      <xdr:colOff>3284444</xdr:colOff>
      <xdr:row>16</xdr:row>
      <xdr:rowOff>1706230</xdr:rowOff>
    </xdr:to>
    <xdr:pic>
      <xdr:nvPicPr>
        <xdr:cNvPr id="4" name="Рисунок 3"/>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63286" y="19226893"/>
          <a:ext cx="3121158" cy="1624587"/>
        </a:xfrm>
        <a:prstGeom prst="rect">
          <a:avLst/>
        </a:prstGeom>
      </xdr:spPr>
    </xdr:pic>
    <xdr:clientData/>
  </xdr:twoCellAnchor>
  <xdr:twoCellAnchor editAs="oneCell">
    <xdr:from>
      <xdr:col>0</xdr:col>
      <xdr:colOff>966107</xdr:colOff>
      <xdr:row>17</xdr:row>
      <xdr:rowOff>81643</xdr:rowOff>
    </xdr:from>
    <xdr:to>
      <xdr:col>0</xdr:col>
      <xdr:colOff>2530928</xdr:colOff>
      <xdr:row>17</xdr:row>
      <xdr:rowOff>1646464</xdr:rowOff>
    </xdr:to>
    <xdr:pic>
      <xdr:nvPicPr>
        <xdr:cNvPr id="5" name="Рисунок 4"/>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66107" y="20995822"/>
          <a:ext cx="1564821" cy="1564821"/>
        </a:xfrm>
        <a:prstGeom prst="rect">
          <a:avLst/>
        </a:prstGeom>
      </xdr:spPr>
    </xdr:pic>
    <xdr:clientData/>
  </xdr:twoCellAnchor>
  <xdr:twoCellAnchor editAs="oneCell">
    <xdr:from>
      <xdr:col>0</xdr:col>
      <xdr:colOff>176893</xdr:colOff>
      <xdr:row>18</xdr:row>
      <xdr:rowOff>489857</xdr:rowOff>
    </xdr:from>
    <xdr:to>
      <xdr:col>0</xdr:col>
      <xdr:colOff>3298051</xdr:colOff>
      <xdr:row>18</xdr:row>
      <xdr:rowOff>1349395</xdr:rowOff>
    </xdr:to>
    <xdr:pic>
      <xdr:nvPicPr>
        <xdr:cNvPr id="6" name="Рисунок 5"/>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76893" y="23118536"/>
          <a:ext cx="3121158" cy="859538"/>
        </a:xfrm>
        <a:prstGeom prst="rect">
          <a:avLst/>
        </a:prstGeom>
      </xdr:spPr>
    </xdr:pic>
    <xdr:clientData/>
  </xdr:twoCellAnchor>
  <xdr:twoCellAnchor editAs="oneCell">
    <xdr:from>
      <xdr:col>0</xdr:col>
      <xdr:colOff>176892</xdr:colOff>
      <xdr:row>19</xdr:row>
      <xdr:rowOff>285750</xdr:rowOff>
    </xdr:from>
    <xdr:to>
      <xdr:col>0</xdr:col>
      <xdr:colOff>3298050</xdr:colOff>
      <xdr:row>19</xdr:row>
      <xdr:rowOff>1907289</xdr:rowOff>
    </xdr:to>
    <xdr:pic>
      <xdr:nvPicPr>
        <xdr:cNvPr id="7" name="Рисунок 6"/>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76892" y="24833036"/>
          <a:ext cx="3121158" cy="1621539"/>
        </a:xfrm>
        <a:prstGeom prst="rect">
          <a:avLst/>
        </a:prstGeom>
      </xdr:spPr>
    </xdr:pic>
    <xdr:clientData/>
  </xdr:twoCellAnchor>
  <xdr:twoCellAnchor editAs="oneCell">
    <xdr:from>
      <xdr:col>0</xdr:col>
      <xdr:colOff>1006929</xdr:colOff>
      <xdr:row>20</xdr:row>
      <xdr:rowOff>122465</xdr:rowOff>
    </xdr:from>
    <xdr:to>
      <xdr:col>0</xdr:col>
      <xdr:colOff>2490108</xdr:colOff>
      <xdr:row>20</xdr:row>
      <xdr:rowOff>1605644</xdr:rowOff>
    </xdr:to>
    <xdr:pic>
      <xdr:nvPicPr>
        <xdr:cNvPr id="12" name="Рисунок 11"/>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006929" y="26833286"/>
          <a:ext cx="1483179" cy="148317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81155"/>
          <a:ext cx="3208801" cy="2287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81155"/>
          <a:ext cx="3208801" cy="2287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4" name="Скругленный прямоугольник 3">
          <a:hlinkClick xmlns:r="http://schemas.openxmlformats.org/officeDocument/2006/relationships" r:id="rId1"/>
        </xdr:cNvPr>
        <xdr:cNvSpPr/>
      </xdr:nvSpPr>
      <xdr:spPr>
        <a:xfrm>
          <a:off x="0" y="181155"/>
          <a:ext cx="3208801" cy="2287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5" name="Скругленный прямоугольник 4">
          <a:hlinkClick xmlns:r="http://schemas.openxmlformats.org/officeDocument/2006/relationships" r:id="rId1"/>
        </xdr:cNvPr>
        <xdr:cNvSpPr/>
      </xdr:nvSpPr>
      <xdr:spPr>
        <a:xfrm>
          <a:off x="0" y="181155"/>
          <a:ext cx="3208801" cy="2287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172529</xdr:colOff>
      <xdr:row>6</xdr:row>
      <xdr:rowOff>2119633</xdr:rowOff>
    </xdr:from>
    <xdr:to>
      <xdr:col>1</xdr:col>
      <xdr:colOff>231</xdr:colOff>
      <xdr:row>7</xdr:row>
      <xdr:rowOff>1934781</xdr:rowOff>
    </xdr:to>
    <xdr:pic>
      <xdr:nvPicPr>
        <xdr:cNvPr id="15" name="Рисунок 14" descr="Электрический полотенцесушитель J neo"/>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2529" y="3598447"/>
          <a:ext cx="2477013" cy="1959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394352</xdr:colOff>
      <xdr:row>5</xdr:row>
      <xdr:rowOff>280540</xdr:rowOff>
    </xdr:from>
    <xdr:to>
      <xdr:col>0</xdr:col>
      <xdr:colOff>2405812</xdr:colOff>
      <xdr:row>7</xdr:row>
      <xdr:rowOff>229891</xdr:rowOff>
    </xdr:to>
    <xdr:pic>
      <xdr:nvPicPr>
        <xdr:cNvPr id="16" name="Рисунок 15" descr="Электрический полотенцесушитель J neo"/>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94352" y="1233040"/>
          <a:ext cx="2011460" cy="2659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677790</xdr:colOff>
      <xdr:row>7</xdr:row>
      <xdr:rowOff>1922459</xdr:rowOff>
    </xdr:from>
    <xdr:to>
      <xdr:col>0</xdr:col>
      <xdr:colOff>2292162</xdr:colOff>
      <xdr:row>8</xdr:row>
      <xdr:rowOff>1735546</xdr:rowOff>
    </xdr:to>
    <xdr:pic>
      <xdr:nvPicPr>
        <xdr:cNvPr id="17" name="Рисунок 16" descr="Электрический полотенцесушитель Fj neo"/>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77790" y="5545553"/>
          <a:ext cx="1614372" cy="17601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776376</xdr:colOff>
      <xdr:row>9</xdr:row>
      <xdr:rowOff>330</xdr:rowOff>
    </xdr:from>
    <xdr:to>
      <xdr:col>0</xdr:col>
      <xdr:colOff>2058015</xdr:colOff>
      <xdr:row>10</xdr:row>
      <xdr:rowOff>20963</xdr:rowOff>
    </xdr:to>
    <xdr:pic>
      <xdr:nvPicPr>
        <xdr:cNvPr id="18" name="Рисунок 17" descr="Электрический полотенцесушитель Fj neo"/>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76376" y="7308136"/>
          <a:ext cx="1281639" cy="16842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603849</xdr:colOff>
      <xdr:row>10</xdr:row>
      <xdr:rowOff>73941</xdr:rowOff>
    </xdr:from>
    <xdr:to>
      <xdr:col>0</xdr:col>
      <xdr:colOff>2094986</xdr:colOff>
      <xdr:row>10</xdr:row>
      <xdr:rowOff>1795550</xdr:rowOff>
    </xdr:to>
    <xdr:pic>
      <xdr:nvPicPr>
        <xdr:cNvPr id="19" name="Рисунок 18" descr="Электрический полотенцесушитель X-2 neo"/>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03849" y="9045412"/>
          <a:ext cx="1491137" cy="1721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480614</xdr:colOff>
      <xdr:row>11</xdr:row>
      <xdr:rowOff>86265</xdr:rowOff>
    </xdr:from>
    <xdr:to>
      <xdr:col>0</xdr:col>
      <xdr:colOff>2166138</xdr:colOff>
      <xdr:row>11</xdr:row>
      <xdr:rowOff>2033369</xdr:rowOff>
    </xdr:to>
    <xdr:pic>
      <xdr:nvPicPr>
        <xdr:cNvPr id="20" name="Рисунок 19" descr="Электрический полотенцесушитель X-2 neo"/>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80614" y="10943225"/>
          <a:ext cx="1685524" cy="19471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12</xdr:row>
      <xdr:rowOff>0</xdr:rowOff>
    </xdr:from>
    <xdr:to>
      <xdr:col>0</xdr:col>
      <xdr:colOff>301925</xdr:colOff>
      <xdr:row>12</xdr:row>
      <xdr:rowOff>301925</xdr:rowOff>
    </xdr:to>
    <xdr:sp macro="" textlink="">
      <xdr:nvSpPr>
        <xdr:cNvPr id="189441" name="AutoShape 1" descr="STOUT  SHQ-R2R0-012012 STOUT полотенцесушитель электрический ROCK round 120*12 Черный матовый 3 опоры. Фото 0"/>
        <xdr:cNvSpPr>
          <a:spLocks noChangeAspect="1" noChangeArrowheads="1"/>
        </xdr:cNvSpPr>
      </xdr:nvSpPr>
      <xdr:spPr bwMode="auto">
        <a:xfrm>
          <a:off x="0" y="13103525"/>
          <a:ext cx="301925" cy="30192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665465</xdr:colOff>
      <xdr:row>12</xdr:row>
      <xdr:rowOff>36970</xdr:rowOff>
    </xdr:from>
    <xdr:to>
      <xdr:col>0</xdr:col>
      <xdr:colOff>1842986</xdr:colOff>
      <xdr:row>12</xdr:row>
      <xdr:rowOff>2009903</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665465" y="13136797"/>
          <a:ext cx="1177521" cy="1972933"/>
        </a:xfrm>
        <a:prstGeom prst="rect">
          <a:avLst/>
        </a:prstGeom>
      </xdr:spPr>
    </xdr:pic>
    <xdr:clientData/>
  </xdr:twoCellAnchor>
  <xdr:twoCellAnchor editAs="oneCell">
    <xdr:from>
      <xdr:col>0</xdr:col>
      <xdr:colOff>98588</xdr:colOff>
      <xdr:row>13</xdr:row>
      <xdr:rowOff>12323</xdr:rowOff>
    </xdr:from>
    <xdr:to>
      <xdr:col>0</xdr:col>
      <xdr:colOff>2600248</xdr:colOff>
      <xdr:row>14</xdr:row>
      <xdr:rowOff>39420</xdr:rowOff>
    </xdr:to>
    <xdr:pic>
      <xdr:nvPicPr>
        <xdr:cNvPr id="23" name="Рисунок 22" descr="Электрический полотенцесушитель X-2 Plaza Neo"/>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8588" y="15330372"/>
          <a:ext cx="2501660" cy="26940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105434</xdr:colOff>
      <xdr:row>14</xdr:row>
      <xdr:rowOff>33976</xdr:rowOff>
    </xdr:from>
    <xdr:to>
      <xdr:col>0</xdr:col>
      <xdr:colOff>2597509</xdr:colOff>
      <xdr:row>14</xdr:row>
      <xdr:rowOff>2836540</xdr:rowOff>
    </xdr:to>
    <xdr:pic>
      <xdr:nvPicPr>
        <xdr:cNvPr id="24" name="Рисунок 23" descr="Электрический полотенцесушитель X-2 Plaza Neo"/>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05434" y="18090655"/>
          <a:ext cx="2492075" cy="28025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153359</xdr:colOff>
      <xdr:row>15</xdr:row>
      <xdr:rowOff>9585</xdr:rowOff>
    </xdr:from>
    <xdr:to>
      <xdr:col>1</xdr:col>
      <xdr:colOff>2527</xdr:colOff>
      <xdr:row>15</xdr:row>
      <xdr:rowOff>2214113</xdr:rowOff>
    </xdr:to>
    <xdr:pic>
      <xdr:nvPicPr>
        <xdr:cNvPr id="25" name="Рисунок 24" descr="Электрический полотенцесушитель X-2 Plaza Neo"/>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3359" y="21431849"/>
          <a:ext cx="2492075" cy="22045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115019</xdr:colOff>
      <xdr:row>16</xdr:row>
      <xdr:rowOff>1792376</xdr:rowOff>
    </xdr:from>
    <xdr:to>
      <xdr:col>1</xdr:col>
      <xdr:colOff>2767</xdr:colOff>
      <xdr:row>18</xdr:row>
      <xdr:rowOff>26256</xdr:rowOff>
    </xdr:to>
    <xdr:pic>
      <xdr:nvPicPr>
        <xdr:cNvPr id="26" name="Рисунок 25" descr="Электрический полотенцесушитель J plaza neo"/>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flipH="1">
          <a:off x="115019" y="25582112"/>
          <a:ext cx="2568755" cy="1933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584679</xdr:colOff>
      <xdr:row>16</xdr:row>
      <xdr:rowOff>28755</xdr:rowOff>
    </xdr:from>
    <xdr:to>
      <xdr:col>0</xdr:col>
      <xdr:colOff>1955321</xdr:colOff>
      <xdr:row>16</xdr:row>
      <xdr:rowOff>1786204</xdr:rowOff>
    </xdr:to>
    <xdr:pic>
      <xdr:nvPicPr>
        <xdr:cNvPr id="27" name="Рисунок 26"/>
        <xdr:cNvPicPr>
          <a:picLocks noChangeAspect="1"/>
        </xdr:cNvPicPr>
      </xdr:nvPicPr>
      <xdr:blipFill>
        <a:blip xmlns:r="http://schemas.openxmlformats.org/officeDocument/2006/relationships" r:embed="rId12"/>
        <a:stretch>
          <a:fillRect/>
        </a:stretch>
      </xdr:blipFill>
      <xdr:spPr>
        <a:xfrm>
          <a:off x="584679" y="23818491"/>
          <a:ext cx="1370642" cy="1757449"/>
        </a:xfrm>
        <a:prstGeom prst="rect">
          <a:avLst/>
        </a:prstGeom>
      </xdr:spPr>
    </xdr:pic>
    <xdr:clientData/>
  </xdr:twoCellAnchor>
  <xdr:twoCellAnchor editAs="oneCell">
    <xdr:from>
      <xdr:col>0</xdr:col>
      <xdr:colOff>517584</xdr:colOff>
      <xdr:row>18</xdr:row>
      <xdr:rowOff>14144</xdr:rowOff>
    </xdr:from>
    <xdr:to>
      <xdr:col>0</xdr:col>
      <xdr:colOff>2185358</xdr:colOff>
      <xdr:row>18</xdr:row>
      <xdr:rowOff>1827818</xdr:rowOff>
    </xdr:to>
    <xdr:pic>
      <xdr:nvPicPr>
        <xdr:cNvPr id="29" name="Рисунок 28" descr="Электрический полотенцесушитель Fj plaza neo"/>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17584" y="27503653"/>
          <a:ext cx="1667774" cy="1813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584680</xdr:colOff>
      <xdr:row>19</xdr:row>
      <xdr:rowOff>16471</xdr:rowOff>
    </xdr:from>
    <xdr:to>
      <xdr:col>0</xdr:col>
      <xdr:colOff>2003245</xdr:colOff>
      <xdr:row>19</xdr:row>
      <xdr:rowOff>1811802</xdr:rowOff>
    </xdr:to>
    <xdr:pic>
      <xdr:nvPicPr>
        <xdr:cNvPr id="30" name="Рисунок 29" descr="Электрический полотенцесушитель Fj plaza neo"/>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584680" y="29355868"/>
          <a:ext cx="1418565" cy="17953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239623</xdr:colOff>
      <xdr:row>20</xdr:row>
      <xdr:rowOff>55618</xdr:rowOff>
    </xdr:from>
    <xdr:to>
      <xdr:col>0</xdr:col>
      <xdr:colOff>2514698</xdr:colOff>
      <xdr:row>21</xdr:row>
      <xdr:rowOff>76680</xdr:rowOff>
    </xdr:to>
    <xdr:pic>
      <xdr:nvPicPr>
        <xdr:cNvPr id="31" name="Рисунок 30" descr="Электрический полотенцесушитель L plaza neo"/>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39623" y="31244901"/>
          <a:ext cx="2275075" cy="18709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335472</xdr:colOff>
      <xdr:row>20</xdr:row>
      <xdr:rowOff>1792766</xdr:rowOff>
    </xdr:from>
    <xdr:to>
      <xdr:col>0</xdr:col>
      <xdr:colOff>2501660</xdr:colOff>
      <xdr:row>22</xdr:row>
      <xdr:rowOff>76680</xdr:rowOff>
    </xdr:to>
    <xdr:pic>
      <xdr:nvPicPr>
        <xdr:cNvPr id="32" name="Рисунок 31" descr="Электрический полотенцесушитель L plaza neo"/>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35472" y="32982049"/>
          <a:ext cx="2166188" cy="19836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297133</xdr:colOff>
      <xdr:row>23</xdr:row>
      <xdr:rowOff>36063</xdr:rowOff>
    </xdr:from>
    <xdr:to>
      <xdr:col>0</xdr:col>
      <xdr:colOff>2271623</xdr:colOff>
      <xdr:row>24</xdr:row>
      <xdr:rowOff>16921</xdr:rowOff>
    </xdr:to>
    <xdr:pic>
      <xdr:nvPicPr>
        <xdr:cNvPr id="33" name="Рисунок 32" descr="Электрический полотенцесушитель S plaza neo"/>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97133" y="36775006"/>
          <a:ext cx="1974490" cy="1830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316302</xdr:colOff>
      <xdr:row>21</xdr:row>
      <xdr:rowOff>1846106</xdr:rowOff>
    </xdr:from>
    <xdr:to>
      <xdr:col>0</xdr:col>
      <xdr:colOff>2300377</xdr:colOff>
      <xdr:row>22</xdr:row>
      <xdr:rowOff>1801961</xdr:rowOff>
    </xdr:to>
    <xdr:pic>
      <xdr:nvPicPr>
        <xdr:cNvPr id="34" name="Рисунок 33" descr="Электрический полотенцесушитель S plaza neo"/>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6302" y="34885276"/>
          <a:ext cx="1984075" cy="1805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632603</xdr:colOff>
      <xdr:row>24</xdr:row>
      <xdr:rowOff>32870</xdr:rowOff>
    </xdr:from>
    <xdr:to>
      <xdr:col>0</xdr:col>
      <xdr:colOff>1897811</xdr:colOff>
      <xdr:row>24</xdr:row>
      <xdr:rowOff>1973113</xdr:rowOff>
    </xdr:to>
    <xdr:pic>
      <xdr:nvPicPr>
        <xdr:cNvPr id="28" name="Рисунок 27"/>
        <xdr:cNvPicPr>
          <a:picLocks noChangeAspect="1"/>
        </xdr:cNvPicPr>
      </xdr:nvPicPr>
      <xdr:blipFill>
        <a:blip xmlns:r="http://schemas.openxmlformats.org/officeDocument/2006/relationships" r:embed="rId19"/>
        <a:stretch>
          <a:fillRect/>
        </a:stretch>
      </xdr:blipFill>
      <xdr:spPr>
        <a:xfrm>
          <a:off x="632603" y="38621700"/>
          <a:ext cx="1265208" cy="1940243"/>
        </a:xfrm>
        <a:prstGeom prst="rect">
          <a:avLst/>
        </a:prstGeom>
      </xdr:spPr>
    </xdr:pic>
    <xdr:clientData/>
  </xdr:twoCellAnchor>
  <xdr:twoCellAnchor editAs="oneCell">
    <xdr:from>
      <xdr:col>0</xdr:col>
      <xdr:colOff>431322</xdr:colOff>
      <xdr:row>25</xdr:row>
      <xdr:rowOff>95848</xdr:rowOff>
    </xdr:from>
    <xdr:to>
      <xdr:col>0</xdr:col>
      <xdr:colOff>2381928</xdr:colOff>
      <xdr:row>25</xdr:row>
      <xdr:rowOff>1993660</xdr:rowOff>
    </xdr:to>
    <xdr:pic>
      <xdr:nvPicPr>
        <xdr:cNvPr id="36" name="Рисунок 35" descr="Электрический полотенцесушитель N plaza neo"/>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31322" y="40735848"/>
          <a:ext cx="1950606" cy="1897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25</xdr:row>
      <xdr:rowOff>2089508</xdr:rowOff>
    </xdr:from>
    <xdr:to>
      <xdr:col>1</xdr:col>
      <xdr:colOff>227823</xdr:colOff>
      <xdr:row>27</xdr:row>
      <xdr:rowOff>38343</xdr:rowOff>
    </xdr:to>
    <xdr:pic>
      <xdr:nvPicPr>
        <xdr:cNvPr id="37" name="Рисунок 36" descr="Электрический полотенцесушитель G Plaza Neo"/>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0" y="42729508"/>
          <a:ext cx="2959521" cy="2482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153359</xdr:colOff>
      <xdr:row>27</xdr:row>
      <xdr:rowOff>345058</xdr:rowOff>
    </xdr:from>
    <xdr:to>
      <xdr:col>0</xdr:col>
      <xdr:colOff>2377057</xdr:colOff>
      <xdr:row>27</xdr:row>
      <xdr:rowOff>3282990</xdr:rowOff>
    </xdr:to>
    <xdr:pic>
      <xdr:nvPicPr>
        <xdr:cNvPr id="35" name="Рисунок 34"/>
        <xdr:cNvPicPr>
          <a:picLocks noChangeAspect="1"/>
        </xdr:cNvPicPr>
      </xdr:nvPicPr>
      <xdr:blipFill>
        <a:blip xmlns:r="http://schemas.openxmlformats.org/officeDocument/2006/relationships" r:embed="rId22"/>
        <a:stretch>
          <a:fillRect/>
        </a:stretch>
      </xdr:blipFill>
      <xdr:spPr>
        <a:xfrm>
          <a:off x="153359" y="45518718"/>
          <a:ext cx="2223698" cy="2937932"/>
        </a:xfrm>
        <a:prstGeom prst="rect">
          <a:avLst/>
        </a:prstGeom>
      </xdr:spPr>
    </xdr:pic>
    <xdr:clientData/>
  </xdr:twoCellAnchor>
  <xdr:twoCellAnchor editAs="oneCell">
    <xdr:from>
      <xdr:col>0</xdr:col>
      <xdr:colOff>536755</xdr:colOff>
      <xdr:row>28</xdr:row>
      <xdr:rowOff>180875</xdr:rowOff>
    </xdr:from>
    <xdr:to>
      <xdr:col>0</xdr:col>
      <xdr:colOff>2252453</xdr:colOff>
      <xdr:row>28</xdr:row>
      <xdr:rowOff>2455172</xdr:rowOff>
    </xdr:to>
    <xdr:pic>
      <xdr:nvPicPr>
        <xdr:cNvPr id="38" name="Рисунок 37"/>
        <xdr:cNvPicPr>
          <a:picLocks noChangeAspect="1"/>
        </xdr:cNvPicPr>
      </xdr:nvPicPr>
      <xdr:blipFill>
        <a:blip xmlns:r="http://schemas.openxmlformats.org/officeDocument/2006/relationships" r:embed="rId23"/>
        <a:stretch>
          <a:fillRect/>
        </a:stretch>
      </xdr:blipFill>
      <xdr:spPr>
        <a:xfrm>
          <a:off x="536755" y="48920121"/>
          <a:ext cx="1715698" cy="2274297"/>
        </a:xfrm>
        <a:prstGeom prst="rect">
          <a:avLst/>
        </a:prstGeom>
      </xdr:spPr>
    </xdr:pic>
    <xdr:clientData/>
  </xdr:twoCellAnchor>
  <xdr:twoCellAnchor editAs="oneCell">
    <xdr:from>
      <xdr:col>0</xdr:col>
      <xdr:colOff>156884</xdr:colOff>
      <xdr:row>31</xdr:row>
      <xdr:rowOff>145677</xdr:rowOff>
    </xdr:from>
    <xdr:to>
      <xdr:col>0</xdr:col>
      <xdr:colOff>2476502</xdr:colOff>
      <xdr:row>31</xdr:row>
      <xdr:rowOff>2151531</xdr:rowOff>
    </xdr:to>
    <xdr:pic>
      <xdr:nvPicPr>
        <xdr:cNvPr id="6" name="Рисунок 5"/>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t="17753" b="13406"/>
        <a:stretch/>
      </xdr:blipFill>
      <xdr:spPr>
        <a:xfrm>
          <a:off x="156884" y="54572648"/>
          <a:ext cx="2319618" cy="2005854"/>
        </a:xfrm>
        <a:prstGeom prst="rect">
          <a:avLst/>
        </a:prstGeom>
      </xdr:spPr>
    </xdr:pic>
    <xdr:clientData/>
  </xdr:twoCellAnchor>
  <xdr:twoCellAnchor editAs="oneCell">
    <xdr:from>
      <xdr:col>0</xdr:col>
      <xdr:colOff>560294</xdr:colOff>
      <xdr:row>32</xdr:row>
      <xdr:rowOff>291353</xdr:rowOff>
    </xdr:from>
    <xdr:to>
      <xdr:col>0</xdr:col>
      <xdr:colOff>2218764</xdr:colOff>
      <xdr:row>32</xdr:row>
      <xdr:rowOff>2228203</xdr:rowOff>
    </xdr:to>
    <xdr:pic>
      <xdr:nvPicPr>
        <xdr:cNvPr id="7" name="Рисунок 6"/>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17465" t="16878" b="10831"/>
        <a:stretch/>
      </xdr:blipFill>
      <xdr:spPr>
        <a:xfrm>
          <a:off x="560294" y="56825029"/>
          <a:ext cx="1658470" cy="1936850"/>
        </a:xfrm>
        <a:prstGeom prst="rect">
          <a:avLst/>
        </a:prstGeom>
      </xdr:spPr>
    </xdr:pic>
    <xdr:clientData/>
  </xdr:twoCellAnchor>
  <xdr:twoCellAnchor editAs="oneCell">
    <xdr:from>
      <xdr:col>0</xdr:col>
      <xdr:colOff>672353</xdr:colOff>
      <xdr:row>33</xdr:row>
      <xdr:rowOff>67235</xdr:rowOff>
    </xdr:from>
    <xdr:to>
      <xdr:col>0</xdr:col>
      <xdr:colOff>1966632</xdr:colOff>
      <xdr:row>33</xdr:row>
      <xdr:rowOff>1792940</xdr:rowOff>
    </xdr:to>
    <xdr:pic>
      <xdr:nvPicPr>
        <xdr:cNvPr id="8" name="Рисунок 7"/>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672353" y="59424794"/>
          <a:ext cx="1294279" cy="1725705"/>
        </a:xfrm>
        <a:prstGeom prst="rect">
          <a:avLst/>
        </a:prstGeom>
      </xdr:spPr>
    </xdr:pic>
    <xdr:clientData/>
  </xdr:twoCellAnchor>
  <xdr:twoCellAnchor editAs="oneCell">
    <xdr:from>
      <xdr:col>0</xdr:col>
      <xdr:colOff>504266</xdr:colOff>
      <xdr:row>29</xdr:row>
      <xdr:rowOff>44825</xdr:rowOff>
    </xdr:from>
    <xdr:to>
      <xdr:col>0</xdr:col>
      <xdr:colOff>2100406</xdr:colOff>
      <xdr:row>29</xdr:row>
      <xdr:rowOff>2012629</xdr:rowOff>
    </xdr:to>
    <xdr:pic>
      <xdr:nvPicPr>
        <xdr:cNvPr id="10" name="Рисунок 9"/>
        <xdr:cNvPicPr>
          <a:picLocks noChangeAspect="1"/>
        </xdr:cNvPicPr>
      </xdr:nvPicPr>
      <xdr:blipFill>
        <a:blip xmlns:r="http://schemas.openxmlformats.org/officeDocument/2006/relationships" r:embed="rId27"/>
        <a:stretch>
          <a:fillRect/>
        </a:stretch>
      </xdr:blipFill>
      <xdr:spPr>
        <a:xfrm>
          <a:off x="504266" y="50796266"/>
          <a:ext cx="1596140" cy="1967804"/>
        </a:xfrm>
        <a:prstGeom prst="rect">
          <a:avLst/>
        </a:prstGeom>
      </xdr:spPr>
    </xdr:pic>
    <xdr:clientData/>
  </xdr:twoCellAnchor>
  <xdr:twoCellAnchor editAs="oneCell">
    <xdr:from>
      <xdr:col>0</xdr:col>
      <xdr:colOff>358588</xdr:colOff>
      <xdr:row>30</xdr:row>
      <xdr:rowOff>83168</xdr:rowOff>
    </xdr:from>
    <xdr:to>
      <xdr:col>0</xdr:col>
      <xdr:colOff>2285999</xdr:colOff>
      <xdr:row>30</xdr:row>
      <xdr:rowOff>2139748</xdr:rowOff>
    </xdr:to>
    <xdr:pic>
      <xdr:nvPicPr>
        <xdr:cNvPr id="11" name="Рисунок 10"/>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58588" y="52896492"/>
          <a:ext cx="1927411" cy="205658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oneCellAnchor>
    <xdr:from>
      <xdr:col>0</xdr:col>
      <xdr:colOff>619125</xdr:colOff>
      <xdr:row>29</xdr:row>
      <xdr:rowOff>314325</xdr:rowOff>
    </xdr:from>
    <xdr:ext cx="0" cy="66675"/>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3"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4"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5"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6"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7"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8"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29</xdr:row>
      <xdr:rowOff>314325</xdr:rowOff>
    </xdr:from>
    <xdr:ext cx="0" cy="66675"/>
    <xdr:pic>
      <xdr:nvPicPr>
        <xdr:cNvPr id="9"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24717375"/>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twoCellAnchor>
    <xdr:from>
      <xdr:col>0</xdr:col>
      <xdr:colOff>0</xdr:colOff>
      <xdr:row>1</xdr:row>
      <xdr:rowOff>0</xdr:rowOff>
    </xdr:from>
    <xdr:to>
      <xdr:col>1</xdr:col>
      <xdr:colOff>0</xdr:colOff>
      <xdr:row>2</xdr:row>
      <xdr:rowOff>47625</xdr:rowOff>
    </xdr:to>
    <xdr:sp macro="" textlink="">
      <xdr:nvSpPr>
        <xdr:cNvPr id="10" name="Скругленный прямоугольник 9">
          <a:hlinkClick xmlns:r="http://schemas.openxmlformats.org/officeDocument/2006/relationships" r:id="rId2"/>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619125</xdr:colOff>
      <xdr:row>34</xdr:row>
      <xdr:rowOff>314325</xdr:rowOff>
    </xdr:from>
    <xdr:ext cx="0" cy="66675"/>
    <xdr:pic>
      <xdr:nvPicPr>
        <xdr:cNvPr id="11"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3"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4"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5"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6"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7"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8"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19"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0"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1"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3"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4"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5"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oneCellAnchor>
    <xdr:from>
      <xdr:col>0</xdr:col>
      <xdr:colOff>619125</xdr:colOff>
      <xdr:row>34</xdr:row>
      <xdr:rowOff>314325</xdr:rowOff>
    </xdr:from>
    <xdr:ext cx="0" cy="66675"/>
    <xdr:pic>
      <xdr:nvPicPr>
        <xdr:cNvPr id="26"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9125" y="1826559"/>
          <a:ext cx="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wsDr>
</file>

<file path=xl/drawings/drawing24.xml><?xml version="1.0" encoding="utf-8"?>
<xdr:wsDr xmlns:xdr="http://schemas.openxmlformats.org/drawingml/2006/spreadsheetDrawing" xmlns:a="http://schemas.openxmlformats.org/drawingml/2006/main">
  <xdr:twoCellAnchor>
    <xdr:from>
      <xdr:col>0</xdr:col>
      <xdr:colOff>61706</xdr:colOff>
      <xdr:row>5</xdr:row>
      <xdr:rowOff>139604</xdr:rowOff>
    </xdr:from>
    <xdr:to>
      <xdr:col>0</xdr:col>
      <xdr:colOff>1533525</xdr:colOff>
      <xdr:row>10</xdr:row>
      <xdr:rowOff>92352</xdr:rowOff>
    </xdr:to>
    <xdr:pic>
      <xdr:nvPicPr>
        <xdr:cNvPr id="11" name="Рисунок 10"/>
        <xdr:cNvPicPr>
          <a:picLocks noChangeAspect="1"/>
        </xdr:cNvPicPr>
      </xdr:nvPicPr>
      <xdr:blipFill>
        <a:blip xmlns:r="http://schemas.openxmlformats.org/officeDocument/2006/relationships" r:embed="rId1"/>
        <a:stretch>
          <a:fillRect/>
        </a:stretch>
      </xdr:blipFill>
      <xdr:spPr>
        <a:xfrm>
          <a:off x="61706" y="711104"/>
          <a:ext cx="1471819" cy="905248"/>
        </a:xfrm>
        <a:prstGeom prst="rect">
          <a:avLst/>
        </a:prstGeom>
      </xdr:spPr>
    </xdr:pic>
    <xdr:clientData/>
  </xdr:twoCellAnchor>
  <xdr:twoCellAnchor>
    <xdr:from>
      <xdr:col>0</xdr:col>
      <xdr:colOff>151986</xdr:colOff>
      <xdr:row>11</xdr:row>
      <xdr:rowOff>45305</xdr:rowOff>
    </xdr:from>
    <xdr:to>
      <xdr:col>0</xdr:col>
      <xdr:colOff>913482</xdr:colOff>
      <xdr:row>14</xdr:row>
      <xdr:rowOff>152400</xdr:rowOff>
    </xdr:to>
    <xdr:pic>
      <xdr:nvPicPr>
        <xdr:cNvPr id="12" name="Рисунок 11"/>
        <xdr:cNvPicPr>
          <a:picLocks noChangeAspect="1"/>
        </xdr:cNvPicPr>
      </xdr:nvPicPr>
      <xdr:blipFill>
        <a:blip xmlns:r="http://schemas.openxmlformats.org/officeDocument/2006/relationships" r:embed="rId2">
          <a:extLst>
            <a:ext uri="{BEBA8EAE-BF5A-486C-A8C5-ECC9F3942E4B}">
              <a14:imgProps xmlns:a14="http://schemas.microsoft.com/office/drawing/2010/main">
                <a14:imgLayer r:embed="rId3">
                  <a14:imgEffect>
                    <a14:sharpenSoften amount="50000"/>
                  </a14:imgEffect>
                </a14:imgLayer>
              </a14:imgProps>
            </a:ext>
          </a:extLst>
        </a:blip>
        <a:stretch>
          <a:fillRect/>
        </a:stretch>
      </xdr:blipFill>
      <xdr:spPr>
        <a:xfrm>
          <a:off x="151986" y="2626580"/>
          <a:ext cx="761496" cy="678595"/>
        </a:xfrm>
        <a:prstGeom prst="rect">
          <a:avLst/>
        </a:prstGeom>
      </xdr:spPr>
    </xdr:pic>
    <xdr:clientData/>
  </xdr:twoCellAnchor>
  <xdr:twoCellAnchor>
    <xdr:from>
      <xdr:col>0</xdr:col>
      <xdr:colOff>223632</xdr:colOff>
      <xdr:row>21</xdr:row>
      <xdr:rowOff>66675</xdr:rowOff>
    </xdr:from>
    <xdr:to>
      <xdr:col>0</xdr:col>
      <xdr:colOff>951174</xdr:colOff>
      <xdr:row>24</xdr:row>
      <xdr:rowOff>152401</xdr:rowOff>
    </xdr:to>
    <xdr:pic>
      <xdr:nvPicPr>
        <xdr:cNvPr id="13" name="Рисунок 12"/>
        <xdr:cNvPicPr>
          <a:picLocks noChangeAspect="1"/>
        </xdr:cNvPicPr>
      </xdr:nvPicPr>
      <xdr:blipFill>
        <a:blip xmlns:r="http://schemas.openxmlformats.org/officeDocument/2006/relationships" r:embed="rId4"/>
        <a:stretch>
          <a:fillRect/>
        </a:stretch>
      </xdr:blipFill>
      <xdr:spPr>
        <a:xfrm>
          <a:off x="223632" y="3686175"/>
          <a:ext cx="727542" cy="657226"/>
        </a:xfrm>
        <a:prstGeom prst="rect">
          <a:avLst/>
        </a:prstGeom>
      </xdr:spPr>
    </xdr:pic>
    <xdr:clientData/>
  </xdr:twoCellAnchor>
  <xdr:twoCellAnchor>
    <xdr:from>
      <xdr:col>0</xdr:col>
      <xdr:colOff>161925</xdr:colOff>
      <xdr:row>16</xdr:row>
      <xdr:rowOff>19050</xdr:rowOff>
    </xdr:from>
    <xdr:to>
      <xdr:col>0</xdr:col>
      <xdr:colOff>1535548</xdr:colOff>
      <xdr:row>19</xdr:row>
      <xdr:rowOff>174762</xdr:rowOff>
    </xdr:to>
    <xdr:pic>
      <xdr:nvPicPr>
        <xdr:cNvPr id="14" name="Рисунок 13"/>
        <xdr:cNvPicPr>
          <a:picLocks noChangeAspect="1"/>
        </xdr:cNvPicPr>
      </xdr:nvPicPr>
      <xdr:blipFill>
        <a:blip xmlns:r="http://schemas.openxmlformats.org/officeDocument/2006/relationships" r:embed="rId5"/>
        <a:stretch>
          <a:fillRect/>
        </a:stretch>
      </xdr:blipFill>
      <xdr:spPr>
        <a:xfrm>
          <a:off x="161925" y="3552825"/>
          <a:ext cx="1373623" cy="727212"/>
        </a:xfrm>
        <a:prstGeom prst="rect">
          <a:avLst/>
        </a:prstGeom>
      </xdr:spPr>
    </xdr:pic>
    <xdr:clientData/>
  </xdr:twoCellAnchor>
  <xdr:twoCellAnchor>
    <xdr:from>
      <xdr:col>0</xdr:col>
      <xdr:colOff>250964</xdr:colOff>
      <xdr:row>33</xdr:row>
      <xdr:rowOff>36205</xdr:rowOff>
    </xdr:from>
    <xdr:to>
      <xdr:col>0</xdr:col>
      <xdr:colOff>1019176</xdr:colOff>
      <xdr:row>35</xdr:row>
      <xdr:rowOff>180975</xdr:rowOff>
    </xdr:to>
    <xdr:pic>
      <xdr:nvPicPr>
        <xdr:cNvPr id="15" name="Рисунок 14"/>
        <xdr:cNvPicPr>
          <a:picLocks noChangeAspect="1"/>
        </xdr:cNvPicPr>
      </xdr:nvPicPr>
      <xdr:blipFill>
        <a:blip xmlns:r="http://schemas.openxmlformats.org/officeDocument/2006/relationships" r:embed="rId6"/>
        <a:stretch>
          <a:fillRect/>
        </a:stretch>
      </xdr:blipFill>
      <xdr:spPr>
        <a:xfrm>
          <a:off x="250964" y="5941705"/>
          <a:ext cx="768212" cy="525770"/>
        </a:xfrm>
        <a:prstGeom prst="rect">
          <a:avLst/>
        </a:prstGeom>
      </xdr:spPr>
    </xdr:pic>
    <xdr:clientData/>
  </xdr:twoCellAnchor>
  <xdr:twoCellAnchor>
    <xdr:from>
      <xdr:col>0</xdr:col>
      <xdr:colOff>166482</xdr:colOff>
      <xdr:row>40</xdr:row>
      <xdr:rowOff>21122</xdr:rowOff>
    </xdr:from>
    <xdr:to>
      <xdr:col>0</xdr:col>
      <xdr:colOff>1114425</xdr:colOff>
      <xdr:row>43</xdr:row>
      <xdr:rowOff>108974</xdr:rowOff>
    </xdr:to>
    <xdr:pic>
      <xdr:nvPicPr>
        <xdr:cNvPr id="16" name="Рисунок 15"/>
        <xdr:cNvPicPr>
          <a:picLocks noChangeAspect="1"/>
        </xdr:cNvPicPr>
      </xdr:nvPicPr>
      <xdr:blipFill>
        <a:blip xmlns:r="http://schemas.openxmlformats.org/officeDocument/2006/relationships" r:embed="rId7"/>
        <a:stretch>
          <a:fillRect/>
        </a:stretch>
      </xdr:blipFill>
      <xdr:spPr>
        <a:xfrm>
          <a:off x="166482" y="7260122"/>
          <a:ext cx="947943" cy="659352"/>
        </a:xfrm>
        <a:prstGeom prst="rect">
          <a:avLst/>
        </a:prstGeom>
      </xdr:spPr>
    </xdr:pic>
    <xdr:clientData/>
  </xdr:twoCellAnchor>
  <xdr:twoCellAnchor>
    <xdr:from>
      <xdr:col>0</xdr:col>
      <xdr:colOff>274569</xdr:colOff>
      <xdr:row>36</xdr:row>
      <xdr:rowOff>140391</xdr:rowOff>
    </xdr:from>
    <xdr:to>
      <xdr:col>0</xdr:col>
      <xdr:colOff>995092</xdr:colOff>
      <xdr:row>39</xdr:row>
      <xdr:rowOff>180975</xdr:rowOff>
    </xdr:to>
    <xdr:pic>
      <xdr:nvPicPr>
        <xdr:cNvPr id="17" name="Рисунок 16"/>
        <xdr:cNvPicPr>
          <a:picLocks noChangeAspect="1"/>
        </xdr:cNvPicPr>
      </xdr:nvPicPr>
      <xdr:blipFill>
        <a:blip xmlns:r="http://schemas.openxmlformats.org/officeDocument/2006/relationships" r:embed="rId8"/>
        <a:stretch>
          <a:fillRect/>
        </a:stretch>
      </xdr:blipFill>
      <xdr:spPr>
        <a:xfrm>
          <a:off x="274569" y="7541316"/>
          <a:ext cx="720523" cy="621609"/>
        </a:xfrm>
        <a:prstGeom prst="rect">
          <a:avLst/>
        </a:prstGeom>
      </xdr:spPr>
    </xdr:pic>
    <xdr:clientData/>
  </xdr:twoCellAnchor>
  <xdr:twoCellAnchor>
    <xdr:from>
      <xdr:col>0</xdr:col>
      <xdr:colOff>302317</xdr:colOff>
      <xdr:row>25</xdr:row>
      <xdr:rowOff>56736</xdr:rowOff>
    </xdr:from>
    <xdr:to>
      <xdr:col>0</xdr:col>
      <xdr:colOff>1181100</xdr:colOff>
      <xdr:row>28</xdr:row>
      <xdr:rowOff>134861</xdr:rowOff>
    </xdr:to>
    <xdr:pic>
      <xdr:nvPicPr>
        <xdr:cNvPr id="18" name="Рисунок 17"/>
        <xdr:cNvPicPr>
          <a:picLocks noChangeAspect="1"/>
        </xdr:cNvPicPr>
      </xdr:nvPicPr>
      <xdr:blipFill>
        <a:blip xmlns:r="http://schemas.openxmlformats.org/officeDocument/2006/relationships" r:embed="rId9"/>
        <a:stretch>
          <a:fillRect/>
        </a:stretch>
      </xdr:blipFill>
      <xdr:spPr>
        <a:xfrm>
          <a:off x="302317" y="4438236"/>
          <a:ext cx="878783" cy="649625"/>
        </a:xfrm>
        <a:prstGeom prst="rect">
          <a:avLst/>
        </a:prstGeom>
      </xdr:spPr>
    </xdr:pic>
    <xdr:clientData/>
  </xdr:twoCellAnchor>
  <xdr:twoCellAnchor>
    <xdr:from>
      <xdr:col>0</xdr:col>
      <xdr:colOff>190500</xdr:colOff>
      <xdr:row>29</xdr:row>
      <xdr:rowOff>28576</xdr:rowOff>
    </xdr:from>
    <xdr:to>
      <xdr:col>0</xdr:col>
      <xdr:colOff>1000126</xdr:colOff>
      <xdr:row>32</xdr:row>
      <xdr:rowOff>145784</xdr:rowOff>
    </xdr:to>
    <xdr:pic>
      <xdr:nvPicPr>
        <xdr:cNvPr id="19" name="Рисунок 18"/>
        <xdr:cNvPicPr>
          <a:picLocks noChangeAspect="1"/>
        </xdr:cNvPicPr>
      </xdr:nvPicPr>
      <xdr:blipFill>
        <a:blip xmlns:r="http://schemas.openxmlformats.org/officeDocument/2006/relationships" r:embed="rId10"/>
        <a:stretch>
          <a:fillRect/>
        </a:stretch>
      </xdr:blipFill>
      <xdr:spPr>
        <a:xfrm>
          <a:off x="190500" y="5172076"/>
          <a:ext cx="809626" cy="688708"/>
        </a:xfrm>
        <a:prstGeom prst="rect">
          <a:avLst/>
        </a:prstGeom>
      </xdr:spPr>
    </xdr:pic>
    <xdr:clientData/>
  </xdr:twoCellAnchor>
  <xdr:twoCellAnchor>
    <xdr:from>
      <xdr:col>0</xdr:col>
      <xdr:colOff>0</xdr:colOff>
      <xdr:row>2</xdr:row>
      <xdr:rowOff>0</xdr:rowOff>
    </xdr:from>
    <xdr:to>
      <xdr:col>0</xdr:col>
      <xdr:colOff>1501588</xdr:colOff>
      <xdr:row>3</xdr:row>
      <xdr:rowOff>47625</xdr:rowOff>
    </xdr:to>
    <xdr:sp macro="" textlink="">
      <xdr:nvSpPr>
        <xdr:cNvPr id="20" name="Скругленный прямоугольник 19">
          <a:hlinkClick xmlns:r="http://schemas.openxmlformats.org/officeDocument/2006/relationships" r:id="rId11"/>
        </xdr:cNvPr>
        <xdr:cNvSpPr/>
      </xdr:nvSpPr>
      <xdr:spPr>
        <a:xfrm>
          <a:off x="0" y="485775"/>
          <a:ext cx="150158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5049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2</xdr:row>
      <xdr:rowOff>0</xdr:rowOff>
    </xdr:from>
    <xdr:to>
      <xdr:col>1</xdr:col>
      <xdr:colOff>206188</xdr:colOff>
      <xdr:row>3</xdr:row>
      <xdr:rowOff>129268</xdr:rowOff>
    </xdr:to>
    <xdr:sp macro="" textlink="">
      <xdr:nvSpPr>
        <xdr:cNvPr id="32" name="Скругленный прямоугольник 31">
          <a:hlinkClick xmlns:r="http://schemas.openxmlformats.org/officeDocument/2006/relationships" r:id="rId1"/>
        </xdr:cNvPr>
        <xdr:cNvSpPr/>
      </xdr:nvSpPr>
      <xdr:spPr>
        <a:xfrm>
          <a:off x="0" y="485775"/>
          <a:ext cx="1501588" cy="319768"/>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38101</xdr:colOff>
      <xdr:row>6</xdr:row>
      <xdr:rowOff>53340</xdr:rowOff>
    </xdr:from>
    <xdr:to>
      <xdr:col>0</xdr:col>
      <xdr:colOff>1095375</xdr:colOff>
      <xdr:row>6</xdr:row>
      <xdr:rowOff>672413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339215"/>
          <a:ext cx="1057274" cy="6190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133350</xdr:colOff>
      <xdr:row>7</xdr:row>
      <xdr:rowOff>38100</xdr:rowOff>
    </xdr:from>
    <xdr:to>
      <xdr:col>0</xdr:col>
      <xdr:colOff>885826</xdr:colOff>
      <xdr:row>7</xdr:row>
      <xdr:rowOff>725039</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3350" y="2057400"/>
          <a:ext cx="752476" cy="686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62865</xdr:colOff>
      <xdr:row>8</xdr:row>
      <xdr:rowOff>26669</xdr:rowOff>
    </xdr:from>
    <xdr:to>
      <xdr:col>0</xdr:col>
      <xdr:colOff>807970</xdr:colOff>
      <xdr:row>8</xdr:row>
      <xdr:rowOff>685800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2865" y="2779394"/>
          <a:ext cx="745105" cy="659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57150</xdr:rowOff>
    </xdr:from>
    <xdr:to>
      <xdr:col>1</xdr:col>
      <xdr:colOff>0</xdr:colOff>
      <xdr:row>2</xdr:row>
      <xdr:rowOff>123825</xdr:rowOff>
    </xdr:to>
    <xdr:sp macro="" textlink="">
      <xdr:nvSpPr>
        <xdr:cNvPr id="5" name="Скругленный прямоугольник 4">
          <a:hlinkClick xmlns:r="http://schemas.openxmlformats.org/officeDocument/2006/relationships" r:id="rId4"/>
        </xdr:cNvPr>
        <xdr:cNvSpPr/>
      </xdr:nvSpPr>
      <xdr:spPr>
        <a:xfrm>
          <a:off x="0" y="247650"/>
          <a:ext cx="1409700" cy="2571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161925</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17157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161925</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200025"/>
          <a:ext cx="16478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0</xdr:row>
      <xdr:rowOff>190500</xdr:rowOff>
    </xdr:from>
    <xdr:to>
      <xdr:col>1</xdr:col>
      <xdr:colOff>771525</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0" y="190500"/>
          <a:ext cx="1781175" cy="2762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381001</xdr:colOff>
      <xdr:row>4</xdr:row>
      <xdr:rowOff>428624</xdr:rowOff>
    </xdr:from>
    <xdr:to>
      <xdr:col>0</xdr:col>
      <xdr:colOff>825449</xdr:colOff>
      <xdr:row>8</xdr:row>
      <xdr:rowOff>30491</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1" y="1200149"/>
          <a:ext cx="444448" cy="630567"/>
        </a:xfrm>
        <a:prstGeom prst="rect">
          <a:avLst/>
        </a:prstGeom>
      </xdr:spPr>
    </xdr:pic>
    <xdr:clientData/>
  </xdr:twoCellAnchor>
  <xdr:twoCellAnchor editAs="oneCell">
    <xdr:from>
      <xdr:col>0</xdr:col>
      <xdr:colOff>207151</xdr:colOff>
      <xdr:row>7</xdr:row>
      <xdr:rowOff>177022</xdr:rowOff>
    </xdr:from>
    <xdr:to>
      <xdr:col>0</xdr:col>
      <xdr:colOff>619125</xdr:colOff>
      <xdr:row>10</xdr:row>
      <xdr:rowOff>190016</xdr:rowOff>
    </xdr:to>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07151" y="1786747"/>
          <a:ext cx="411974" cy="584494"/>
        </a:xfrm>
        <a:prstGeom prst="rect">
          <a:avLst/>
        </a:prstGeom>
      </xdr:spPr>
    </xdr:pic>
    <xdr:clientData/>
  </xdr:twoCellAnchor>
  <xdr:twoCellAnchor editAs="oneCell">
    <xdr:from>
      <xdr:col>0</xdr:col>
      <xdr:colOff>700051</xdr:colOff>
      <xdr:row>7</xdr:row>
      <xdr:rowOff>161924</xdr:rowOff>
    </xdr:from>
    <xdr:to>
      <xdr:col>0</xdr:col>
      <xdr:colOff>1114261</xdr:colOff>
      <xdr:row>10</xdr:row>
      <xdr:rowOff>178091</xdr:rowOff>
    </xdr:to>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00051" y="1771649"/>
          <a:ext cx="414210" cy="587667"/>
        </a:xfrm>
        <a:prstGeom prst="rect">
          <a:avLst/>
        </a:prstGeom>
      </xdr:spPr>
    </xdr:pic>
    <xdr:clientData/>
  </xdr:twoCellAnchor>
  <xdr:twoCellAnchor editAs="oneCell">
    <xdr:from>
      <xdr:col>0</xdr:col>
      <xdr:colOff>440475</xdr:colOff>
      <xdr:row>34</xdr:row>
      <xdr:rowOff>19049</xdr:rowOff>
    </xdr:from>
    <xdr:to>
      <xdr:col>0</xdr:col>
      <xdr:colOff>832852</xdr:colOff>
      <xdr:row>37</xdr:row>
      <xdr:rowOff>4240</xdr:rowOff>
    </xdr:to>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40475" y="6848474"/>
          <a:ext cx="392377" cy="556691"/>
        </a:xfrm>
        <a:prstGeom prst="rect">
          <a:avLst/>
        </a:prstGeom>
      </xdr:spPr>
    </xdr:pic>
    <xdr:clientData/>
  </xdr:twoCellAnchor>
  <xdr:twoCellAnchor editAs="oneCell">
    <xdr:from>
      <xdr:col>0</xdr:col>
      <xdr:colOff>419025</xdr:colOff>
      <xdr:row>36</xdr:row>
      <xdr:rowOff>142875</xdr:rowOff>
    </xdr:from>
    <xdr:to>
      <xdr:col>0</xdr:col>
      <xdr:colOff>862121</xdr:colOff>
      <xdr:row>40</xdr:row>
      <xdr:rowOff>9524</xdr:rowOff>
    </xdr:to>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19025" y="7353300"/>
          <a:ext cx="443096" cy="628649"/>
        </a:xfrm>
        <a:prstGeom prst="rect">
          <a:avLst/>
        </a:prstGeom>
      </xdr:spPr>
    </xdr:pic>
    <xdr:clientData/>
  </xdr:twoCellAnchor>
  <xdr:twoCellAnchor editAs="oneCell">
    <xdr:from>
      <xdr:col>0</xdr:col>
      <xdr:colOff>381001</xdr:colOff>
      <xdr:row>10</xdr:row>
      <xdr:rowOff>180974</xdr:rowOff>
    </xdr:from>
    <xdr:to>
      <xdr:col>0</xdr:col>
      <xdr:colOff>825449</xdr:colOff>
      <xdr:row>14</xdr:row>
      <xdr:rowOff>49541</xdr:rowOff>
    </xdr:to>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81001" y="2362199"/>
          <a:ext cx="444448" cy="630567"/>
        </a:xfrm>
        <a:prstGeom prst="rect">
          <a:avLst/>
        </a:prstGeom>
      </xdr:spPr>
    </xdr:pic>
    <xdr:clientData/>
  </xdr:twoCellAnchor>
  <xdr:twoCellAnchor editAs="oneCell">
    <xdr:from>
      <xdr:col>0</xdr:col>
      <xdr:colOff>371476</xdr:colOff>
      <xdr:row>17</xdr:row>
      <xdr:rowOff>66674</xdr:rowOff>
    </xdr:from>
    <xdr:to>
      <xdr:col>0</xdr:col>
      <xdr:colOff>815924</xdr:colOff>
      <xdr:row>21</xdr:row>
      <xdr:rowOff>49541</xdr:rowOff>
    </xdr:to>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71476" y="3581399"/>
          <a:ext cx="444448" cy="630567"/>
        </a:xfrm>
        <a:prstGeom prst="rect">
          <a:avLst/>
        </a:prstGeom>
      </xdr:spPr>
    </xdr:pic>
    <xdr:clientData/>
  </xdr:twoCellAnchor>
  <xdr:twoCellAnchor editAs="oneCell">
    <xdr:from>
      <xdr:col>0</xdr:col>
      <xdr:colOff>428626</xdr:colOff>
      <xdr:row>24</xdr:row>
      <xdr:rowOff>0</xdr:rowOff>
    </xdr:from>
    <xdr:to>
      <xdr:col>0</xdr:col>
      <xdr:colOff>852933</xdr:colOff>
      <xdr:row>27</xdr:row>
      <xdr:rowOff>30491</xdr:rowOff>
    </xdr:to>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8626" y="4657725"/>
          <a:ext cx="424307" cy="601991"/>
        </a:xfrm>
        <a:prstGeom prst="rect">
          <a:avLst/>
        </a:prstGeom>
      </xdr:spPr>
    </xdr:pic>
    <xdr:clientData/>
  </xdr:twoCellAnchor>
  <xdr:twoCellAnchor editAs="oneCell">
    <xdr:from>
      <xdr:col>0</xdr:col>
      <xdr:colOff>188101</xdr:colOff>
      <xdr:row>13</xdr:row>
      <xdr:rowOff>186547</xdr:rowOff>
    </xdr:from>
    <xdr:to>
      <xdr:col>0</xdr:col>
      <xdr:colOff>600075</xdr:colOff>
      <xdr:row>17</xdr:row>
      <xdr:rowOff>9041</xdr:rowOff>
    </xdr:to>
    <xdr:pic>
      <xdr:nvPicPr>
        <xdr:cNvPr id="11" name="Рисунок 1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88101" y="2939272"/>
          <a:ext cx="411974" cy="584494"/>
        </a:xfrm>
        <a:prstGeom prst="rect">
          <a:avLst/>
        </a:prstGeom>
      </xdr:spPr>
    </xdr:pic>
    <xdr:clientData/>
  </xdr:twoCellAnchor>
  <xdr:twoCellAnchor editAs="oneCell">
    <xdr:from>
      <xdr:col>0</xdr:col>
      <xdr:colOff>681001</xdr:colOff>
      <xdr:row>13</xdr:row>
      <xdr:rowOff>171449</xdr:rowOff>
    </xdr:from>
    <xdr:to>
      <xdr:col>0</xdr:col>
      <xdr:colOff>1095211</xdr:colOff>
      <xdr:row>16</xdr:row>
      <xdr:rowOff>187616</xdr:rowOff>
    </xdr:to>
    <xdr:pic>
      <xdr:nvPicPr>
        <xdr:cNvPr id="12" name="Рисунок 1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81001" y="2924174"/>
          <a:ext cx="414210" cy="587667"/>
        </a:xfrm>
        <a:prstGeom prst="rect">
          <a:avLst/>
        </a:prstGeom>
      </xdr:spPr>
    </xdr:pic>
    <xdr:clientData/>
  </xdr:twoCellAnchor>
  <xdr:twoCellAnchor editAs="oneCell">
    <xdr:from>
      <xdr:col>0</xdr:col>
      <xdr:colOff>188101</xdr:colOff>
      <xdr:row>20</xdr:row>
      <xdr:rowOff>186547</xdr:rowOff>
    </xdr:from>
    <xdr:to>
      <xdr:col>0</xdr:col>
      <xdr:colOff>600075</xdr:colOff>
      <xdr:row>24</xdr:row>
      <xdr:rowOff>9041</xdr:rowOff>
    </xdr:to>
    <xdr:pic>
      <xdr:nvPicPr>
        <xdr:cNvPr id="13" name="Рисунок 1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88101" y="4082272"/>
          <a:ext cx="411974" cy="584494"/>
        </a:xfrm>
        <a:prstGeom prst="rect">
          <a:avLst/>
        </a:prstGeom>
      </xdr:spPr>
    </xdr:pic>
    <xdr:clientData/>
  </xdr:twoCellAnchor>
  <xdr:twoCellAnchor editAs="oneCell">
    <xdr:from>
      <xdr:col>0</xdr:col>
      <xdr:colOff>681001</xdr:colOff>
      <xdr:row>20</xdr:row>
      <xdr:rowOff>171449</xdr:rowOff>
    </xdr:from>
    <xdr:to>
      <xdr:col>0</xdr:col>
      <xdr:colOff>1095211</xdr:colOff>
      <xdr:row>23</xdr:row>
      <xdr:rowOff>187616</xdr:rowOff>
    </xdr:to>
    <xdr:pic>
      <xdr:nvPicPr>
        <xdr:cNvPr id="14" name="Рисунок 13"/>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81001" y="4067174"/>
          <a:ext cx="414210" cy="587667"/>
        </a:xfrm>
        <a:prstGeom prst="rect">
          <a:avLst/>
        </a:prstGeom>
      </xdr:spPr>
    </xdr:pic>
    <xdr:clientData/>
  </xdr:twoCellAnchor>
  <xdr:twoCellAnchor editAs="oneCell">
    <xdr:from>
      <xdr:col>0</xdr:col>
      <xdr:colOff>188101</xdr:colOff>
      <xdr:row>27</xdr:row>
      <xdr:rowOff>5572</xdr:rowOff>
    </xdr:from>
    <xdr:to>
      <xdr:col>0</xdr:col>
      <xdr:colOff>600075</xdr:colOff>
      <xdr:row>30</xdr:row>
      <xdr:rowOff>18566</xdr:rowOff>
    </xdr:to>
    <xdr:pic>
      <xdr:nvPicPr>
        <xdr:cNvPr id="15" name="Рисунок 14"/>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88101" y="5234797"/>
          <a:ext cx="411974" cy="584494"/>
        </a:xfrm>
        <a:prstGeom prst="rect">
          <a:avLst/>
        </a:prstGeom>
      </xdr:spPr>
    </xdr:pic>
    <xdr:clientData/>
  </xdr:twoCellAnchor>
  <xdr:twoCellAnchor editAs="oneCell">
    <xdr:from>
      <xdr:col>0</xdr:col>
      <xdr:colOff>681001</xdr:colOff>
      <xdr:row>26</xdr:row>
      <xdr:rowOff>180974</xdr:rowOff>
    </xdr:from>
    <xdr:to>
      <xdr:col>0</xdr:col>
      <xdr:colOff>1095211</xdr:colOff>
      <xdr:row>30</xdr:row>
      <xdr:rowOff>6641</xdr:rowOff>
    </xdr:to>
    <xdr:pic>
      <xdr:nvPicPr>
        <xdr:cNvPr id="16" name="Рисунок 15"/>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81001" y="5219699"/>
          <a:ext cx="414210" cy="587667"/>
        </a:xfrm>
        <a:prstGeom prst="rect">
          <a:avLst/>
        </a:prstGeom>
      </xdr:spPr>
    </xdr:pic>
    <xdr:clientData/>
  </xdr:twoCellAnchor>
  <xdr:twoCellAnchor editAs="oneCell">
    <xdr:from>
      <xdr:col>0</xdr:col>
      <xdr:colOff>459525</xdr:colOff>
      <xdr:row>40</xdr:row>
      <xdr:rowOff>9524</xdr:rowOff>
    </xdr:from>
    <xdr:to>
      <xdr:col>0</xdr:col>
      <xdr:colOff>851902</xdr:colOff>
      <xdr:row>42</xdr:row>
      <xdr:rowOff>185215</xdr:rowOff>
    </xdr:to>
    <xdr:pic>
      <xdr:nvPicPr>
        <xdr:cNvPr id="17" name="Рисунок 1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59525" y="7981949"/>
          <a:ext cx="392377" cy="556691"/>
        </a:xfrm>
        <a:prstGeom prst="rect">
          <a:avLst/>
        </a:prstGeom>
      </xdr:spPr>
    </xdr:pic>
    <xdr:clientData/>
  </xdr:twoCellAnchor>
  <xdr:twoCellAnchor editAs="oneCell">
    <xdr:from>
      <xdr:col>0</xdr:col>
      <xdr:colOff>438075</xdr:colOff>
      <xdr:row>42</xdr:row>
      <xdr:rowOff>133350</xdr:rowOff>
    </xdr:from>
    <xdr:to>
      <xdr:col>0</xdr:col>
      <xdr:colOff>881171</xdr:colOff>
      <xdr:row>45</xdr:row>
      <xdr:rowOff>190499</xdr:rowOff>
    </xdr:to>
    <xdr:pic>
      <xdr:nvPicPr>
        <xdr:cNvPr id="18" name="Рисунок 17"/>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38075" y="8486775"/>
          <a:ext cx="443096" cy="628649"/>
        </a:xfrm>
        <a:prstGeom prst="rect">
          <a:avLst/>
        </a:prstGeom>
      </xdr:spPr>
    </xdr:pic>
    <xdr:clientData/>
  </xdr:twoCellAnchor>
  <xdr:twoCellAnchor editAs="oneCell">
    <xdr:from>
      <xdr:col>0</xdr:col>
      <xdr:colOff>430950</xdr:colOff>
      <xdr:row>47</xdr:row>
      <xdr:rowOff>11905</xdr:rowOff>
    </xdr:from>
    <xdr:to>
      <xdr:col>0</xdr:col>
      <xdr:colOff>823327</xdr:colOff>
      <xdr:row>49</xdr:row>
      <xdr:rowOff>187596</xdr:rowOff>
    </xdr:to>
    <xdr:pic>
      <xdr:nvPicPr>
        <xdr:cNvPr id="19" name="Рисунок 18"/>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30950" y="9286874"/>
          <a:ext cx="392377" cy="556691"/>
        </a:xfrm>
        <a:prstGeom prst="rect">
          <a:avLst/>
        </a:prstGeom>
      </xdr:spPr>
    </xdr:pic>
    <xdr:clientData/>
  </xdr:twoCellAnchor>
  <xdr:twoCellAnchor editAs="oneCell">
    <xdr:from>
      <xdr:col>0</xdr:col>
      <xdr:colOff>457125</xdr:colOff>
      <xdr:row>49</xdr:row>
      <xdr:rowOff>123825</xdr:rowOff>
    </xdr:from>
    <xdr:to>
      <xdr:col>0</xdr:col>
      <xdr:colOff>900221</xdr:colOff>
      <xdr:row>52</xdr:row>
      <xdr:rowOff>180974</xdr:rowOff>
    </xdr:to>
    <xdr:pic>
      <xdr:nvPicPr>
        <xdr:cNvPr id="20" name="Рисунок 19"/>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57125" y="9620250"/>
          <a:ext cx="443096" cy="628649"/>
        </a:xfrm>
        <a:prstGeom prst="rect">
          <a:avLst/>
        </a:prstGeom>
      </xdr:spPr>
    </xdr:pic>
    <xdr:clientData/>
  </xdr:twoCellAnchor>
  <xdr:twoCellAnchor editAs="oneCell">
    <xdr:from>
      <xdr:col>0</xdr:col>
      <xdr:colOff>459525</xdr:colOff>
      <xdr:row>53</xdr:row>
      <xdr:rowOff>19049</xdr:rowOff>
    </xdr:from>
    <xdr:to>
      <xdr:col>0</xdr:col>
      <xdr:colOff>851902</xdr:colOff>
      <xdr:row>56</xdr:row>
      <xdr:rowOff>4240</xdr:rowOff>
    </xdr:to>
    <xdr:pic>
      <xdr:nvPicPr>
        <xdr:cNvPr id="21" name="Рисунок 20"/>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59525" y="10277474"/>
          <a:ext cx="392377" cy="556691"/>
        </a:xfrm>
        <a:prstGeom prst="rect">
          <a:avLst/>
        </a:prstGeom>
      </xdr:spPr>
    </xdr:pic>
    <xdr:clientData/>
  </xdr:twoCellAnchor>
  <xdr:twoCellAnchor editAs="oneCell">
    <xdr:from>
      <xdr:col>0</xdr:col>
      <xdr:colOff>438075</xdr:colOff>
      <xdr:row>55</xdr:row>
      <xdr:rowOff>142875</xdr:rowOff>
    </xdr:from>
    <xdr:to>
      <xdr:col>0</xdr:col>
      <xdr:colOff>881171</xdr:colOff>
      <xdr:row>59</xdr:row>
      <xdr:rowOff>9524</xdr:rowOff>
    </xdr:to>
    <xdr:pic>
      <xdr:nvPicPr>
        <xdr:cNvPr id="22" name="Рисунок 21"/>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38075" y="10782300"/>
          <a:ext cx="443096" cy="628649"/>
        </a:xfrm>
        <a:prstGeom prst="rect">
          <a:avLst/>
        </a:prstGeom>
      </xdr:spPr>
    </xdr:pic>
    <xdr:clientData/>
  </xdr:twoCellAnchor>
  <xdr:twoCellAnchor editAs="oneCell">
    <xdr:from>
      <xdr:col>0</xdr:col>
      <xdr:colOff>304801</xdr:colOff>
      <xdr:row>63</xdr:row>
      <xdr:rowOff>142875</xdr:rowOff>
    </xdr:from>
    <xdr:to>
      <xdr:col>0</xdr:col>
      <xdr:colOff>876105</xdr:colOff>
      <xdr:row>66</xdr:row>
      <xdr:rowOff>38101</xdr:rowOff>
    </xdr:to>
    <xdr:pic>
      <xdr:nvPicPr>
        <xdr:cNvPr id="23" name="Рисунок 22"/>
        <xdr:cNvPicPr>
          <a:picLocks noChangeAspect="1"/>
        </xdr:cNvPicPr>
      </xdr:nvPicPr>
      <xdr:blipFill>
        <a:blip xmlns:r="http://schemas.openxmlformats.org/officeDocument/2006/relationships" r:embed="rId13"/>
        <a:stretch>
          <a:fillRect/>
        </a:stretch>
      </xdr:blipFill>
      <xdr:spPr>
        <a:xfrm>
          <a:off x="304801" y="12544425"/>
          <a:ext cx="571304" cy="466726"/>
        </a:xfrm>
        <a:prstGeom prst="rect">
          <a:avLst/>
        </a:prstGeom>
      </xdr:spPr>
    </xdr:pic>
    <xdr:clientData/>
  </xdr:twoCellAnchor>
  <xdr:twoCellAnchor editAs="oneCell">
    <xdr:from>
      <xdr:col>0</xdr:col>
      <xdr:colOff>257176</xdr:colOff>
      <xdr:row>66</xdr:row>
      <xdr:rowOff>180974</xdr:rowOff>
    </xdr:from>
    <xdr:to>
      <xdr:col>0</xdr:col>
      <xdr:colOff>876578</xdr:colOff>
      <xdr:row>70</xdr:row>
      <xdr:rowOff>9259</xdr:rowOff>
    </xdr:to>
    <xdr:pic>
      <xdr:nvPicPr>
        <xdr:cNvPr id="24" name="Рисунок 23"/>
        <xdr:cNvPicPr>
          <a:picLocks noChangeAspect="1"/>
        </xdr:cNvPicPr>
      </xdr:nvPicPr>
      <xdr:blipFill>
        <a:blip xmlns:r="http://schemas.openxmlformats.org/officeDocument/2006/relationships" r:embed="rId14"/>
        <a:stretch>
          <a:fillRect/>
        </a:stretch>
      </xdr:blipFill>
      <xdr:spPr>
        <a:xfrm>
          <a:off x="257176" y="13154024"/>
          <a:ext cx="619402" cy="590285"/>
        </a:xfrm>
        <a:prstGeom prst="rect">
          <a:avLst/>
        </a:prstGeom>
      </xdr:spPr>
    </xdr:pic>
    <xdr:clientData/>
  </xdr:twoCellAnchor>
  <xdr:twoCellAnchor editAs="oneCell">
    <xdr:from>
      <xdr:col>0</xdr:col>
      <xdr:colOff>285750</xdr:colOff>
      <xdr:row>71</xdr:row>
      <xdr:rowOff>166639</xdr:rowOff>
    </xdr:from>
    <xdr:to>
      <xdr:col>0</xdr:col>
      <xdr:colOff>828675</xdr:colOff>
      <xdr:row>74</xdr:row>
      <xdr:rowOff>75950</xdr:rowOff>
    </xdr:to>
    <xdr:pic>
      <xdr:nvPicPr>
        <xdr:cNvPr id="25" name="Рисунок 24"/>
        <xdr:cNvPicPr>
          <a:picLocks noChangeAspect="1"/>
        </xdr:cNvPicPr>
      </xdr:nvPicPr>
      <xdr:blipFill>
        <a:blip xmlns:r="http://schemas.openxmlformats.org/officeDocument/2006/relationships" r:embed="rId15"/>
        <a:stretch>
          <a:fillRect/>
        </a:stretch>
      </xdr:blipFill>
      <xdr:spPr>
        <a:xfrm>
          <a:off x="285750" y="14092189"/>
          <a:ext cx="542925" cy="48081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228600</xdr:colOff>
      <xdr:row>1</xdr:row>
      <xdr:rowOff>200025</xdr:rowOff>
    </xdr:to>
    <xdr:sp macro="" textlink="">
      <xdr:nvSpPr>
        <xdr:cNvPr id="18" name="Скругленный прямоугольник 17">
          <a:hlinkClick xmlns:r="http://schemas.openxmlformats.org/officeDocument/2006/relationships" r:id="rId1"/>
        </xdr:cNvPr>
        <xdr:cNvSpPr/>
      </xdr:nvSpPr>
      <xdr:spPr>
        <a:xfrm>
          <a:off x="0" y="190500"/>
          <a:ext cx="1285875" cy="2000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0</xdr:row>
      <xdr:rowOff>104775</xdr:rowOff>
    </xdr:from>
    <xdr:to>
      <xdr:col>1</xdr:col>
      <xdr:colOff>609600</xdr:colOff>
      <xdr:row>1</xdr:row>
      <xdr:rowOff>57150</xdr:rowOff>
    </xdr:to>
    <xdr:sp macro="" textlink="">
      <xdr:nvSpPr>
        <xdr:cNvPr id="2" name="Скругленный прямоугольник 1">
          <a:hlinkClick xmlns:r="http://schemas.openxmlformats.org/officeDocument/2006/relationships" r:id="rId1"/>
        </xdr:cNvPr>
        <xdr:cNvSpPr/>
      </xdr:nvSpPr>
      <xdr:spPr>
        <a:xfrm>
          <a:off x="0" y="104775"/>
          <a:ext cx="1847850" cy="2190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381000</xdr:colOff>
      <xdr:row>65</xdr:row>
      <xdr:rowOff>68036</xdr:rowOff>
    </xdr:from>
    <xdr:to>
      <xdr:col>0</xdr:col>
      <xdr:colOff>789214</xdr:colOff>
      <xdr:row>68</xdr:row>
      <xdr:rowOff>155483</xdr:rowOff>
    </xdr:to>
    <xdr:pic>
      <xdr:nvPicPr>
        <xdr:cNvPr id="3" name="Picture 54"/>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bwMode="auto">
        <a:xfrm>
          <a:off x="381000" y="14365061"/>
          <a:ext cx="408214" cy="6589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340180</xdr:colOff>
      <xdr:row>58</xdr:row>
      <xdr:rowOff>13608</xdr:rowOff>
    </xdr:from>
    <xdr:to>
      <xdr:col>0</xdr:col>
      <xdr:colOff>816429</xdr:colOff>
      <xdr:row>63</xdr:row>
      <xdr:rowOff>149680</xdr:rowOff>
    </xdr:to>
    <xdr:pic>
      <xdr:nvPicPr>
        <xdr:cNvPr id="4" name="Рисунок 3"/>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 r="84354" b="59321"/>
        <a:stretch/>
      </xdr:blipFill>
      <xdr:spPr bwMode="auto">
        <a:xfrm>
          <a:off x="340180" y="12958083"/>
          <a:ext cx="476249" cy="1088572"/>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326572</xdr:colOff>
      <xdr:row>50</xdr:row>
      <xdr:rowOff>81643</xdr:rowOff>
    </xdr:from>
    <xdr:to>
      <xdr:col>0</xdr:col>
      <xdr:colOff>843644</xdr:colOff>
      <xdr:row>56</xdr:row>
      <xdr:rowOff>115661</xdr:rowOff>
    </xdr:to>
    <xdr:pic>
      <xdr:nvPicPr>
        <xdr:cNvPr id="5" name="Рисунок 4"/>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4907" t="1" r="68782" b="59321"/>
        <a:stretch/>
      </xdr:blipFill>
      <xdr:spPr bwMode="auto">
        <a:xfrm>
          <a:off x="326572" y="11483068"/>
          <a:ext cx="517072" cy="1177018"/>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0</xdr:col>
      <xdr:colOff>272144</xdr:colOff>
      <xdr:row>5</xdr:row>
      <xdr:rowOff>68037</xdr:rowOff>
    </xdr:from>
    <xdr:to>
      <xdr:col>0</xdr:col>
      <xdr:colOff>810296</xdr:colOff>
      <xdr:row>9</xdr:row>
      <xdr:rowOff>171450</xdr:rowOff>
    </xdr:to>
    <xdr:pic>
      <xdr:nvPicPr>
        <xdr:cNvPr id="6" name="Рисунок 5" descr="https://www.teremonline.ru/upload/iblock/810/RG008SHO017SF8.JPG"/>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966" r="16713"/>
        <a:stretch/>
      </xdr:blipFill>
      <xdr:spPr bwMode="auto">
        <a:xfrm>
          <a:off x="272144" y="1534887"/>
          <a:ext cx="538152" cy="827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421822</xdr:colOff>
      <xdr:row>22</xdr:row>
      <xdr:rowOff>69123</xdr:rowOff>
    </xdr:from>
    <xdr:to>
      <xdr:col>0</xdr:col>
      <xdr:colOff>802821</xdr:colOff>
      <xdr:row>25</xdr:row>
      <xdr:rowOff>122462</xdr:rowOff>
    </xdr:to>
    <xdr:pic>
      <xdr:nvPicPr>
        <xdr:cNvPr id="7" name="Рисунок 6" descr="https://www.teremonline.ru/upload/iblock/f96/RG008SHO06LB1A.JP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9485" r="19624"/>
        <a:stretch/>
      </xdr:blipFill>
      <xdr:spPr bwMode="auto">
        <a:xfrm>
          <a:off x="421822" y="5193573"/>
          <a:ext cx="380999" cy="624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344161</xdr:colOff>
      <xdr:row>10</xdr:row>
      <xdr:rowOff>35927</xdr:rowOff>
    </xdr:from>
    <xdr:to>
      <xdr:col>0</xdr:col>
      <xdr:colOff>761999</xdr:colOff>
      <xdr:row>13</xdr:row>
      <xdr:rowOff>149681</xdr:rowOff>
    </xdr:to>
    <xdr:pic>
      <xdr:nvPicPr>
        <xdr:cNvPr id="8" name="Рисунок 7" descr="https://www.teremonline.ru/upload/iblock/f96/RG008SHO06LB1A.JPG"/>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9485" r="19624"/>
        <a:stretch/>
      </xdr:blipFill>
      <xdr:spPr bwMode="auto">
        <a:xfrm>
          <a:off x="344161" y="2407652"/>
          <a:ext cx="417838" cy="685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353785</xdr:colOff>
      <xdr:row>17</xdr:row>
      <xdr:rowOff>54428</xdr:rowOff>
    </xdr:from>
    <xdr:to>
      <xdr:col>0</xdr:col>
      <xdr:colOff>900968</xdr:colOff>
      <xdr:row>21</xdr:row>
      <xdr:rowOff>117021</xdr:rowOff>
    </xdr:to>
    <xdr:pic>
      <xdr:nvPicPr>
        <xdr:cNvPr id="9" name="Рисунок 8" descr="https://www.teremonline.ru/upload/iblock/810/RG008SHO017SF8.JPG"/>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6966" r="16713"/>
        <a:stretch/>
      </xdr:blipFill>
      <xdr:spPr bwMode="auto">
        <a:xfrm>
          <a:off x="353785" y="4216853"/>
          <a:ext cx="547183" cy="824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367394</xdr:colOff>
      <xdr:row>29</xdr:row>
      <xdr:rowOff>68035</xdr:rowOff>
    </xdr:from>
    <xdr:to>
      <xdr:col>0</xdr:col>
      <xdr:colOff>746655</xdr:colOff>
      <xdr:row>32</xdr:row>
      <xdr:rowOff>91501</xdr:rowOff>
    </xdr:to>
    <xdr:pic>
      <xdr:nvPicPr>
        <xdr:cNvPr id="10" name="Рисунок 9"/>
        <xdr:cNvPicPr>
          <a:picLocks noChangeAspect="1"/>
        </xdr:cNvPicPr>
      </xdr:nvPicPr>
      <xdr:blipFill>
        <a:blip xmlns:r="http://schemas.openxmlformats.org/officeDocument/2006/relationships" r:embed="rId9"/>
        <a:stretch>
          <a:fillRect/>
        </a:stretch>
      </xdr:blipFill>
      <xdr:spPr>
        <a:xfrm>
          <a:off x="367394" y="6545035"/>
          <a:ext cx="379261" cy="594966"/>
        </a:xfrm>
        <a:prstGeom prst="rect">
          <a:avLst/>
        </a:prstGeom>
      </xdr:spPr>
    </xdr:pic>
    <xdr:clientData/>
  </xdr:twoCellAnchor>
  <xdr:twoCellAnchor editAs="oneCell">
    <xdr:from>
      <xdr:col>0</xdr:col>
      <xdr:colOff>435430</xdr:colOff>
      <xdr:row>26</xdr:row>
      <xdr:rowOff>27214</xdr:rowOff>
    </xdr:from>
    <xdr:to>
      <xdr:col>0</xdr:col>
      <xdr:colOff>701927</xdr:colOff>
      <xdr:row>28</xdr:row>
      <xdr:rowOff>166441</xdr:rowOff>
    </xdr:to>
    <xdr:pic>
      <xdr:nvPicPr>
        <xdr:cNvPr id="11" name="Рисунок 10"/>
        <xdr:cNvPicPr>
          <a:picLocks noChangeAspect="1"/>
        </xdr:cNvPicPr>
      </xdr:nvPicPr>
      <xdr:blipFill>
        <a:blip xmlns:r="http://schemas.openxmlformats.org/officeDocument/2006/relationships" r:embed="rId10"/>
        <a:stretch>
          <a:fillRect/>
        </a:stretch>
      </xdr:blipFill>
      <xdr:spPr>
        <a:xfrm>
          <a:off x="435430" y="5923189"/>
          <a:ext cx="266497" cy="520227"/>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11206</xdr:colOff>
      <xdr:row>2</xdr:row>
      <xdr:rowOff>33617</xdr:rowOff>
    </xdr:to>
    <xdr:sp macro="" textlink="">
      <xdr:nvSpPr>
        <xdr:cNvPr id="2" name="Скругленный прямоугольник 1">
          <a:hlinkClick xmlns:r="http://schemas.openxmlformats.org/officeDocument/2006/relationships" r:id="rId1"/>
        </xdr:cNvPr>
        <xdr:cNvSpPr/>
      </xdr:nvSpPr>
      <xdr:spPr>
        <a:xfrm>
          <a:off x="0" y="212912"/>
          <a:ext cx="1949824" cy="224117"/>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1</xdr:colOff>
      <xdr:row>0</xdr:row>
      <xdr:rowOff>152400</xdr:rowOff>
    </xdr:from>
    <xdr:to>
      <xdr:col>0</xdr:col>
      <xdr:colOff>1619251</xdr:colOff>
      <xdr:row>1</xdr:row>
      <xdr:rowOff>120556</xdr:rowOff>
    </xdr:to>
    <xdr:pic>
      <xdr:nvPicPr>
        <xdr:cNvPr id="7" name="Рисунок 6">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1" y="152400"/>
          <a:ext cx="1619250" cy="253906"/>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3049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304800"/>
          <a:ext cx="14934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304800"/>
          <a:ext cx="14934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123825</xdr:colOff>
      <xdr:row>7</xdr:row>
      <xdr:rowOff>104775</xdr:rowOff>
    </xdr:from>
    <xdr:to>
      <xdr:col>0</xdr:col>
      <xdr:colOff>902578</xdr:colOff>
      <xdr:row>10</xdr:row>
      <xdr:rowOff>209550</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123825" y="1819275"/>
          <a:ext cx="778753" cy="124777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621466</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304800"/>
          <a:ext cx="16596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621466</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304800"/>
          <a:ext cx="16596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433812</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476250"/>
          <a:ext cx="178636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7601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76010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7.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9.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0.bin"/><Relationship Id="rId3" Type="http://schemas.openxmlformats.org/officeDocument/2006/relationships/printerSettings" Target="../printerSettings/printerSettings15.bin"/><Relationship Id="rId7" Type="http://schemas.openxmlformats.org/officeDocument/2006/relationships/printerSettings" Target="../printerSettings/printerSettings19.bin"/><Relationship Id="rId2" Type="http://schemas.openxmlformats.org/officeDocument/2006/relationships/printerSettings" Target="../printerSettings/printerSettings14.bin"/><Relationship Id="rId1" Type="http://schemas.openxmlformats.org/officeDocument/2006/relationships/printerSettings" Target="../printerSettings/printerSettings13.bin"/><Relationship Id="rId6" Type="http://schemas.openxmlformats.org/officeDocument/2006/relationships/printerSettings" Target="../printerSettings/printerSettings18.bin"/><Relationship Id="rId5" Type="http://schemas.openxmlformats.org/officeDocument/2006/relationships/printerSettings" Target="../printerSettings/printerSettings17.bin"/><Relationship Id="rId10" Type="http://schemas.openxmlformats.org/officeDocument/2006/relationships/drawing" Target="../drawings/drawing1.xml"/><Relationship Id="rId4" Type="http://schemas.openxmlformats.org/officeDocument/2006/relationships/printerSettings" Target="../printerSettings/printerSettings16.bin"/><Relationship Id="rId9" Type="http://schemas.openxmlformats.org/officeDocument/2006/relationships/printerSettings" Target="../printerSettings/printerSettings21.bin"/></Relationships>
</file>

<file path=xl/worksheets/_rels/sheet3.xml.rels><?xml version="1.0" encoding="UTF-8" standalone="yes"?>
<Relationships xmlns="http://schemas.openxmlformats.org/package/2006/relationships"><Relationship Id="rId8" Type="http://schemas.openxmlformats.org/officeDocument/2006/relationships/printerSettings" Target="../printerSettings/printerSettings29.bin"/><Relationship Id="rId3" Type="http://schemas.openxmlformats.org/officeDocument/2006/relationships/printerSettings" Target="../printerSettings/printerSettings24.bin"/><Relationship Id="rId7" Type="http://schemas.openxmlformats.org/officeDocument/2006/relationships/printerSettings" Target="../printerSettings/printerSettings28.bin"/><Relationship Id="rId2" Type="http://schemas.openxmlformats.org/officeDocument/2006/relationships/printerSettings" Target="../printerSettings/printerSettings23.bin"/><Relationship Id="rId1" Type="http://schemas.openxmlformats.org/officeDocument/2006/relationships/printerSettings" Target="../printerSettings/printerSettings22.bin"/><Relationship Id="rId6" Type="http://schemas.openxmlformats.org/officeDocument/2006/relationships/printerSettings" Target="../printerSettings/printerSettings27.bin"/><Relationship Id="rId5" Type="http://schemas.openxmlformats.org/officeDocument/2006/relationships/printerSettings" Target="../printerSettings/printerSettings26.bin"/><Relationship Id="rId10" Type="http://schemas.openxmlformats.org/officeDocument/2006/relationships/drawing" Target="../drawings/drawing2.xml"/><Relationship Id="rId4" Type="http://schemas.openxmlformats.org/officeDocument/2006/relationships/printerSettings" Target="../printerSettings/printerSettings25.bin"/><Relationship Id="rId9" Type="http://schemas.openxmlformats.org/officeDocument/2006/relationships/printerSettings" Target="../printerSettings/printerSettings30.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1.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2.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3.bin"/></Relationships>
</file>

<file path=xl/worksheets/_rels/sheet7.xml.rels><?xml version="1.0" encoding="UTF-8" standalone="yes"?>
<Relationships xmlns="http://schemas.openxmlformats.org/package/2006/relationships"><Relationship Id="rId8" Type="http://schemas.openxmlformats.org/officeDocument/2006/relationships/printerSettings" Target="../printerSettings/printerSettings41.bin"/><Relationship Id="rId13" Type="http://schemas.openxmlformats.org/officeDocument/2006/relationships/drawing" Target="../drawings/drawing6.xml"/><Relationship Id="rId3" Type="http://schemas.openxmlformats.org/officeDocument/2006/relationships/printerSettings" Target="../printerSettings/printerSettings36.bin"/><Relationship Id="rId7" Type="http://schemas.openxmlformats.org/officeDocument/2006/relationships/printerSettings" Target="../printerSettings/printerSettings40.bin"/><Relationship Id="rId12" Type="http://schemas.openxmlformats.org/officeDocument/2006/relationships/printerSettings" Target="../printerSettings/printerSettings45.bin"/><Relationship Id="rId2" Type="http://schemas.openxmlformats.org/officeDocument/2006/relationships/printerSettings" Target="../printerSettings/printerSettings35.bin"/><Relationship Id="rId1" Type="http://schemas.openxmlformats.org/officeDocument/2006/relationships/printerSettings" Target="../printerSettings/printerSettings34.bin"/><Relationship Id="rId6" Type="http://schemas.openxmlformats.org/officeDocument/2006/relationships/printerSettings" Target="../printerSettings/printerSettings39.bin"/><Relationship Id="rId11" Type="http://schemas.openxmlformats.org/officeDocument/2006/relationships/printerSettings" Target="../printerSettings/printerSettings44.bin"/><Relationship Id="rId5" Type="http://schemas.openxmlformats.org/officeDocument/2006/relationships/printerSettings" Target="../printerSettings/printerSettings38.bin"/><Relationship Id="rId10" Type="http://schemas.openxmlformats.org/officeDocument/2006/relationships/printerSettings" Target="../printerSettings/printerSettings43.bin"/><Relationship Id="rId4" Type="http://schemas.openxmlformats.org/officeDocument/2006/relationships/printerSettings" Target="../printerSettings/printerSettings37.bin"/><Relationship Id="rId9" Type="http://schemas.openxmlformats.org/officeDocument/2006/relationships/printerSettings" Target="../printerSettings/printerSettings42.bin"/></Relationships>
</file>

<file path=xl/worksheets/_rels/sheet8.xml.rels><?xml version="1.0" encoding="UTF-8" standalone="yes"?>
<Relationships xmlns="http://schemas.openxmlformats.org/package/2006/relationships"><Relationship Id="rId8" Type="http://schemas.openxmlformats.org/officeDocument/2006/relationships/printerSettings" Target="../printerSettings/printerSettings53.bin"/><Relationship Id="rId13" Type="http://schemas.openxmlformats.org/officeDocument/2006/relationships/drawing" Target="../drawings/drawing7.xml"/><Relationship Id="rId3" Type="http://schemas.openxmlformats.org/officeDocument/2006/relationships/printerSettings" Target="../printerSettings/printerSettings48.bin"/><Relationship Id="rId7" Type="http://schemas.openxmlformats.org/officeDocument/2006/relationships/printerSettings" Target="../printerSettings/printerSettings52.bin"/><Relationship Id="rId12" Type="http://schemas.openxmlformats.org/officeDocument/2006/relationships/printerSettings" Target="../printerSettings/printerSettings57.bin"/><Relationship Id="rId2" Type="http://schemas.openxmlformats.org/officeDocument/2006/relationships/printerSettings" Target="../printerSettings/printerSettings47.bin"/><Relationship Id="rId1" Type="http://schemas.openxmlformats.org/officeDocument/2006/relationships/printerSettings" Target="../printerSettings/printerSettings46.bin"/><Relationship Id="rId6" Type="http://schemas.openxmlformats.org/officeDocument/2006/relationships/printerSettings" Target="../printerSettings/printerSettings51.bin"/><Relationship Id="rId11" Type="http://schemas.openxmlformats.org/officeDocument/2006/relationships/printerSettings" Target="../printerSettings/printerSettings56.bin"/><Relationship Id="rId5" Type="http://schemas.openxmlformats.org/officeDocument/2006/relationships/printerSettings" Target="../printerSettings/printerSettings50.bin"/><Relationship Id="rId10" Type="http://schemas.openxmlformats.org/officeDocument/2006/relationships/printerSettings" Target="../printerSettings/printerSettings55.bin"/><Relationship Id="rId4" Type="http://schemas.openxmlformats.org/officeDocument/2006/relationships/printerSettings" Target="../printerSettings/printerSettings49.bin"/><Relationship Id="rId9" Type="http://schemas.openxmlformats.org/officeDocument/2006/relationships/printerSettings" Target="../printerSettings/printerSettings54.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5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6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6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8" Type="http://schemas.openxmlformats.org/officeDocument/2006/relationships/printerSettings" Target="../printerSettings/printerSettings69.bin"/><Relationship Id="rId13" Type="http://schemas.openxmlformats.org/officeDocument/2006/relationships/drawing" Target="../drawings/drawing13.xml"/><Relationship Id="rId3" Type="http://schemas.openxmlformats.org/officeDocument/2006/relationships/printerSettings" Target="../printerSettings/printerSettings64.bin"/><Relationship Id="rId7" Type="http://schemas.openxmlformats.org/officeDocument/2006/relationships/printerSettings" Target="../printerSettings/printerSettings68.bin"/><Relationship Id="rId12" Type="http://schemas.openxmlformats.org/officeDocument/2006/relationships/printerSettings" Target="../printerSettings/printerSettings73.bin"/><Relationship Id="rId2" Type="http://schemas.openxmlformats.org/officeDocument/2006/relationships/printerSettings" Target="../printerSettings/printerSettings63.bin"/><Relationship Id="rId1" Type="http://schemas.openxmlformats.org/officeDocument/2006/relationships/printerSettings" Target="../printerSettings/printerSettings62.bin"/><Relationship Id="rId6" Type="http://schemas.openxmlformats.org/officeDocument/2006/relationships/printerSettings" Target="../printerSettings/printerSettings67.bin"/><Relationship Id="rId11" Type="http://schemas.openxmlformats.org/officeDocument/2006/relationships/printerSettings" Target="../printerSettings/printerSettings72.bin"/><Relationship Id="rId5" Type="http://schemas.openxmlformats.org/officeDocument/2006/relationships/printerSettings" Target="../printerSettings/printerSettings66.bin"/><Relationship Id="rId10" Type="http://schemas.openxmlformats.org/officeDocument/2006/relationships/printerSettings" Target="../printerSettings/printerSettings71.bin"/><Relationship Id="rId4" Type="http://schemas.openxmlformats.org/officeDocument/2006/relationships/printerSettings" Target="../printerSettings/printerSettings65.bin"/><Relationship Id="rId9" Type="http://schemas.openxmlformats.org/officeDocument/2006/relationships/printerSettings" Target="../printerSettings/printerSettings70.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74.bin"/></Relationships>
</file>

<file path=xl/worksheets/_rels/sheet16.xml.rels><?xml version="1.0" encoding="UTF-8" standalone="yes"?>
<Relationships xmlns="http://schemas.openxmlformats.org/package/2006/relationships"><Relationship Id="rId8" Type="http://schemas.openxmlformats.org/officeDocument/2006/relationships/printerSettings" Target="../printerSettings/printerSettings82.bin"/><Relationship Id="rId13" Type="http://schemas.openxmlformats.org/officeDocument/2006/relationships/drawing" Target="../drawings/drawing15.xml"/><Relationship Id="rId3" Type="http://schemas.openxmlformats.org/officeDocument/2006/relationships/printerSettings" Target="../printerSettings/printerSettings77.bin"/><Relationship Id="rId7" Type="http://schemas.openxmlformats.org/officeDocument/2006/relationships/printerSettings" Target="../printerSettings/printerSettings81.bin"/><Relationship Id="rId12" Type="http://schemas.openxmlformats.org/officeDocument/2006/relationships/printerSettings" Target="../printerSettings/printerSettings86.bin"/><Relationship Id="rId2" Type="http://schemas.openxmlformats.org/officeDocument/2006/relationships/printerSettings" Target="../printerSettings/printerSettings76.bin"/><Relationship Id="rId1" Type="http://schemas.openxmlformats.org/officeDocument/2006/relationships/printerSettings" Target="../printerSettings/printerSettings75.bin"/><Relationship Id="rId6" Type="http://schemas.openxmlformats.org/officeDocument/2006/relationships/printerSettings" Target="../printerSettings/printerSettings80.bin"/><Relationship Id="rId11" Type="http://schemas.openxmlformats.org/officeDocument/2006/relationships/printerSettings" Target="../printerSettings/printerSettings85.bin"/><Relationship Id="rId5" Type="http://schemas.openxmlformats.org/officeDocument/2006/relationships/printerSettings" Target="../printerSettings/printerSettings79.bin"/><Relationship Id="rId10" Type="http://schemas.openxmlformats.org/officeDocument/2006/relationships/printerSettings" Target="../printerSettings/printerSettings84.bin"/><Relationship Id="rId4" Type="http://schemas.openxmlformats.org/officeDocument/2006/relationships/printerSettings" Target="../printerSettings/printerSettings78.bin"/><Relationship Id="rId9" Type="http://schemas.openxmlformats.org/officeDocument/2006/relationships/printerSettings" Target="../printerSettings/printerSettings8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8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88.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8" Type="http://schemas.openxmlformats.org/officeDocument/2006/relationships/printerSettings" Target="../printerSettings/printerSettings96.bin"/><Relationship Id="rId13" Type="http://schemas.openxmlformats.org/officeDocument/2006/relationships/drawing" Target="../drawings/drawing19.xml"/><Relationship Id="rId3" Type="http://schemas.openxmlformats.org/officeDocument/2006/relationships/printerSettings" Target="../printerSettings/printerSettings91.bin"/><Relationship Id="rId7" Type="http://schemas.openxmlformats.org/officeDocument/2006/relationships/printerSettings" Target="../printerSettings/printerSettings95.bin"/><Relationship Id="rId12" Type="http://schemas.openxmlformats.org/officeDocument/2006/relationships/printerSettings" Target="../printerSettings/printerSettings100.bin"/><Relationship Id="rId2" Type="http://schemas.openxmlformats.org/officeDocument/2006/relationships/printerSettings" Target="../printerSettings/printerSettings90.bin"/><Relationship Id="rId1" Type="http://schemas.openxmlformats.org/officeDocument/2006/relationships/printerSettings" Target="../printerSettings/printerSettings89.bin"/><Relationship Id="rId6" Type="http://schemas.openxmlformats.org/officeDocument/2006/relationships/printerSettings" Target="../printerSettings/printerSettings94.bin"/><Relationship Id="rId11" Type="http://schemas.openxmlformats.org/officeDocument/2006/relationships/printerSettings" Target="../printerSettings/printerSettings99.bin"/><Relationship Id="rId5" Type="http://schemas.openxmlformats.org/officeDocument/2006/relationships/printerSettings" Target="../printerSettings/printerSettings93.bin"/><Relationship Id="rId10" Type="http://schemas.openxmlformats.org/officeDocument/2006/relationships/printerSettings" Target="../printerSettings/printerSettings98.bin"/><Relationship Id="rId4" Type="http://schemas.openxmlformats.org/officeDocument/2006/relationships/printerSettings" Target="../printerSettings/printerSettings92.bin"/><Relationship Id="rId9" Type="http://schemas.openxmlformats.org/officeDocument/2006/relationships/printerSettings" Target="../printerSettings/printerSettings97.bin"/></Relationships>
</file>

<file path=xl/worksheets/_rels/sheet21.xml.rels><?xml version="1.0" encoding="UTF-8" standalone="yes"?>
<Relationships xmlns="http://schemas.openxmlformats.org/package/2006/relationships"><Relationship Id="rId8" Type="http://schemas.openxmlformats.org/officeDocument/2006/relationships/printerSettings" Target="../printerSettings/printerSettings108.bin"/><Relationship Id="rId13" Type="http://schemas.openxmlformats.org/officeDocument/2006/relationships/drawing" Target="../drawings/drawing20.xml"/><Relationship Id="rId3" Type="http://schemas.openxmlformats.org/officeDocument/2006/relationships/printerSettings" Target="../printerSettings/printerSettings103.bin"/><Relationship Id="rId7" Type="http://schemas.openxmlformats.org/officeDocument/2006/relationships/printerSettings" Target="../printerSettings/printerSettings107.bin"/><Relationship Id="rId12" Type="http://schemas.openxmlformats.org/officeDocument/2006/relationships/printerSettings" Target="../printerSettings/printerSettings112.bin"/><Relationship Id="rId2" Type="http://schemas.openxmlformats.org/officeDocument/2006/relationships/printerSettings" Target="../printerSettings/printerSettings102.bin"/><Relationship Id="rId1" Type="http://schemas.openxmlformats.org/officeDocument/2006/relationships/printerSettings" Target="../printerSettings/printerSettings101.bin"/><Relationship Id="rId6" Type="http://schemas.openxmlformats.org/officeDocument/2006/relationships/printerSettings" Target="../printerSettings/printerSettings106.bin"/><Relationship Id="rId11" Type="http://schemas.openxmlformats.org/officeDocument/2006/relationships/printerSettings" Target="../printerSettings/printerSettings111.bin"/><Relationship Id="rId5" Type="http://schemas.openxmlformats.org/officeDocument/2006/relationships/printerSettings" Target="../printerSettings/printerSettings105.bin"/><Relationship Id="rId10" Type="http://schemas.openxmlformats.org/officeDocument/2006/relationships/printerSettings" Target="../printerSettings/printerSettings110.bin"/><Relationship Id="rId4" Type="http://schemas.openxmlformats.org/officeDocument/2006/relationships/printerSettings" Target="../printerSettings/printerSettings104.bin"/><Relationship Id="rId9" Type="http://schemas.openxmlformats.org/officeDocument/2006/relationships/printerSettings" Target="../printerSettings/printerSettings109.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113.bin"/></Relationships>
</file>

<file path=xl/worksheets/_rels/sheet24.xml.rels><?xml version="1.0" encoding="UTF-8" standalone="yes"?>
<Relationships xmlns="http://schemas.openxmlformats.org/package/2006/relationships"><Relationship Id="rId8" Type="http://schemas.openxmlformats.org/officeDocument/2006/relationships/printerSettings" Target="../printerSettings/printerSettings121.bin"/><Relationship Id="rId13" Type="http://schemas.openxmlformats.org/officeDocument/2006/relationships/drawing" Target="../drawings/drawing23.xml"/><Relationship Id="rId3" Type="http://schemas.openxmlformats.org/officeDocument/2006/relationships/printerSettings" Target="../printerSettings/printerSettings116.bin"/><Relationship Id="rId7" Type="http://schemas.openxmlformats.org/officeDocument/2006/relationships/printerSettings" Target="../printerSettings/printerSettings120.bin"/><Relationship Id="rId12" Type="http://schemas.openxmlformats.org/officeDocument/2006/relationships/printerSettings" Target="../printerSettings/printerSettings125.bin"/><Relationship Id="rId2" Type="http://schemas.openxmlformats.org/officeDocument/2006/relationships/printerSettings" Target="../printerSettings/printerSettings115.bin"/><Relationship Id="rId1" Type="http://schemas.openxmlformats.org/officeDocument/2006/relationships/printerSettings" Target="../printerSettings/printerSettings114.bin"/><Relationship Id="rId6" Type="http://schemas.openxmlformats.org/officeDocument/2006/relationships/printerSettings" Target="../printerSettings/printerSettings119.bin"/><Relationship Id="rId11" Type="http://schemas.openxmlformats.org/officeDocument/2006/relationships/printerSettings" Target="../printerSettings/printerSettings124.bin"/><Relationship Id="rId5" Type="http://schemas.openxmlformats.org/officeDocument/2006/relationships/printerSettings" Target="../printerSettings/printerSettings118.bin"/><Relationship Id="rId10" Type="http://schemas.openxmlformats.org/officeDocument/2006/relationships/printerSettings" Target="../printerSettings/printerSettings123.bin"/><Relationship Id="rId4" Type="http://schemas.openxmlformats.org/officeDocument/2006/relationships/printerSettings" Target="../printerSettings/printerSettings117.bin"/><Relationship Id="rId9" Type="http://schemas.openxmlformats.org/officeDocument/2006/relationships/printerSettings" Target="../printerSettings/printerSettings122.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126.bin"/></Relationships>
</file>

<file path=xl/worksheets/_rels/sheet26.xml.rels><?xml version="1.0" encoding="UTF-8" standalone="yes"?>
<Relationships xmlns="http://schemas.openxmlformats.org/package/2006/relationships"><Relationship Id="rId8" Type="http://schemas.openxmlformats.org/officeDocument/2006/relationships/printerSettings" Target="../printerSettings/printerSettings134.bin"/><Relationship Id="rId13" Type="http://schemas.openxmlformats.org/officeDocument/2006/relationships/drawing" Target="../drawings/drawing25.xml"/><Relationship Id="rId3" Type="http://schemas.openxmlformats.org/officeDocument/2006/relationships/printerSettings" Target="../printerSettings/printerSettings129.bin"/><Relationship Id="rId7" Type="http://schemas.openxmlformats.org/officeDocument/2006/relationships/printerSettings" Target="../printerSettings/printerSettings133.bin"/><Relationship Id="rId12" Type="http://schemas.openxmlformats.org/officeDocument/2006/relationships/printerSettings" Target="../printerSettings/printerSettings138.bin"/><Relationship Id="rId2" Type="http://schemas.openxmlformats.org/officeDocument/2006/relationships/printerSettings" Target="../printerSettings/printerSettings128.bin"/><Relationship Id="rId1" Type="http://schemas.openxmlformats.org/officeDocument/2006/relationships/printerSettings" Target="../printerSettings/printerSettings127.bin"/><Relationship Id="rId6" Type="http://schemas.openxmlformats.org/officeDocument/2006/relationships/printerSettings" Target="../printerSettings/printerSettings132.bin"/><Relationship Id="rId11" Type="http://schemas.openxmlformats.org/officeDocument/2006/relationships/printerSettings" Target="../printerSettings/printerSettings137.bin"/><Relationship Id="rId5" Type="http://schemas.openxmlformats.org/officeDocument/2006/relationships/printerSettings" Target="../printerSettings/printerSettings131.bin"/><Relationship Id="rId10" Type="http://schemas.openxmlformats.org/officeDocument/2006/relationships/printerSettings" Target="../printerSettings/printerSettings136.bin"/><Relationship Id="rId4" Type="http://schemas.openxmlformats.org/officeDocument/2006/relationships/printerSettings" Target="../printerSettings/printerSettings130.bin"/><Relationship Id="rId9" Type="http://schemas.openxmlformats.org/officeDocument/2006/relationships/printerSettings" Target="../printerSettings/printerSettings135.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139.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40.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141.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42.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8" Type="http://schemas.openxmlformats.org/officeDocument/2006/relationships/printerSettings" Target="../printerSettings/printerSettings150.bin"/><Relationship Id="rId3" Type="http://schemas.openxmlformats.org/officeDocument/2006/relationships/printerSettings" Target="../printerSettings/printerSettings145.bin"/><Relationship Id="rId7" Type="http://schemas.openxmlformats.org/officeDocument/2006/relationships/printerSettings" Target="../printerSettings/printerSettings149.bin"/><Relationship Id="rId2" Type="http://schemas.openxmlformats.org/officeDocument/2006/relationships/printerSettings" Target="../printerSettings/printerSettings144.bin"/><Relationship Id="rId1" Type="http://schemas.openxmlformats.org/officeDocument/2006/relationships/printerSettings" Target="../printerSettings/printerSettings143.bin"/><Relationship Id="rId6" Type="http://schemas.openxmlformats.org/officeDocument/2006/relationships/printerSettings" Target="../printerSettings/printerSettings148.bin"/><Relationship Id="rId5" Type="http://schemas.openxmlformats.org/officeDocument/2006/relationships/printerSettings" Target="../printerSettings/printerSettings147.bin"/><Relationship Id="rId10" Type="http://schemas.openxmlformats.org/officeDocument/2006/relationships/drawing" Target="../drawings/drawing32.xml"/><Relationship Id="rId4" Type="http://schemas.openxmlformats.org/officeDocument/2006/relationships/printerSettings" Target="../printerSettings/printerSettings146.bin"/><Relationship Id="rId9" Type="http://schemas.openxmlformats.org/officeDocument/2006/relationships/printerSettings" Target="../printerSettings/printerSettings151.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8" Type="http://schemas.openxmlformats.org/officeDocument/2006/relationships/printerSettings" Target="../printerSettings/printerSettings159.bin"/><Relationship Id="rId13" Type="http://schemas.openxmlformats.org/officeDocument/2006/relationships/drawing" Target="../drawings/drawing34.xml"/><Relationship Id="rId3" Type="http://schemas.openxmlformats.org/officeDocument/2006/relationships/printerSettings" Target="../printerSettings/printerSettings154.bin"/><Relationship Id="rId7" Type="http://schemas.openxmlformats.org/officeDocument/2006/relationships/printerSettings" Target="../printerSettings/printerSettings158.bin"/><Relationship Id="rId12" Type="http://schemas.openxmlformats.org/officeDocument/2006/relationships/printerSettings" Target="../printerSettings/printerSettings163.bin"/><Relationship Id="rId2" Type="http://schemas.openxmlformats.org/officeDocument/2006/relationships/printerSettings" Target="../printerSettings/printerSettings153.bin"/><Relationship Id="rId1" Type="http://schemas.openxmlformats.org/officeDocument/2006/relationships/printerSettings" Target="../printerSettings/printerSettings152.bin"/><Relationship Id="rId6" Type="http://schemas.openxmlformats.org/officeDocument/2006/relationships/printerSettings" Target="../printerSettings/printerSettings157.bin"/><Relationship Id="rId11" Type="http://schemas.openxmlformats.org/officeDocument/2006/relationships/printerSettings" Target="../printerSettings/printerSettings162.bin"/><Relationship Id="rId5" Type="http://schemas.openxmlformats.org/officeDocument/2006/relationships/printerSettings" Target="../printerSettings/printerSettings156.bin"/><Relationship Id="rId10" Type="http://schemas.openxmlformats.org/officeDocument/2006/relationships/printerSettings" Target="../printerSettings/printerSettings161.bin"/><Relationship Id="rId4" Type="http://schemas.openxmlformats.org/officeDocument/2006/relationships/printerSettings" Target="../printerSettings/printerSettings155.bin"/><Relationship Id="rId9" Type="http://schemas.openxmlformats.org/officeDocument/2006/relationships/printerSettings" Target="../printerSettings/printerSettings160.bin"/></Relationships>
</file>

<file path=xl/worksheets/_rels/sheet36.xml.rels><?xml version="1.0" encoding="UTF-8" standalone="yes"?>
<Relationships xmlns="http://schemas.openxmlformats.org/package/2006/relationships"><Relationship Id="rId8" Type="http://schemas.openxmlformats.org/officeDocument/2006/relationships/printerSettings" Target="../printerSettings/printerSettings171.bin"/><Relationship Id="rId13" Type="http://schemas.openxmlformats.org/officeDocument/2006/relationships/drawing" Target="../drawings/drawing35.xml"/><Relationship Id="rId3" Type="http://schemas.openxmlformats.org/officeDocument/2006/relationships/printerSettings" Target="../printerSettings/printerSettings166.bin"/><Relationship Id="rId7" Type="http://schemas.openxmlformats.org/officeDocument/2006/relationships/printerSettings" Target="../printerSettings/printerSettings170.bin"/><Relationship Id="rId12" Type="http://schemas.openxmlformats.org/officeDocument/2006/relationships/printerSettings" Target="../printerSettings/printerSettings175.bin"/><Relationship Id="rId2" Type="http://schemas.openxmlformats.org/officeDocument/2006/relationships/printerSettings" Target="../printerSettings/printerSettings165.bin"/><Relationship Id="rId1" Type="http://schemas.openxmlformats.org/officeDocument/2006/relationships/printerSettings" Target="../printerSettings/printerSettings164.bin"/><Relationship Id="rId6" Type="http://schemas.openxmlformats.org/officeDocument/2006/relationships/printerSettings" Target="../printerSettings/printerSettings169.bin"/><Relationship Id="rId11" Type="http://schemas.openxmlformats.org/officeDocument/2006/relationships/printerSettings" Target="../printerSettings/printerSettings174.bin"/><Relationship Id="rId5" Type="http://schemas.openxmlformats.org/officeDocument/2006/relationships/printerSettings" Target="../printerSettings/printerSettings168.bin"/><Relationship Id="rId10" Type="http://schemas.openxmlformats.org/officeDocument/2006/relationships/printerSettings" Target="../printerSettings/printerSettings173.bin"/><Relationship Id="rId4" Type="http://schemas.openxmlformats.org/officeDocument/2006/relationships/printerSettings" Target="../printerSettings/printerSettings167.bin"/><Relationship Id="rId9" Type="http://schemas.openxmlformats.org/officeDocument/2006/relationships/printerSettings" Target="../printerSettings/printerSettings172.bin"/></Relationships>
</file>

<file path=xl/worksheets/_rels/sheet37.xml.rels><?xml version="1.0" encoding="UTF-8" standalone="yes"?>
<Relationships xmlns="http://schemas.openxmlformats.org/package/2006/relationships"><Relationship Id="rId8" Type="http://schemas.openxmlformats.org/officeDocument/2006/relationships/printerSettings" Target="../printerSettings/printerSettings183.bin"/><Relationship Id="rId13" Type="http://schemas.openxmlformats.org/officeDocument/2006/relationships/drawing" Target="../drawings/drawing36.xml"/><Relationship Id="rId3" Type="http://schemas.openxmlformats.org/officeDocument/2006/relationships/printerSettings" Target="../printerSettings/printerSettings178.bin"/><Relationship Id="rId7" Type="http://schemas.openxmlformats.org/officeDocument/2006/relationships/printerSettings" Target="../printerSettings/printerSettings182.bin"/><Relationship Id="rId12" Type="http://schemas.openxmlformats.org/officeDocument/2006/relationships/printerSettings" Target="../printerSettings/printerSettings187.bin"/><Relationship Id="rId2" Type="http://schemas.openxmlformats.org/officeDocument/2006/relationships/printerSettings" Target="../printerSettings/printerSettings177.bin"/><Relationship Id="rId1" Type="http://schemas.openxmlformats.org/officeDocument/2006/relationships/printerSettings" Target="../printerSettings/printerSettings176.bin"/><Relationship Id="rId6" Type="http://schemas.openxmlformats.org/officeDocument/2006/relationships/printerSettings" Target="../printerSettings/printerSettings181.bin"/><Relationship Id="rId11" Type="http://schemas.openxmlformats.org/officeDocument/2006/relationships/printerSettings" Target="../printerSettings/printerSettings186.bin"/><Relationship Id="rId5" Type="http://schemas.openxmlformats.org/officeDocument/2006/relationships/printerSettings" Target="../printerSettings/printerSettings180.bin"/><Relationship Id="rId10" Type="http://schemas.openxmlformats.org/officeDocument/2006/relationships/printerSettings" Target="../printerSettings/printerSettings185.bin"/><Relationship Id="rId4" Type="http://schemas.openxmlformats.org/officeDocument/2006/relationships/printerSettings" Target="../printerSettings/printerSettings179.bin"/><Relationship Id="rId9" Type="http://schemas.openxmlformats.org/officeDocument/2006/relationships/printerSettings" Target="../printerSettings/printerSettings184.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188.bin"/></Relationships>
</file>

<file path=xl/worksheets/_rels/sheet41.xml.rels><?xml version="1.0" encoding="UTF-8" standalone="yes"?>
<Relationships xmlns="http://schemas.openxmlformats.org/package/2006/relationships"><Relationship Id="rId8" Type="http://schemas.openxmlformats.org/officeDocument/2006/relationships/printerSettings" Target="../printerSettings/printerSettings196.bin"/><Relationship Id="rId13" Type="http://schemas.openxmlformats.org/officeDocument/2006/relationships/drawing" Target="../drawings/drawing39.xml"/><Relationship Id="rId3" Type="http://schemas.openxmlformats.org/officeDocument/2006/relationships/printerSettings" Target="../printerSettings/printerSettings191.bin"/><Relationship Id="rId7" Type="http://schemas.openxmlformats.org/officeDocument/2006/relationships/printerSettings" Target="../printerSettings/printerSettings195.bin"/><Relationship Id="rId12" Type="http://schemas.openxmlformats.org/officeDocument/2006/relationships/printerSettings" Target="../printerSettings/printerSettings200.bin"/><Relationship Id="rId2" Type="http://schemas.openxmlformats.org/officeDocument/2006/relationships/printerSettings" Target="../printerSettings/printerSettings190.bin"/><Relationship Id="rId1" Type="http://schemas.openxmlformats.org/officeDocument/2006/relationships/printerSettings" Target="../printerSettings/printerSettings189.bin"/><Relationship Id="rId6" Type="http://schemas.openxmlformats.org/officeDocument/2006/relationships/printerSettings" Target="../printerSettings/printerSettings194.bin"/><Relationship Id="rId11" Type="http://schemas.openxmlformats.org/officeDocument/2006/relationships/printerSettings" Target="../printerSettings/printerSettings199.bin"/><Relationship Id="rId5" Type="http://schemas.openxmlformats.org/officeDocument/2006/relationships/printerSettings" Target="../printerSettings/printerSettings193.bin"/><Relationship Id="rId10" Type="http://schemas.openxmlformats.org/officeDocument/2006/relationships/printerSettings" Target="../printerSettings/printerSettings198.bin"/><Relationship Id="rId4" Type="http://schemas.openxmlformats.org/officeDocument/2006/relationships/printerSettings" Target="../printerSettings/printerSettings192.bin"/><Relationship Id="rId9" Type="http://schemas.openxmlformats.org/officeDocument/2006/relationships/printerSettings" Target="../printerSettings/printerSettings197.bin"/></Relationships>
</file>

<file path=xl/worksheets/_rels/sheet42.xml.rels><?xml version="1.0" encoding="UTF-8" standalone="yes"?>
<Relationships xmlns="http://schemas.openxmlformats.org/package/2006/relationships"><Relationship Id="rId8" Type="http://schemas.openxmlformats.org/officeDocument/2006/relationships/printerSettings" Target="../printerSettings/printerSettings208.bin"/><Relationship Id="rId3" Type="http://schemas.openxmlformats.org/officeDocument/2006/relationships/printerSettings" Target="../printerSettings/printerSettings203.bin"/><Relationship Id="rId7" Type="http://schemas.openxmlformats.org/officeDocument/2006/relationships/printerSettings" Target="../printerSettings/printerSettings207.bin"/><Relationship Id="rId12" Type="http://schemas.openxmlformats.org/officeDocument/2006/relationships/printerSettings" Target="../printerSettings/printerSettings212.bin"/><Relationship Id="rId2" Type="http://schemas.openxmlformats.org/officeDocument/2006/relationships/printerSettings" Target="../printerSettings/printerSettings202.bin"/><Relationship Id="rId1" Type="http://schemas.openxmlformats.org/officeDocument/2006/relationships/printerSettings" Target="../printerSettings/printerSettings201.bin"/><Relationship Id="rId6" Type="http://schemas.openxmlformats.org/officeDocument/2006/relationships/printerSettings" Target="../printerSettings/printerSettings206.bin"/><Relationship Id="rId11" Type="http://schemas.openxmlformats.org/officeDocument/2006/relationships/printerSettings" Target="../printerSettings/printerSettings211.bin"/><Relationship Id="rId5" Type="http://schemas.openxmlformats.org/officeDocument/2006/relationships/printerSettings" Target="../printerSettings/printerSettings205.bin"/><Relationship Id="rId10" Type="http://schemas.openxmlformats.org/officeDocument/2006/relationships/printerSettings" Target="../printerSettings/printerSettings210.bin"/><Relationship Id="rId4" Type="http://schemas.openxmlformats.org/officeDocument/2006/relationships/printerSettings" Target="../printerSettings/printerSettings204.bin"/><Relationship Id="rId9" Type="http://schemas.openxmlformats.org/officeDocument/2006/relationships/printerSettings" Target="../printerSettings/printerSettings209.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8" Type="http://schemas.openxmlformats.org/officeDocument/2006/relationships/printerSettings" Target="../printerSettings/printerSettings220.bin"/><Relationship Id="rId13" Type="http://schemas.openxmlformats.org/officeDocument/2006/relationships/drawing" Target="../drawings/drawing41.xml"/><Relationship Id="rId3" Type="http://schemas.openxmlformats.org/officeDocument/2006/relationships/printerSettings" Target="../printerSettings/printerSettings215.bin"/><Relationship Id="rId7" Type="http://schemas.openxmlformats.org/officeDocument/2006/relationships/printerSettings" Target="../printerSettings/printerSettings219.bin"/><Relationship Id="rId12" Type="http://schemas.openxmlformats.org/officeDocument/2006/relationships/printerSettings" Target="../printerSettings/printerSettings224.bin"/><Relationship Id="rId2" Type="http://schemas.openxmlformats.org/officeDocument/2006/relationships/printerSettings" Target="../printerSettings/printerSettings214.bin"/><Relationship Id="rId1" Type="http://schemas.openxmlformats.org/officeDocument/2006/relationships/printerSettings" Target="../printerSettings/printerSettings213.bin"/><Relationship Id="rId6" Type="http://schemas.openxmlformats.org/officeDocument/2006/relationships/printerSettings" Target="../printerSettings/printerSettings218.bin"/><Relationship Id="rId11" Type="http://schemas.openxmlformats.org/officeDocument/2006/relationships/printerSettings" Target="../printerSettings/printerSettings223.bin"/><Relationship Id="rId5" Type="http://schemas.openxmlformats.org/officeDocument/2006/relationships/printerSettings" Target="../printerSettings/printerSettings217.bin"/><Relationship Id="rId10" Type="http://schemas.openxmlformats.org/officeDocument/2006/relationships/printerSettings" Target="../printerSettings/printerSettings222.bin"/><Relationship Id="rId4" Type="http://schemas.openxmlformats.org/officeDocument/2006/relationships/printerSettings" Target="../printerSettings/printerSettings216.bin"/><Relationship Id="rId9" Type="http://schemas.openxmlformats.org/officeDocument/2006/relationships/printerSettings" Target="../printerSettings/printerSettings221.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225.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8" Type="http://schemas.openxmlformats.org/officeDocument/2006/relationships/printerSettings" Target="../printerSettings/printerSettings233.bin"/><Relationship Id="rId3" Type="http://schemas.openxmlformats.org/officeDocument/2006/relationships/printerSettings" Target="../printerSettings/printerSettings228.bin"/><Relationship Id="rId7" Type="http://schemas.openxmlformats.org/officeDocument/2006/relationships/printerSettings" Target="../printerSettings/printerSettings232.bin"/><Relationship Id="rId2" Type="http://schemas.openxmlformats.org/officeDocument/2006/relationships/printerSettings" Target="../printerSettings/printerSettings227.bin"/><Relationship Id="rId1" Type="http://schemas.openxmlformats.org/officeDocument/2006/relationships/printerSettings" Target="../printerSettings/printerSettings226.bin"/><Relationship Id="rId6" Type="http://schemas.openxmlformats.org/officeDocument/2006/relationships/printerSettings" Target="../printerSettings/printerSettings231.bin"/><Relationship Id="rId5" Type="http://schemas.openxmlformats.org/officeDocument/2006/relationships/printerSettings" Target="../printerSettings/printerSettings230.bin"/><Relationship Id="rId10" Type="http://schemas.openxmlformats.org/officeDocument/2006/relationships/drawing" Target="../drawings/drawing44.xml"/><Relationship Id="rId4" Type="http://schemas.openxmlformats.org/officeDocument/2006/relationships/printerSettings" Target="../printerSettings/printerSettings229.bin"/><Relationship Id="rId9" Type="http://schemas.openxmlformats.org/officeDocument/2006/relationships/printerSettings" Target="../printerSettings/printerSettings234.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235.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236.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237.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238.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239.bin"/></Relationships>
</file>

<file path=xl/worksheets/_rels/sheet53.xml.rels><?xml version="1.0" encoding="UTF-8" standalone="yes"?>
<Relationships xmlns="http://schemas.openxmlformats.org/package/2006/relationships"><Relationship Id="rId8" Type="http://schemas.openxmlformats.org/officeDocument/2006/relationships/printerSettings" Target="../printerSettings/printerSettings247.bin"/><Relationship Id="rId13" Type="http://schemas.openxmlformats.org/officeDocument/2006/relationships/drawing" Target="../drawings/drawing50.xml"/><Relationship Id="rId3" Type="http://schemas.openxmlformats.org/officeDocument/2006/relationships/printerSettings" Target="../printerSettings/printerSettings242.bin"/><Relationship Id="rId7" Type="http://schemas.openxmlformats.org/officeDocument/2006/relationships/printerSettings" Target="../printerSettings/printerSettings246.bin"/><Relationship Id="rId12" Type="http://schemas.openxmlformats.org/officeDocument/2006/relationships/printerSettings" Target="../printerSettings/printerSettings251.bin"/><Relationship Id="rId2" Type="http://schemas.openxmlformats.org/officeDocument/2006/relationships/printerSettings" Target="../printerSettings/printerSettings241.bin"/><Relationship Id="rId1" Type="http://schemas.openxmlformats.org/officeDocument/2006/relationships/printerSettings" Target="../printerSettings/printerSettings240.bin"/><Relationship Id="rId6" Type="http://schemas.openxmlformats.org/officeDocument/2006/relationships/printerSettings" Target="../printerSettings/printerSettings245.bin"/><Relationship Id="rId11" Type="http://schemas.openxmlformats.org/officeDocument/2006/relationships/printerSettings" Target="../printerSettings/printerSettings250.bin"/><Relationship Id="rId5" Type="http://schemas.openxmlformats.org/officeDocument/2006/relationships/printerSettings" Target="../printerSettings/printerSettings244.bin"/><Relationship Id="rId10" Type="http://schemas.openxmlformats.org/officeDocument/2006/relationships/printerSettings" Target="../printerSettings/printerSettings249.bin"/><Relationship Id="rId4" Type="http://schemas.openxmlformats.org/officeDocument/2006/relationships/printerSettings" Target="../printerSettings/printerSettings243.bin"/><Relationship Id="rId9" Type="http://schemas.openxmlformats.org/officeDocument/2006/relationships/printerSettings" Target="../printerSettings/printerSettings24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I45"/>
  <sheetViews>
    <sheetView topLeftCell="A34" zoomScale="85" zoomScaleNormal="85" workbookViewId="0"/>
  </sheetViews>
  <sheetFormatPr defaultRowHeight="15"/>
  <cols>
    <col min="1" max="1" width="20.28515625" customWidth="1"/>
    <col min="2" max="2" width="24" bestFit="1" customWidth="1"/>
    <col min="3" max="3" width="88.28515625" style="188" customWidth="1"/>
    <col min="4" max="4" width="16.28515625" style="127" customWidth="1"/>
    <col min="6" max="6" width="9.28515625" hidden="1" customWidth="1"/>
  </cols>
  <sheetData>
    <row r="1" spans="1:7">
      <c r="A1" s="112"/>
      <c r="B1" s="112"/>
      <c r="C1" s="23"/>
      <c r="D1" s="202"/>
    </row>
    <row r="2" spans="1:7">
      <c r="A2" s="1"/>
      <c r="B2" s="1"/>
      <c r="C2" s="23"/>
      <c r="D2" s="202"/>
    </row>
    <row r="3" spans="1:7" ht="15.75">
      <c r="A3" s="2482" t="s">
        <v>0</v>
      </c>
      <c r="B3" s="2482"/>
      <c r="C3" s="2482"/>
      <c r="D3" s="2482"/>
    </row>
    <row r="4" spans="1:7" ht="15.75">
      <c r="A4" s="2482" t="s">
        <v>1</v>
      </c>
      <c r="B4" s="2482"/>
      <c r="C4" s="2482"/>
      <c r="D4" s="2482"/>
    </row>
    <row r="5" spans="1:7" ht="30">
      <c r="A5" s="2035" t="s">
        <v>2</v>
      </c>
      <c r="B5" s="2034">
        <v>110</v>
      </c>
      <c r="C5" s="23"/>
      <c r="D5" s="202"/>
    </row>
    <row r="6" spans="1:7">
      <c r="A6" s="1"/>
      <c r="B6" s="1"/>
      <c r="C6" s="23"/>
      <c r="D6" s="202"/>
    </row>
    <row r="7" spans="1:7" s="141" customFormat="1">
      <c r="A7" s="21"/>
      <c r="B7" s="21"/>
      <c r="C7" s="202"/>
      <c r="D7" s="202"/>
      <c r="E7" s="149"/>
    </row>
    <row r="8" spans="1:7" s="296" customFormat="1">
      <c r="A8" s="2479" t="s">
        <v>721</v>
      </c>
      <c r="B8" s="2076"/>
      <c r="C8" s="2077" t="s">
        <v>2211</v>
      </c>
      <c r="D8" s="2078" t="s">
        <v>3</v>
      </c>
      <c r="E8" s="127"/>
      <c r="F8" s="989"/>
      <c r="G8" s="989"/>
    </row>
    <row r="9" spans="1:7" s="426" customFormat="1">
      <c r="A9" s="2480"/>
      <c r="B9" s="1048"/>
      <c r="C9" s="1864" t="s">
        <v>3317</v>
      </c>
      <c r="D9" s="2111" t="s">
        <v>3</v>
      </c>
      <c r="E9" s="127"/>
      <c r="F9" s="989"/>
      <c r="G9" s="989"/>
    </row>
    <row r="10" spans="1:7" s="296" customFormat="1">
      <c r="A10" s="2480"/>
      <c r="B10" s="1048"/>
      <c r="C10" s="1862" t="s">
        <v>490</v>
      </c>
      <c r="D10" s="2078" t="s">
        <v>3</v>
      </c>
      <c r="E10" s="127"/>
      <c r="F10" s="989"/>
      <c r="G10" s="989"/>
    </row>
    <row r="11" spans="1:7" s="415" customFormat="1">
      <c r="A11" s="2480"/>
      <c r="B11" s="1048"/>
      <c r="C11" s="1654" t="s">
        <v>3228</v>
      </c>
      <c r="D11" s="2079" t="s">
        <v>3</v>
      </c>
      <c r="E11" s="127"/>
      <c r="F11" s="989"/>
      <c r="G11" s="989"/>
    </row>
    <row r="12" spans="1:7" s="415" customFormat="1">
      <c r="A12" s="2480"/>
      <c r="B12" s="1048"/>
      <c r="C12" s="1862" t="s">
        <v>3229</v>
      </c>
      <c r="D12" s="2078" t="s">
        <v>3</v>
      </c>
      <c r="E12" s="127"/>
      <c r="F12" s="989"/>
      <c r="G12" s="989"/>
    </row>
    <row r="13" spans="1:7" s="296" customFormat="1">
      <c r="A13" s="2480"/>
      <c r="B13" s="1048"/>
      <c r="C13" s="1654" t="s">
        <v>1250</v>
      </c>
      <c r="D13" s="2079" t="s">
        <v>3</v>
      </c>
      <c r="E13" s="127"/>
      <c r="F13" s="989"/>
      <c r="G13" s="989"/>
    </row>
    <row r="14" spans="1:7" s="296" customFormat="1">
      <c r="A14" s="2480"/>
      <c r="B14" s="1048"/>
      <c r="C14" s="1862" t="s">
        <v>722</v>
      </c>
      <c r="D14" s="2078" t="s">
        <v>3</v>
      </c>
      <c r="E14" s="127"/>
      <c r="F14" s="989"/>
      <c r="G14" s="989"/>
    </row>
    <row r="15" spans="1:7" s="679" customFormat="1">
      <c r="A15" s="2480"/>
      <c r="B15" s="1048"/>
      <c r="C15" s="1654" t="s">
        <v>5169</v>
      </c>
      <c r="D15" s="2079" t="s">
        <v>3</v>
      </c>
      <c r="E15" s="127"/>
      <c r="F15" s="989"/>
      <c r="G15" s="989"/>
    </row>
    <row r="16" spans="1:7" s="296" customFormat="1">
      <c r="A16" s="2480"/>
      <c r="B16" s="1048"/>
      <c r="C16" s="1862" t="s">
        <v>723</v>
      </c>
      <c r="D16" s="2078" t="s">
        <v>3</v>
      </c>
      <c r="E16" s="127"/>
      <c r="F16" s="989"/>
      <c r="G16" s="989"/>
    </row>
    <row r="17" spans="1:9" s="989" customFormat="1">
      <c r="A17" s="2480"/>
      <c r="B17" s="1048"/>
      <c r="C17" s="450" t="s">
        <v>8262</v>
      </c>
      <c r="D17" s="2474" t="s">
        <v>3</v>
      </c>
      <c r="E17" s="127"/>
    </row>
    <row r="18" spans="1:9" s="296" customFormat="1">
      <c r="A18" s="2480"/>
      <c r="B18" s="1048"/>
      <c r="C18" s="1862" t="s">
        <v>1218</v>
      </c>
      <c r="D18" s="2078" t="s">
        <v>3</v>
      </c>
      <c r="E18" s="127"/>
    </row>
    <row r="19" spans="1:9" s="627" customFormat="1">
      <c r="A19" s="2480"/>
      <c r="B19" s="1048"/>
      <c r="C19" s="450" t="s">
        <v>203</v>
      </c>
      <c r="D19" s="2153" t="s">
        <v>3</v>
      </c>
      <c r="E19" s="127"/>
    </row>
    <row r="20" spans="1:9" s="989" customFormat="1">
      <c r="A20" s="2480"/>
      <c r="B20" s="1048"/>
      <c r="C20" s="1862" t="s">
        <v>7665</v>
      </c>
      <c r="D20" s="1863" t="s">
        <v>3</v>
      </c>
      <c r="E20" s="127"/>
    </row>
    <row r="21" spans="1:9" s="989" customFormat="1">
      <c r="A21" s="2480"/>
      <c r="B21" s="1048"/>
      <c r="C21" s="450" t="s">
        <v>5613</v>
      </c>
      <c r="D21" s="2153" t="s">
        <v>3</v>
      </c>
      <c r="E21" s="127"/>
    </row>
    <row r="22" spans="1:9" s="989" customFormat="1">
      <c r="A22" s="2480"/>
      <c r="B22" s="1048"/>
      <c r="C22" s="2162" t="s">
        <v>5548</v>
      </c>
      <c r="D22" s="2163" t="s">
        <v>3</v>
      </c>
      <c r="E22" s="127"/>
    </row>
    <row r="23" spans="1:9" s="296" customFormat="1">
      <c r="A23" s="2480"/>
      <c r="B23" s="1048"/>
      <c r="C23" s="450" t="s">
        <v>730</v>
      </c>
      <c r="D23" s="2153" t="s">
        <v>3</v>
      </c>
      <c r="E23" s="127"/>
      <c r="F23" s="298"/>
    </row>
    <row r="24" spans="1:9" s="296" customFormat="1">
      <c r="A24" s="2480"/>
      <c r="B24" s="1048"/>
      <c r="C24" s="442" t="s">
        <v>7866</v>
      </c>
      <c r="D24" s="2164" t="s">
        <v>3</v>
      </c>
      <c r="E24" s="127"/>
      <c r="F24" s="23"/>
    </row>
    <row r="25" spans="1:9" s="989" customFormat="1">
      <c r="A25" s="2480"/>
      <c r="B25" s="1048"/>
      <c r="C25" s="450" t="s">
        <v>7514</v>
      </c>
      <c r="D25" s="2153" t="s">
        <v>3</v>
      </c>
      <c r="E25" s="127"/>
      <c r="F25" s="23"/>
    </row>
    <row r="26" spans="1:9" s="296" customFormat="1">
      <c r="A26" s="2480"/>
      <c r="B26" s="1048"/>
      <c r="C26" s="1865" t="s">
        <v>794</v>
      </c>
      <c r="D26" s="1863" t="s">
        <v>3</v>
      </c>
      <c r="E26" s="127"/>
      <c r="F26" s="23"/>
    </row>
    <row r="27" spans="1:9" s="296" customFormat="1">
      <c r="A27" s="2480"/>
      <c r="B27" s="1048"/>
      <c r="C27" s="23" t="s">
        <v>811</v>
      </c>
      <c r="D27" s="1861" t="s">
        <v>3</v>
      </c>
      <c r="E27" s="127"/>
      <c r="F27" s="23"/>
    </row>
    <row r="28" spans="1:9" s="296" customFormat="1">
      <c r="A28" s="2480"/>
      <c r="B28" s="1048"/>
      <c r="C28" s="1865" t="s">
        <v>478</v>
      </c>
      <c r="D28" s="1863" t="s">
        <v>3</v>
      </c>
      <c r="E28" s="127"/>
      <c r="F28" s="23"/>
      <c r="I28" s="989"/>
    </row>
    <row r="29" spans="1:9" s="989" customFormat="1">
      <c r="A29" s="2480"/>
      <c r="B29" s="1048"/>
      <c r="C29" s="23" t="s">
        <v>3782</v>
      </c>
      <c r="D29" s="2154" t="s">
        <v>3</v>
      </c>
      <c r="E29" s="127"/>
      <c r="F29" s="23"/>
    </row>
    <row r="30" spans="1:9" s="574" customFormat="1">
      <c r="A30" s="2480"/>
      <c r="B30" s="1048"/>
      <c r="C30" s="1862" t="s">
        <v>4818</v>
      </c>
      <c r="D30" s="2078" t="s">
        <v>3</v>
      </c>
      <c r="E30" s="127"/>
      <c r="F30" s="23"/>
    </row>
    <row r="31" spans="1:9" s="989" customFormat="1">
      <c r="A31" s="2480"/>
      <c r="B31" s="1048"/>
      <c r="C31" s="450" t="s">
        <v>8098</v>
      </c>
      <c r="D31" s="2153" t="s">
        <v>3</v>
      </c>
      <c r="E31" s="127"/>
      <c r="F31" s="23"/>
    </row>
    <row r="32" spans="1:9" s="989" customFormat="1">
      <c r="A32" s="2480"/>
      <c r="B32" s="1048"/>
      <c r="C32" s="1862" t="s">
        <v>8097</v>
      </c>
      <c r="D32" s="2164" t="s">
        <v>3</v>
      </c>
      <c r="E32" s="127"/>
      <c r="F32" s="23"/>
    </row>
    <row r="33" spans="1:6" s="989" customFormat="1">
      <c r="A33" s="2480"/>
      <c r="B33" s="1048"/>
      <c r="C33" s="450" t="s">
        <v>7867</v>
      </c>
      <c r="D33" s="2154" t="s">
        <v>3</v>
      </c>
      <c r="E33" s="127"/>
      <c r="F33" s="23"/>
    </row>
    <row r="34" spans="1:6" s="296" customFormat="1">
      <c r="A34" s="2480"/>
      <c r="B34" s="1048"/>
      <c r="C34" s="1862" t="s">
        <v>1259</v>
      </c>
      <c r="D34" s="2078" t="s">
        <v>3</v>
      </c>
      <c r="E34" s="127"/>
      <c r="F34" s="23"/>
    </row>
    <row r="35" spans="1:6" s="989" customFormat="1">
      <c r="A35" s="2480"/>
      <c r="B35" s="1048"/>
      <c r="C35" s="23" t="s">
        <v>7569</v>
      </c>
      <c r="D35" s="2216" t="s">
        <v>3</v>
      </c>
      <c r="E35" s="127"/>
      <c r="F35" s="23"/>
    </row>
    <row r="36" spans="1:6" s="296" customFormat="1">
      <c r="A36" s="2480"/>
      <c r="B36" s="1048"/>
      <c r="C36" s="1862" t="s">
        <v>3221</v>
      </c>
      <c r="D36" s="2075" t="s">
        <v>3</v>
      </c>
      <c r="E36" s="127"/>
      <c r="F36" s="23"/>
    </row>
    <row r="37" spans="1:6" s="989" customFormat="1">
      <c r="A37" s="2480"/>
      <c r="B37" s="1048"/>
      <c r="C37" s="450" t="s">
        <v>7916</v>
      </c>
      <c r="D37" s="1861" t="s">
        <v>3</v>
      </c>
      <c r="E37" s="127"/>
      <c r="F37" s="23"/>
    </row>
    <row r="38" spans="1:6" s="671" customFormat="1">
      <c r="A38" s="2480"/>
      <c r="B38" s="1048"/>
      <c r="C38" s="1862" t="s">
        <v>5160</v>
      </c>
      <c r="D38" s="2078" t="s">
        <v>3</v>
      </c>
      <c r="E38" s="127"/>
      <c r="F38" s="23"/>
    </row>
    <row r="39" spans="1:6" s="296" customFormat="1">
      <c r="A39" s="2480"/>
      <c r="B39" s="1048"/>
      <c r="C39" s="450" t="s">
        <v>1276</v>
      </c>
      <c r="D39" s="2155" t="s">
        <v>3</v>
      </c>
      <c r="E39" s="127"/>
      <c r="F39" s="23"/>
    </row>
    <row r="40" spans="1:6" s="989" customFormat="1">
      <c r="A40" s="2480"/>
      <c r="B40" s="1048"/>
      <c r="C40" s="1862" t="s">
        <v>8096</v>
      </c>
      <c r="D40" s="1863" t="s">
        <v>3</v>
      </c>
      <c r="E40" s="127"/>
      <c r="F40" s="23"/>
    </row>
    <row r="41" spans="1:6" s="296" customFormat="1">
      <c r="A41" s="2480"/>
      <c r="B41" s="1048"/>
      <c r="C41" s="450" t="s">
        <v>1986</v>
      </c>
      <c r="D41" s="2155" t="s">
        <v>3</v>
      </c>
      <c r="E41" s="127"/>
      <c r="F41" s="23"/>
    </row>
    <row r="42" spans="1:6" s="406" customFormat="1">
      <c r="A42" s="2480"/>
      <c r="B42" s="1048"/>
      <c r="C42" s="1862" t="s">
        <v>2909</v>
      </c>
      <c r="D42" s="2078" t="s">
        <v>3</v>
      </c>
      <c r="E42" s="127"/>
      <c r="F42" s="23"/>
    </row>
    <row r="43" spans="1:6" s="989" customFormat="1">
      <c r="A43" s="2480"/>
      <c r="B43" s="1048"/>
      <c r="C43" s="450" t="s">
        <v>5798</v>
      </c>
      <c r="D43" s="2155" t="s">
        <v>6547</v>
      </c>
      <c r="E43" s="127"/>
      <c r="F43" s="23"/>
    </row>
    <row r="44" spans="1:6" s="989" customFormat="1">
      <c r="A44" s="2480"/>
      <c r="B44" s="1048"/>
      <c r="C44" s="1862" t="s">
        <v>7390</v>
      </c>
      <c r="D44" s="2110" t="s">
        <v>3</v>
      </c>
      <c r="E44" s="127"/>
      <c r="F44" s="23"/>
    </row>
    <row r="45" spans="1:6" s="989" customFormat="1">
      <c r="A45" s="2481"/>
      <c r="B45" s="2080"/>
      <c r="C45" s="1859" t="s">
        <v>6755</v>
      </c>
      <c r="D45" s="2153" t="s">
        <v>3</v>
      </c>
      <c r="E45" s="127"/>
      <c r="F45" s="23"/>
    </row>
  </sheetData>
  <customSheetViews>
    <customSheetView guid="{94E74550-0B2B-4B3C-8E97-CCCC46023914}" hiddenColumns="1">
      <selection activeCell="B14" sqref="B14"/>
      <pageMargins left="0.7" right="0.7" top="0.75" bottom="0.75" header="0.3" footer="0.3"/>
      <pageSetup paperSize="9" orientation="portrait" r:id="rId1"/>
    </customSheetView>
    <customSheetView guid="{C23E91BF-4A86-4D00-A577-1A263DDCB8BC}" hiddenColumns="1" topLeftCell="A117">
      <selection activeCell="C135" sqref="C135"/>
      <pageMargins left="0.7" right="0.7" top="0.75" bottom="0.75" header="0.3" footer="0.3"/>
      <pageSetup paperSize="9" orientation="portrait" r:id="rId2"/>
    </customSheetView>
    <customSheetView guid="{45761FB6-8710-4C75-A8B6-5A7FCAACACDF}" topLeftCell="A49">
      <selection activeCell="C82" sqref="C82"/>
      <pageMargins left="0.7" right="0.7" top="0.75" bottom="0.75" header="0.3" footer="0.3"/>
      <pageSetup paperSize="9" orientation="portrait" r:id="rId3"/>
    </customSheetView>
    <customSheetView guid="{6108970F-8E7A-462E-A499-E2FD79FB3A77}" topLeftCell="A49">
      <selection activeCell="C82" sqref="C82"/>
      <pageMargins left="0.7" right="0.7" top="0.75" bottom="0.75" header="0.3" footer="0.3"/>
      <pageSetup paperSize="9" orientation="portrait" r:id="rId4"/>
    </customSheetView>
    <customSheetView guid="{B3358888-E690-452C-98EC-431498422E6E}" topLeftCell="A7">
      <selection activeCell="C14" sqref="C14"/>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D7CF3121-CFC0-4E70-8DCD-811E30042E24}" hiddenColumns="1" topLeftCell="A114">
      <selection activeCell="B129" sqref="B129"/>
      <pageMargins left="0.7" right="0.7" top="0.75" bottom="0.75" header="0.3" footer="0.3"/>
      <pageSetup paperSize="9" orientation="portrait" r:id="rId7"/>
    </customSheetView>
    <customSheetView guid="{3E3E5346-F5D1-49F5-AB0E-78170B65853C}" topLeftCell="A49">
      <selection activeCell="D58" sqref="D58"/>
      <pageMargins left="0.7" right="0.7" top="0.75" bottom="0.75" header="0.3" footer="0.3"/>
      <pageSetup paperSize="9" orientation="portrait" r:id="rId8"/>
    </customSheetView>
    <customSheetView guid="{A02336A9-D2FB-4D03-950A-00B6EBD6A28C}" hiddenColumns="1" topLeftCell="A7">
      <selection activeCell="C24" sqref="C24"/>
      <pageMargins left="0.7" right="0.7" top="0.75" bottom="0.75" header="0.3" footer="0.3"/>
      <pageSetup paperSize="9" orientation="portrait" r:id="rId9"/>
    </customSheetView>
    <customSheetView guid="{24F900A2-7147-4318-9E77-2B71404314A7}" hiddenColumns="1" topLeftCell="A25">
      <selection activeCell="D40" sqref="D40"/>
      <pageMargins left="0.7" right="0.7" top="0.75" bottom="0.75" header="0.3" footer="0.3"/>
      <pageSetup paperSize="9" orientation="portrait" r:id="rId10"/>
    </customSheetView>
    <customSheetView guid="{76FA2CE7-179E-4731-B7AE-63C5E5E79002}" hiddenColumns="1" topLeftCell="A20">
      <selection activeCell="D38" sqref="D38"/>
      <pageMargins left="0.7" right="0.7" top="0.75" bottom="0.75" header="0.3" footer="0.3"/>
      <pageSetup paperSize="9" orientation="portrait" r:id="rId11"/>
    </customSheetView>
  </customSheetViews>
  <mergeCells count="3">
    <mergeCell ref="A8:A45"/>
    <mergeCell ref="A3:D3"/>
    <mergeCell ref="A4:D4"/>
  </mergeCells>
  <hyperlinks>
    <hyperlink ref="D43" location="'STOUT Стабилизаторы напряжения'!A1" display="в каталог&gt;&gt;&gt;"/>
    <hyperlink ref="D42" location="' STOUT котлы электрич'!A1" display="в каталог &gt;&gt;&gt;"/>
    <hyperlink ref="D41" location="'STOUT Хомуты'!A1" display="в каталог &gt;&gt;&gt;"/>
    <hyperlink ref="D39" location="'STOUT Арматура'!A1" display="в каталог &gt;&gt;&gt;"/>
    <hyperlink ref="C39" display="Арматура"/>
    <hyperlink ref="D38" location="'STOUT Инструмент'!A1" display="в каталог &gt;&gt;&gt;"/>
    <hyperlink ref="D36" location="'STOUT Радиаторная арматура'!A1" display="в каталог &gt;&gt;&gt;"/>
    <hyperlink ref="C36" display="Радиаторная арматура"/>
    <hyperlink ref="D34" location="'STOUT Шаровые краны'!A1" display="в каталог &gt;&gt;&gt;"/>
    <hyperlink ref="C34" display="Шаровые краны"/>
    <hyperlink ref="D30" location="'Управляющая автоматика'!A1" display="в каталог &gt;&gt;&gt;"/>
    <hyperlink ref="D23" location="'STOUT Дымоходы'!A1" display="в каталог &gt;&gt;&gt;"/>
    <hyperlink ref="C23" display="Дымоходы"/>
    <hyperlink ref="D22" location="'STOUT Поверхностные насосы'!R1C1" display="в каталог &gt;&gt;&gt;"/>
    <hyperlink ref="D21" location="'STOUT погружные насосы'!A1" display="в каталог &gt;&gt;&gt;"/>
    <hyperlink ref="D19" location="'STOUT Циркуляционные насосы'!A1" display="в каталог &gt;&gt;&gt;"/>
    <hyperlink ref="D16" location="'STOUT Гибкая подводка'!A1" display="в каталог &gt;&gt;&gt;"/>
    <hyperlink ref="C16" display="Гибкая подводка"/>
    <hyperlink ref="D15" location="'STOUT Мультибокс'!A1" display="в каталог &gt;&gt;&gt;"/>
    <hyperlink ref="D14" location="'STOUT Коллекторы'!A1" display="в каталог &gt;&gt;&gt;"/>
    <hyperlink ref="C14" display="Коллекторы"/>
    <hyperlink ref="D13" location="'STOUT латунные фитинги'!A1" display="в каталог &gt;&gt;&gt;"/>
    <hyperlink ref="C13" display="Латунные резьбовые фитинги"/>
    <hyperlink ref="D12" location="'STOUT пресс-фитинги'!A1" display="в каталог &gt;&gt;&gt;"/>
    <hyperlink ref="D11" location="'STOUT винтовые фитинги'!A1" display="в каталог &gt;&gt;&gt;"/>
    <hyperlink ref="D10" location="'STOUT Трубы и фитинги'!A1" display="в каталог &gt;&gt;&gt;"/>
    <hyperlink ref="C10" display="Трубопроводная система для водоснабжения и отопления"/>
    <hyperlink ref="D45" location="'STOUT Бесшумная канализация'!A1" display="в каталог &gt;&gt;&gt;"/>
    <hyperlink ref="D27" location="'STOUT Шкафы'!A1" display="в каталог &gt;&gt;&gt;"/>
    <hyperlink ref="D44" location="'STOUT Безынерционные панели '!A1" display="в каталог &gt;&gt;&gt;"/>
    <hyperlink ref="D35" location="'STOUT Шаровые краны ГОСТ'!A1" display="в каталог &gt;&gt;&gt;"/>
    <hyperlink ref="D8" location="'STOUT Радиаторы отопления'!A1" display="в каталог &gt;&gt;&gt;"/>
    <hyperlink ref="D25" location="'STOUT Полотенцесушители'!A1" display="в каталог &gt;&gt;&gt;"/>
    <hyperlink ref="D26" location="'STOUT Баки'!R1C1" display="в каталог &gt;&gt;&gt;"/>
    <hyperlink ref="D9" location="'STOUT Конвекторы внутрипольные'!A1" display="в каталог &gt;&gt;&gt;"/>
    <hyperlink ref="C18:D18" display="Группы быстрого монтажа"/>
    <hyperlink ref="D18" location="'STOUT ГБМ'!A1" display="в каталог &gt;&gt;&gt;"/>
    <hyperlink ref="D28" location="'STOUT Электроника '!A1" display="в каталог &gt;&gt;&gt;"/>
    <hyperlink ref="D20" location="'STOUT Циркуляционные насосы IT'!A1" display="в каталог &gt;&gt;&gt;"/>
    <hyperlink ref="D17" location="'STOUT бойлеры комб и кос'!R1C1" display="в каталог &gt;&gt;&gt;"/>
    <hyperlink ref="D40" location="'STOUT Электромагнитные клапаны'!A1" display="в каталог &gt;&gt;&gt;"/>
    <hyperlink ref="D24" location="'STOUT КИП (NEW)'!A1" display="в каталог &gt;&gt;&gt;"/>
    <hyperlink ref="D33" location="'STOUT Автоматика для ТП'!A1" display="в каталог &gt;&gt;&gt;"/>
    <hyperlink ref="D37" location="'Радиаторная арматура Design'!A1" display="в каталог &gt;&gt;&gt;"/>
    <hyperlink ref="D29" location="'STOUT Предохран-ая арматура'!A1" display="в каталог &gt;&gt;&gt;"/>
    <hyperlink ref="D31" location="'STOUT Умные термостат. головки'!A1" display="в каталог &gt;&gt;&gt;"/>
    <hyperlink ref="D32" location="'STOUT Погружные термостаты'!A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6">
    <pageSetUpPr fitToPage="1"/>
  </sheetPr>
  <dimension ref="A1:M371"/>
  <sheetViews>
    <sheetView zoomScaleNormal="100" workbookViewId="0">
      <selection activeCell="C35" sqref="C35"/>
    </sheetView>
  </sheetViews>
  <sheetFormatPr defaultColWidth="9.28515625" defaultRowHeight="15"/>
  <cols>
    <col min="1" max="1" width="33.28515625" style="597" customWidth="1"/>
    <col min="2" max="2" width="29" style="597" customWidth="1"/>
    <col min="3" max="3" width="8.5703125" style="597" customWidth="1"/>
    <col min="4" max="4" width="11.7109375" style="597" customWidth="1"/>
    <col min="5" max="5" width="10" style="597" customWidth="1"/>
    <col min="6" max="6" width="11" style="597" customWidth="1"/>
    <col min="7" max="7" width="10.28515625" style="597" customWidth="1"/>
    <col min="8" max="8" width="13" style="597" customWidth="1"/>
    <col min="9" max="9" width="15.7109375" style="2263" customWidth="1"/>
    <col min="10" max="10" width="16.28515625" style="28" customWidth="1"/>
    <col min="11" max="16384" width="9.28515625" style="597"/>
  </cols>
  <sheetData>
    <row r="1" spans="1:13" ht="15.75">
      <c r="A1" s="2557" t="s">
        <v>2188</v>
      </c>
      <c r="B1" s="2557"/>
      <c r="C1" s="2557"/>
      <c r="D1" s="2557"/>
      <c r="E1" s="2557"/>
      <c r="F1" s="2557"/>
      <c r="G1" s="2557"/>
      <c r="H1" s="2557"/>
      <c r="I1" s="2557"/>
      <c r="J1" s="2557"/>
    </row>
    <row r="2" spans="1:13">
      <c r="A2" s="285"/>
      <c r="B2" s="285"/>
      <c r="C2" s="285"/>
      <c r="D2" s="285"/>
      <c r="E2" s="285"/>
      <c r="F2" s="285"/>
      <c r="G2" s="285"/>
      <c r="H2" s="285"/>
      <c r="I2" s="2272"/>
      <c r="J2" s="591"/>
    </row>
    <row r="4" spans="1:13">
      <c r="A4" s="286" t="s">
        <v>2189</v>
      </c>
      <c r="B4" s="287">
        <v>0</v>
      </c>
    </row>
    <row r="6" spans="1:13" s="634" customFormat="1">
      <c r="I6" s="2263"/>
      <c r="J6" s="28"/>
    </row>
    <row r="7" spans="1:13">
      <c r="A7" s="147" t="s">
        <v>2190</v>
      </c>
      <c r="B7" s="147" t="s">
        <v>2191</v>
      </c>
      <c r="C7" s="147"/>
      <c r="D7" s="147"/>
      <c r="E7" s="147"/>
      <c r="F7" s="147" t="s">
        <v>2192</v>
      </c>
      <c r="G7" s="147"/>
      <c r="H7" s="147"/>
      <c r="I7" s="1614"/>
      <c r="J7" s="592" t="s">
        <v>2193</v>
      </c>
    </row>
    <row r="8" spans="1:13" ht="8.4499999999999993" customHeight="1"/>
    <row r="9" spans="1:13" ht="16.5" customHeight="1">
      <c r="A9" s="571" t="s">
        <v>4870</v>
      </c>
    </row>
    <row r="10" spans="1:13" ht="16.5" customHeight="1">
      <c r="A10" s="2558" t="s">
        <v>14</v>
      </c>
      <c r="B10" s="2558" t="s">
        <v>18</v>
      </c>
      <c r="C10" s="2558" t="s">
        <v>2194</v>
      </c>
      <c r="D10" s="2558" t="s">
        <v>2195</v>
      </c>
      <c r="E10" s="2558" t="s">
        <v>2196</v>
      </c>
      <c r="F10" s="2558"/>
      <c r="G10" s="2558"/>
      <c r="H10" s="2558" t="s">
        <v>2197</v>
      </c>
      <c r="I10" s="2558" t="s">
        <v>8</v>
      </c>
      <c r="J10" s="2559" t="s">
        <v>9</v>
      </c>
    </row>
    <row r="11" spans="1:13" ht="30">
      <c r="A11" s="2558"/>
      <c r="B11" s="2558"/>
      <c r="C11" s="2558"/>
      <c r="D11" s="2558"/>
      <c r="E11" s="1095" t="s">
        <v>16</v>
      </c>
      <c r="F11" s="1095" t="s">
        <v>17</v>
      </c>
      <c r="G11" s="1095" t="s">
        <v>2198</v>
      </c>
      <c r="H11" s="2558"/>
      <c r="I11" s="2558"/>
      <c r="J11" s="2559"/>
    </row>
    <row r="12" spans="1:13" s="598" customFormat="1">
      <c r="A12" s="1359"/>
      <c r="B12" s="1180" t="s">
        <v>2199</v>
      </c>
      <c r="C12" s="1180">
        <v>4</v>
      </c>
      <c r="D12" s="2553">
        <v>500</v>
      </c>
      <c r="E12" s="2553">
        <v>561</v>
      </c>
      <c r="F12" s="2550">
        <v>80</v>
      </c>
      <c r="G12" s="2550">
        <v>90</v>
      </c>
      <c r="H12" s="2550">
        <v>183</v>
      </c>
      <c r="I12" s="1081">
        <v>6602.1845999999996</v>
      </c>
      <c r="J12" s="1081">
        <f t="shared" ref="J12:J23" si="0">I12-I12*$B$4</f>
        <v>6602.1845999999996</v>
      </c>
      <c r="M12" s="27"/>
    </row>
    <row r="13" spans="1:13" s="598" customFormat="1">
      <c r="A13" s="1359"/>
      <c r="B13" s="1180" t="s">
        <v>3214</v>
      </c>
      <c r="C13" s="1180">
        <v>5</v>
      </c>
      <c r="D13" s="2553"/>
      <c r="E13" s="2553"/>
      <c r="F13" s="2550"/>
      <c r="G13" s="2550"/>
      <c r="H13" s="2550"/>
      <c r="I13" s="1081">
        <v>8252.7281999999996</v>
      </c>
      <c r="J13" s="1081">
        <f t="shared" si="0"/>
        <v>8252.7281999999996</v>
      </c>
      <c r="L13" s="989"/>
      <c r="M13" s="27"/>
    </row>
    <row r="14" spans="1:13" s="598" customFormat="1">
      <c r="A14" s="1359"/>
      <c r="B14" s="1180" t="s">
        <v>2200</v>
      </c>
      <c r="C14" s="1350">
        <v>6</v>
      </c>
      <c r="D14" s="2553"/>
      <c r="E14" s="2553"/>
      <c r="F14" s="2550"/>
      <c r="G14" s="2550"/>
      <c r="H14" s="2550"/>
      <c r="I14" s="1081">
        <v>9903.2718000000004</v>
      </c>
      <c r="J14" s="1081">
        <f t="shared" si="0"/>
        <v>9903.2718000000004</v>
      </c>
      <c r="L14" s="989"/>
      <c r="M14" s="27"/>
    </row>
    <row r="15" spans="1:13" s="598" customFormat="1">
      <c r="A15" s="1359"/>
      <c r="B15" s="1180" t="s">
        <v>3215</v>
      </c>
      <c r="C15" s="1350">
        <v>7</v>
      </c>
      <c r="D15" s="2553"/>
      <c r="E15" s="2553"/>
      <c r="F15" s="2550"/>
      <c r="G15" s="2550"/>
      <c r="H15" s="2550"/>
      <c r="I15" s="1081">
        <v>11553.815400000001</v>
      </c>
      <c r="J15" s="1081">
        <f t="shared" si="0"/>
        <v>11553.815400000001</v>
      </c>
      <c r="L15" s="989"/>
      <c r="M15" s="27"/>
    </row>
    <row r="16" spans="1:13" s="598" customFormat="1">
      <c r="A16" s="1359"/>
      <c r="B16" s="1180" t="s">
        <v>2201</v>
      </c>
      <c r="C16" s="1350">
        <v>8</v>
      </c>
      <c r="D16" s="2553"/>
      <c r="E16" s="2553"/>
      <c r="F16" s="2550"/>
      <c r="G16" s="2550"/>
      <c r="H16" s="2550"/>
      <c r="I16" s="1081">
        <v>13204.359</v>
      </c>
      <c r="J16" s="1081">
        <f t="shared" si="0"/>
        <v>13204.359</v>
      </c>
      <c r="L16" s="989"/>
      <c r="M16" s="27"/>
    </row>
    <row r="17" spans="1:13" s="598" customFormat="1">
      <c r="A17" s="1359"/>
      <c r="B17" s="1180" t="s">
        <v>3216</v>
      </c>
      <c r="C17" s="1350">
        <v>9</v>
      </c>
      <c r="D17" s="2553"/>
      <c r="E17" s="2553"/>
      <c r="F17" s="2550"/>
      <c r="G17" s="2550"/>
      <c r="H17" s="2550"/>
      <c r="I17" s="1081">
        <v>14854.9128</v>
      </c>
      <c r="J17" s="1081">
        <f t="shared" si="0"/>
        <v>14854.9128</v>
      </c>
      <c r="L17" s="989"/>
      <c r="M17" s="27"/>
    </row>
    <row r="18" spans="1:13" s="598" customFormat="1">
      <c r="A18" s="1359"/>
      <c r="B18" s="1180" t="s">
        <v>2202</v>
      </c>
      <c r="C18" s="1350">
        <v>10</v>
      </c>
      <c r="D18" s="2553"/>
      <c r="E18" s="2553"/>
      <c r="F18" s="2550"/>
      <c r="G18" s="2550"/>
      <c r="H18" s="2550"/>
      <c r="I18" s="1081">
        <v>16505.456399999999</v>
      </c>
      <c r="J18" s="1081">
        <f t="shared" si="0"/>
        <v>16505.456399999999</v>
      </c>
      <c r="L18" s="989"/>
      <c r="M18" s="27"/>
    </row>
    <row r="19" spans="1:13" s="598" customFormat="1">
      <c r="A19" s="1359"/>
      <c r="B19" s="1180" t="s">
        <v>3217</v>
      </c>
      <c r="C19" s="1350">
        <v>11</v>
      </c>
      <c r="D19" s="2553"/>
      <c r="E19" s="2553"/>
      <c r="F19" s="2550"/>
      <c r="G19" s="2550"/>
      <c r="H19" s="2550"/>
      <c r="I19" s="1081">
        <v>18156</v>
      </c>
      <c r="J19" s="1081">
        <f t="shared" si="0"/>
        <v>18156</v>
      </c>
      <c r="L19" s="989"/>
      <c r="M19" s="27"/>
    </row>
    <row r="20" spans="1:13" s="598" customFormat="1">
      <c r="A20" s="1359"/>
      <c r="B20" s="1180" t="s">
        <v>2203</v>
      </c>
      <c r="C20" s="1350">
        <v>12</v>
      </c>
      <c r="D20" s="2553"/>
      <c r="E20" s="2553"/>
      <c r="F20" s="2550"/>
      <c r="G20" s="2550"/>
      <c r="H20" s="2550"/>
      <c r="I20" s="1081">
        <v>19806.543600000001</v>
      </c>
      <c r="J20" s="1081">
        <f t="shared" si="0"/>
        <v>19806.543600000001</v>
      </c>
      <c r="L20" s="989"/>
      <c r="M20" s="27"/>
    </row>
    <row r="21" spans="1:13" s="598" customFormat="1">
      <c r="A21" s="1359"/>
      <c r="B21" s="1180" t="s">
        <v>3218</v>
      </c>
      <c r="C21" s="1350">
        <v>13</v>
      </c>
      <c r="D21" s="2553"/>
      <c r="E21" s="2553"/>
      <c r="F21" s="2550"/>
      <c r="G21" s="2550"/>
      <c r="H21" s="2550"/>
      <c r="I21" s="1081">
        <v>21457.087200000002</v>
      </c>
      <c r="J21" s="1081">
        <f t="shared" si="0"/>
        <v>21457.087200000002</v>
      </c>
      <c r="L21" s="989"/>
      <c r="M21" s="27"/>
    </row>
    <row r="22" spans="1:13" s="598" customFormat="1">
      <c r="A22" s="1359"/>
      <c r="B22" s="1180" t="s">
        <v>2204</v>
      </c>
      <c r="C22" s="1350">
        <v>14</v>
      </c>
      <c r="D22" s="2553"/>
      <c r="E22" s="2553"/>
      <c r="F22" s="2550"/>
      <c r="G22" s="2550"/>
      <c r="H22" s="2550"/>
      <c r="I22" s="1081">
        <v>23107.641</v>
      </c>
      <c r="J22" s="1081">
        <f t="shared" si="0"/>
        <v>23107.641</v>
      </c>
      <c r="L22" s="989"/>
      <c r="M22" s="27"/>
    </row>
    <row r="23" spans="1:13">
      <c r="A23" s="2551"/>
      <c r="B23" s="1180" t="s">
        <v>2205</v>
      </c>
      <c r="C23" s="1180">
        <v>4</v>
      </c>
      <c r="D23" s="2553">
        <v>350</v>
      </c>
      <c r="E23" s="2553">
        <v>415</v>
      </c>
      <c r="F23" s="2550">
        <v>80</v>
      </c>
      <c r="G23" s="2550">
        <v>90</v>
      </c>
      <c r="H23" s="2550">
        <v>134</v>
      </c>
      <c r="I23" s="1081">
        <v>6528</v>
      </c>
      <c r="J23" s="1081">
        <f t="shared" si="0"/>
        <v>6528</v>
      </c>
      <c r="L23" s="989"/>
      <c r="M23" s="27"/>
    </row>
    <row r="24" spans="1:13">
      <c r="A24" s="2551"/>
      <c r="B24" s="1180" t="s">
        <v>2206</v>
      </c>
      <c r="C24" s="1350">
        <v>6</v>
      </c>
      <c r="D24" s="2553"/>
      <c r="E24" s="2553"/>
      <c r="F24" s="2550"/>
      <c r="G24" s="2550"/>
      <c r="H24" s="2550"/>
      <c r="I24" s="1081">
        <v>9792</v>
      </c>
      <c r="J24" s="1081">
        <f>I24-I24*$B$4</f>
        <v>9792</v>
      </c>
      <c r="L24" s="989"/>
      <c r="M24" s="27"/>
    </row>
    <row r="25" spans="1:13">
      <c r="A25" s="2551"/>
      <c r="B25" s="1180" t="s">
        <v>2207</v>
      </c>
      <c r="C25" s="1350">
        <v>8</v>
      </c>
      <c r="D25" s="2553"/>
      <c r="E25" s="2553"/>
      <c r="F25" s="2550"/>
      <c r="G25" s="2550"/>
      <c r="H25" s="2550"/>
      <c r="I25" s="1081">
        <v>13056</v>
      </c>
      <c r="J25" s="1081">
        <f>I25-I25*$B$4</f>
        <v>13056</v>
      </c>
      <c r="L25" s="989"/>
      <c r="M25" s="27"/>
    </row>
    <row r="26" spans="1:13">
      <c r="A26" s="2551"/>
      <c r="B26" s="1180" t="s">
        <v>2208</v>
      </c>
      <c r="C26" s="1350">
        <v>10</v>
      </c>
      <c r="D26" s="2553"/>
      <c r="E26" s="2553"/>
      <c r="F26" s="2550"/>
      <c r="G26" s="2550"/>
      <c r="H26" s="2550"/>
      <c r="I26" s="1081">
        <v>16320</v>
      </c>
      <c r="J26" s="1081">
        <f>I26-I26*$B$4</f>
        <v>16320</v>
      </c>
      <c r="L26" s="989"/>
      <c r="M26" s="27"/>
    </row>
    <row r="27" spans="1:13">
      <c r="A27" s="2551"/>
      <c r="B27" s="1180" t="s">
        <v>2209</v>
      </c>
      <c r="C27" s="1350">
        <v>12</v>
      </c>
      <c r="D27" s="2553"/>
      <c r="E27" s="2553"/>
      <c r="F27" s="2550"/>
      <c r="G27" s="2550"/>
      <c r="H27" s="2550"/>
      <c r="I27" s="1081">
        <v>19584</v>
      </c>
      <c r="J27" s="1081">
        <f>I27-I27*$B$4</f>
        <v>19584</v>
      </c>
      <c r="L27" s="989"/>
      <c r="M27" s="27"/>
    </row>
    <row r="28" spans="1:13">
      <c r="A28" s="2552"/>
      <c r="B28" s="1180" t="s">
        <v>2210</v>
      </c>
      <c r="C28" s="1350">
        <v>14</v>
      </c>
      <c r="D28" s="2553"/>
      <c r="E28" s="2553"/>
      <c r="F28" s="2550"/>
      <c r="G28" s="2550"/>
      <c r="H28" s="2550"/>
      <c r="I28" s="1081">
        <v>22848</v>
      </c>
      <c r="J28" s="1081">
        <f>I28-I28*$B$4</f>
        <v>22848</v>
      </c>
      <c r="L28" s="989"/>
      <c r="M28" s="27"/>
    </row>
    <row r="29" spans="1:13">
      <c r="I29" s="1422"/>
      <c r="L29" s="989"/>
      <c r="M29" s="27"/>
    </row>
    <row r="30" spans="1:13" s="811" customFormat="1">
      <c r="I30" s="1422"/>
      <c r="J30" s="28"/>
      <c r="L30" s="989"/>
      <c r="M30" s="27"/>
    </row>
    <row r="31" spans="1:13" s="735" customFormat="1" ht="18.75">
      <c r="A31" s="571" t="s">
        <v>8003</v>
      </c>
      <c r="I31" s="26"/>
      <c r="L31" s="989"/>
      <c r="M31" s="27"/>
    </row>
    <row r="32" spans="1:13" s="735" customFormat="1">
      <c r="A32" s="2529" t="s">
        <v>14</v>
      </c>
      <c r="B32" s="2529" t="s">
        <v>18</v>
      </c>
      <c r="C32" s="2529" t="s">
        <v>2194</v>
      </c>
      <c r="D32" s="2529" t="s">
        <v>2195</v>
      </c>
      <c r="E32" s="2529" t="s">
        <v>2196</v>
      </c>
      <c r="F32" s="2529"/>
      <c r="G32" s="2529"/>
      <c r="H32" s="2529" t="s">
        <v>2197</v>
      </c>
      <c r="I32" s="2562" t="s">
        <v>8</v>
      </c>
      <c r="J32" s="2562" t="s">
        <v>9</v>
      </c>
      <c r="L32" s="989"/>
      <c r="M32" s="27"/>
    </row>
    <row r="33" spans="1:13" s="735" customFormat="1" ht="30">
      <c r="A33" s="2529"/>
      <c r="B33" s="2529"/>
      <c r="C33" s="2529"/>
      <c r="D33" s="2529"/>
      <c r="E33" s="1355" t="s">
        <v>16</v>
      </c>
      <c r="F33" s="1355" t="s">
        <v>17</v>
      </c>
      <c r="G33" s="1355" t="s">
        <v>2198</v>
      </c>
      <c r="H33" s="2529"/>
      <c r="I33" s="2562"/>
      <c r="J33" s="2562"/>
      <c r="L33" s="989"/>
      <c r="M33" s="27"/>
    </row>
    <row r="34" spans="1:13" s="735" customFormat="1">
      <c r="A34" s="1357"/>
      <c r="B34" s="1357"/>
      <c r="C34" s="1357"/>
      <c r="D34" s="1357"/>
      <c r="E34" s="1357"/>
      <c r="F34" s="1357"/>
      <c r="G34" s="1357"/>
      <c r="H34" s="1357"/>
      <c r="I34" s="1545"/>
      <c r="J34" s="1358"/>
      <c r="L34" s="989"/>
      <c r="M34" s="27"/>
    </row>
    <row r="35" spans="1:13" s="735" customFormat="1">
      <c r="A35" s="2563"/>
      <c r="B35" s="2221" t="s">
        <v>5424</v>
      </c>
      <c r="C35" s="1350">
        <v>4</v>
      </c>
      <c r="D35" s="2553">
        <v>500</v>
      </c>
      <c r="E35" s="2553">
        <v>574</v>
      </c>
      <c r="F35" s="2550">
        <v>84</v>
      </c>
      <c r="G35" s="2550">
        <v>96</v>
      </c>
      <c r="H35" s="2550">
        <v>185</v>
      </c>
      <c r="I35" s="2234">
        <v>5989.7765999999992</v>
      </c>
      <c r="J35" s="1543">
        <f t="shared" ref="J35:J49" si="1">I35-I35*$B$4</f>
        <v>5989.7765999999992</v>
      </c>
      <c r="L35" s="989"/>
      <c r="M35" s="27"/>
    </row>
    <row r="36" spans="1:13" s="735" customFormat="1">
      <c r="A36" s="2563"/>
      <c r="B36" s="2221" t="s">
        <v>5431</v>
      </c>
      <c r="C36" s="1350">
        <v>6</v>
      </c>
      <c r="D36" s="2553"/>
      <c r="E36" s="2553"/>
      <c r="F36" s="2550"/>
      <c r="G36" s="2550"/>
      <c r="H36" s="2550"/>
      <c r="I36" s="2234">
        <v>8984.6648999999998</v>
      </c>
      <c r="J36" s="1544">
        <f t="shared" si="1"/>
        <v>8984.6648999999998</v>
      </c>
      <c r="L36" s="989"/>
      <c r="M36" s="27"/>
    </row>
    <row r="37" spans="1:13" s="735" customFormat="1">
      <c r="A37" s="2563"/>
      <c r="B37" s="2221" t="s">
        <v>5432</v>
      </c>
      <c r="C37" s="1350">
        <v>8</v>
      </c>
      <c r="D37" s="2553"/>
      <c r="E37" s="2553"/>
      <c r="F37" s="2550"/>
      <c r="G37" s="2550"/>
      <c r="H37" s="2550"/>
      <c r="I37" s="2234">
        <v>11979.553199999998</v>
      </c>
      <c r="J37" s="1544">
        <f t="shared" si="1"/>
        <v>11979.553199999998</v>
      </c>
      <c r="L37" s="989"/>
      <c r="M37" s="27"/>
    </row>
    <row r="38" spans="1:13" s="735" customFormat="1">
      <c r="A38" s="2563"/>
      <c r="B38" s="2221" t="s">
        <v>5433</v>
      </c>
      <c r="C38" s="1350">
        <v>10</v>
      </c>
      <c r="D38" s="2553"/>
      <c r="E38" s="2553"/>
      <c r="F38" s="2550"/>
      <c r="G38" s="2550"/>
      <c r="H38" s="2550"/>
      <c r="I38" s="2234">
        <v>14974.441499999997</v>
      </c>
      <c r="J38" s="1544">
        <f t="shared" si="1"/>
        <v>14974.441499999997</v>
      </c>
      <c r="L38" s="989"/>
      <c r="M38" s="27"/>
    </row>
    <row r="39" spans="1:13" s="735" customFormat="1">
      <c r="A39" s="2563"/>
      <c r="B39" s="2221" t="s">
        <v>5434</v>
      </c>
      <c r="C39" s="1350">
        <v>12</v>
      </c>
      <c r="D39" s="2553"/>
      <c r="E39" s="2553"/>
      <c r="F39" s="2550"/>
      <c r="G39" s="2550"/>
      <c r="H39" s="2550"/>
      <c r="I39" s="2234">
        <v>17969.3298</v>
      </c>
      <c r="J39" s="1544">
        <f t="shared" si="1"/>
        <v>17969.3298</v>
      </c>
      <c r="L39" s="989"/>
      <c r="M39" s="27"/>
    </row>
    <row r="40" spans="1:13" s="989" customFormat="1">
      <c r="A40" s="2563"/>
      <c r="B40" s="2232" t="s">
        <v>8009</v>
      </c>
      <c r="C40" s="2138">
        <v>4</v>
      </c>
      <c r="D40" s="2553">
        <v>350</v>
      </c>
      <c r="E40" s="2553">
        <v>425</v>
      </c>
      <c r="F40" s="2550">
        <v>84</v>
      </c>
      <c r="G40" s="2550">
        <v>97</v>
      </c>
      <c r="H40" s="2550">
        <v>134</v>
      </c>
      <c r="I40" s="2234">
        <v>5809.92</v>
      </c>
      <c r="J40" s="1543">
        <f t="shared" si="1"/>
        <v>5809.92</v>
      </c>
      <c r="M40" s="27"/>
    </row>
    <row r="41" spans="1:13" s="989" customFormat="1">
      <c r="A41" s="2563"/>
      <c r="B41" s="2232" t="s">
        <v>8010</v>
      </c>
      <c r="C41" s="2138">
        <v>6</v>
      </c>
      <c r="D41" s="2553"/>
      <c r="E41" s="2553"/>
      <c r="F41" s="2550"/>
      <c r="G41" s="2550"/>
      <c r="H41" s="2550"/>
      <c r="I41" s="2234">
        <v>8714.8799999999992</v>
      </c>
      <c r="J41" s="1544">
        <f t="shared" si="1"/>
        <v>8714.8799999999992</v>
      </c>
      <c r="M41" s="27"/>
    </row>
    <row r="42" spans="1:13" s="989" customFormat="1">
      <c r="A42" s="2563"/>
      <c r="B42" s="2232" t="s">
        <v>8011</v>
      </c>
      <c r="C42" s="2138">
        <v>8</v>
      </c>
      <c r="D42" s="2553"/>
      <c r="E42" s="2553"/>
      <c r="F42" s="2550"/>
      <c r="G42" s="2550"/>
      <c r="H42" s="2550"/>
      <c r="I42" s="2234">
        <v>11619.84</v>
      </c>
      <c r="J42" s="1544">
        <f t="shared" si="1"/>
        <v>11619.84</v>
      </c>
      <c r="M42" s="27"/>
    </row>
    <row r="43" spans="1:13" s="989" customFormat="1">
      <c r="A43" s="2563"/>
      <c r="B43" s="2232" t="s">
        <v>8012</v>
      </c>
      <c r="C43" s="2138">
        <v>10</v>
      </c>
      <c r="D43" s="2553"/>
      <c r="E43" s="2553"/>
      <c r="F43" s="2550"/>
      <c r="G43" s="2550"/>
      <c r="H43" s="2550"/>
      <c r="I43" s="2234">
        <v>14524.8</v>
      </c>
      <c r="J43" s="1544">
        <f t="shared" si="1"/>
        <v>14524.8</v>
      </c>
      <c r="M43" s="27"/>
    </row>
    <row r="44" spans="1:13" s="989" customFormat="1">
      <c r="A44" s="2563"/>
      <c r="B44" s="2232" t="s">
        <v>8013</v>
      </c>
      <c r="C44" s="2138">
        <v>12</v>
      </c>
      <c r="D44" s="2553"/>
      <c r="E44" s="2553"/>
      <c r="F44" s="2550"/>
      <c r="G44" s="2550"/>
      <c r="H44" s="2550"/>
      <c r="I44" s="2234">
        <v>17429.759999999998</v>
      </c>
      <c r="J44" s="1544">
        <f t="shared" si="1"/>
        <v>17429.759999999998</v>
      </c>
      <c r="M44" s="27"/>
    </row>
    <row r="45" spans="1:13" s="989" customFormat="1">
      <c r="A45" s="2563"/>
      <c r="B45" s="2232" t="s">
        <v>8004</v>
      </c>
      <c r="C45" s="2138">
        <v>4</v>
      </c>
      <c r="D45" s="2553">
        <v>200</v>
      </c>
      <c r="E45" s="2553">
        <v>275</v>
      </c>
      <c r="F45" s="2550">
        <v>84</v>
      </c>
      <c r="G45" s="2550">
        <v>97</v>
      </c>
      <c r="H45" s="2550">
        <v>94</v>
      </c>
      <c r="I45" s="2234">
        <v>5389.68</v>
      </c>
      <c r="J45" s="1543">
        <f t="shared" si="1"/>
        <v>5389.68</v>
      </c>
      <c r="M45" s="27"/>
    </row>
    <row r="46" spans="1:13" s="989" customFormat="1">
      <c r="A46" s="2563"/>
      <c r="B46" s="2232" t="s">
        <v>8005</v>
      </c>
      <c r="C46" s="2138">
        <v>6</v>
      </c>
      <c r="D46" s="2553"/>
      <c r="E46" s="2553"/>
      <c r="F46" s="2550"/>
      <c r="G46" s="2550"/>
      <c r="H46" s="2550"/>
      <c r="I46" s="2234">
        <v>8084.52</v>
      </c>
      <c r="J46" s="1544">
        <f t="shared" si="1"/>
        <v>8084.52</v>
      </c>
      <c r="M46" s="27"/>
    </row>
    <row r="47" spans="1:13" s="989" customFormat="1">
      <c r="A47" s="2563"/>
      <c r="B47" s="2232" t="s">
        <v>8006</v>
      </c>
      <c r="C47" s="2138">
        <v>8</v>
      </c>
      <c r="D47" s="2553"/>
      <c r="E47" s="2553"/>
      <c r="F47" s="2550"/>
      <c r="G47" s="2550"/>
      <c r="H47" s="2550"/>
      <c r="I47" s="2234">
        <v>10779.36</v>
      </c>
      <c r="J47" s="1544">
        <f t="shared" si="1"/>
        <v>10779.36</v>
      </c>
      <c r="M47" s="27"/>
    </row>
    <row r="48" spans="1:13" s="989" customFormat="1">
      <c r="A48" s="2563"/>
      <c r="B48" s="2232" t="s">
        <v>8007</v>
      </c>
      <c r="C48" s="2138">
        <v>10</v>
      </c>
      <c r="D48" s="2553"/>
      <c r="E48" s="2553"/>
      <c r="F48" s="2550"/>
      <c r="G48" s="2550"/>
      <c r="H48" s="2550"/>
      <c r="I48" s="2234">
        <v>13474.2</v>
      </c>
      <c r="J48" s="1544">
        <f t="shared" si="1"/>
        <v>13474.2</v>
      </c>
      <c r="M48" s="27"/>
    </row>
    <row r="49" spans="1:13" s="989" customFormat="1">
      <c r="A49" s="2563"/>
      <c r="B49" s="2232" t="s">
        <v>8008</v>
      </c>
      <c r="C49" s="2138">
        <v>12</v>
      </c>
      <c r="D49" s="2553"/>
      <c r="E49" s="2553"/>
      <c r="F49" s="2550"/>
      <c r="G49" s="2550"/>
      <c r="H49" s="2550"/>
      <c r="I49" s="2234">
        <v>16169.04</v>
      </c>
      <c r="J49" s="1544">
        <f t="shared" si="1"/>
        <v>16169.04</v>
      </c>
      <c r="M49" s="27"/>
    </row>
    <row r="50" spans="1:13" s="989" customFormat="1">
      <c r="A50" s="2123"/>
      <c r="B50" s="563"/>
      <c r="C50" s="1650"/>
      <c r="D50" s="563"/>
      <c r="E50" s="563"/>
      <c r="F50" s="564"/>
      <c r="G50" s="564"/>
      <c r="H50" s="564"/>
      <c r="I50" s="110"/>
      <c r="J50" s="327"/>
      <c r="M50" s="27"/>
    </row>
    <row r="51" spans="1:13" s="989" customFormat="1">
      <c r="A51" s="2123"/>
      <c r="B51" s="563"/>
      <c r="C51" s="1650"/>
      <c r="D51" s="563"/>
      <c r="E51" s="563"/>
      <c r="F51" s="564"/>
      <c r="G51" s="564"/>
      <c r="H51" s="564"/>
      <c r="I51" s="110"/>
      <c r="J51" s="327"/>
      <c r="M51" s="27"/>
    </row>
    <row r="52" spans="1:13" s="598" customFormat="1" ht="18.75">
      <c r="A52" s="571" t="s">
        <v>7167</v>
      </c>
      <c r="B52" s="989"/>
      <c r="C52" s="989"/>
      <c r="D52" s="989"/>
      <c r="E52" s="989"/>
      <c r="F52" s="989"/>
      <c r="G52" s="989"/>
      <c r="H52" s="989"/>
      <c r="I52" s="1422"/>
      <c r="J52" s="27"/>
      <c r="K52" s="989"/>
      <c r="L52" s="989"/>
      <c r="M52" s="27"/>
    </row>
    <row r="53" spans="1:13" s="598" customFormat="1" ht="18.75">
      <c r="A53" s="571" t="s">
        <v>4870</v>
      </c>
      <c r="I53" s="1422"/>
      <c r="J53" s="27"/>
      <c r="L53" s="989"/>
      <c r="M53" s="27"/>
    </row>
    <row r="54" spans="1:13" s="598" customFormat="1" ht="15" customHeight="1">
      <c r="A54" s="2537" t="s">
        <v>14</v>
      </c>
      <c r="B54" s="2537" t="s">
        <v>18</v>
      </c>
      <c r="C54" s="2537" t="s">
        <v>2194</v>
      </c>
      <c r="D54" s="2537" t="s">
        <v>2195</v>
      </c>
      <c r="E54" s="2554" t="s">
        <v>2196</v>
      </c>
      <c r="F54" s="2555"/>
      <c r="G54" s="2556"/>
      <c r="H54" s="2537" t="s">
        <v>2197</v>
      </c>
      <c r="I54" s="2537" t="s">
        <v>8</v>
      </c>
      <c r="J54" s="2560" t="s">
        <v>9</v>
      </c>
      <c r="L54" s="989"/>
      <c r="M54" s="27"/>
    </row>
    <row r="55" spans="1:13" s="598" customFormat="1" ht="30">
      <c r="A55" s="2538"/>
      <c r="B55" s="2538"/>
      <c r="C55" s="2538"/>
      <c r="D55" s="2538"/>
      <c r="E55" s="596" t="s">
        <v>16</v>
      </c>
      <c r="F55" s="596" t="s">
        <v>17</v>
      </c>
      <c r="G55" s="596" t="s">
        <v>2198</v>
      </c>
      <c r="H55" s="2538"/>
      <c r="I55" s="2538"/>
      <c r="J55" s="2561"/>
      <c r="L55" s="989"/>
      <c r="M55" s="27"/>
    </row>
    <row r="56" spans="1:13" s="598" customFormat="1">
      <c r="A56" s="2564"/>
      <c r="B56" s="594" t="s">
        <v>4636</v>
      </c>
      <c r="C56" s="595">
        <v>4</v>
      </c>
      <c r="D56" s="2539">
        <v>500</v>
      </c>
      <c r="E56" s="2539">
        <v>561</v>
      </c>
      <c r="F56" s="2542">
        <v>80</v>
      </c>
      <c r="G56" s="2542">
        <v>90</v>
      </c>
      <c r="H56" s="2542">
        <v>183</v>
      </c>
      <c r="I56" s="495">
        <v>9810.5436000000009</v>
      </c>
      <c r="J56" s="495">
        <f t="shared" ref="J56:J66" si="2">I56-I56*$B$4</f>
        <v>9810.5436000000009</v>
      </c>
      <c r="L56" s="989"/>
      <c r="M56" s="27"/>
    </row>
    <row r="57" spans="1:13" s="598" customFormat="1">
      <c r="A57" s="2565"/>
      <c r="B57" s="594" t="s">
        <v>4637</v>
      </c>
      <c r="C57" s="595">
        <v>5</v>
      </c>
      <c r="D57" s="2540"/>
      <c r="E57" s="2540"/>
      <c r="F57" s="2543"/>
      <c r="G57" s="2543"/>
      <c r="H57" s="2543"/>
      <c r="I57" s="495">
        <v>11461.0872</v>
      </c>
      <c r="J57" s="495">
        <f t="shared" si="2"/>
        <v>11461.0872</v>
      </c>
      <c r="L57" s="989"/>
      <c r="M57" s="27"/>
    </row>
    <row r="58" spans="1:13" s="598" customFormat="1">
      <c r="A58" s="2565"/>
      <c r="B58" s="594" t="s">
        <v>4638</v>
      </c>
      <c r="C58" s="594">
        <v>6</v>
      </c>
      <c r="D58" s="2540"/>
      <c r="E58" s="2540"/>
      <c r="F58" s="2543"/>
      <c r="G58" s="2543"/>
      <c r="H58" s="2543"/>
      <c r="I58" s="495">
        <v>13111.641</v>
      </c>
      <c r="J58" s="495">
        <f t="shared" si="2"/>
        <v>13111.641</v>
      </c>
      <c r="L58" s="989"/>
      <c r="M58" s="27"/>
    </row>
    <row r="59" spans="1:13" s="598" customFormat="1">
      <c r="A59" s="2565"/>
      <c r="B59" s="594" t="s">
        <v>4639</v>
      </c>
      <c r="C59" s="594">
        <v>7</v>
      </c>
      <c r="D59" s="2540"/>
      <c r="E59" s="2540"/>
      <c r="F59" s="2543"/>
      <c r="G59" s="2543"/>
      <c r="H59" s="2543"/>
      <c r="I59" s="495">
        <v>14762.184599999999</v>
      </c>
      <c r="J59" s="495">
        <f t="shared" si="2"/>
        <v>14762.184599999999</v>
      </c>
      <c r="L59" s="989"/>
      <c r="M59" s="27"/>
    </row>
    <row r="60" spans="1:13" s="598" customFormat="1">
      <c r="A60" s="2565"/>
      <c r="B60" s="594" t="s">
        <v>4640</v>
      </c>
      <c r="C60" s="594">
        <v>8</v>
      </c>
      <c r="D60" s="2540"/>
      <c r="E60" s="2540"/>
      <c r="F60" s="2543"/>
      <c r="G60" s="2543"/>
      <c r="H60" s="2543"/>
      <c r="I60" s="495">
        <v>16412.728200000001</v>
      </c>
      <c r="J60" s="495">
        <f t="shared" si="2"/>
        <v>16412.728200000001</v>
      </c>
      <c r="L60" s="989"/>
      <c r="M60" s="27"/>
    </row>
    <row r="61" spans="1:13" s="598" customFormat="1">
      <c r="A61" s="2565"/>
      <c r="B61" s="594" t="s">
        <v>4641</v>
      </c>
      <c r="C61" s="594">
        <v>9</v>
      </c>
      <c r="D61" s="2540"/>
      <c r="E61" s="2540"/>
      <c r="F61" s="2543"/>
      <c r="G61" s="2543"/>
      <c r="H61" s="2543"/>
      <c r="I61" s="495">
        <v>18063.271799999999</v>
      </c>
      <c r="J61" s="495">
        <f t="shared" si="2"/>
        <v>18063.271799999999</v>
      </c>
      <c r="L61" s="989"/>
      <c r="M61" s="27"/>
    </row>
    <row r="62" spans="1:13" s="598" customFormat="1">
      <c r="A62" s="2565"/>
      <c r="B62" s="594" t="s">
        <v>4642</v>
      </c>
      <c r="C62" s="594">
        <v>10</v>
      </c>
      <c r="D62" s="2540"/>
      <c r="E62" s="2540"/>
      <c r="F62" s="2543"/>
      <c r="G62" s="2543"/>
      <c r="H62" s="2543"/>
      <c r="I62" s="495">
        <v>19713.815399999999</v>
      </c>
      <c r="J62" s="495">
        <f t="shared" si="2"/>
        <v>19713.815399999999</v>
      </c>
      <c r="L62" s="989"/>
      <c r="M62" s="27"/>
    </row>
    <row r="63" spans="1:13" s="598" customFormat="1">
      <c r="A63" s="2565"/>
      <c r="B63" s="594" t="s">
        <v>4643</v>
      </c>
      <c r="C63" s="594">
        <v>11</v>
      </c>
      <c r="D63" s="2540"/>
      <c r="E63" s="2540"/>
      <c r="F63" s="2543"/>
      <c r="G63" s="2543"/>
      <c r="H63" s="2543"/>
      <c r="I63" s="495">
        <v>21364.359</v>
      </c>
      <c r="J63" s="495">
        <f t="shared" si="2"/>
        <v>21364.359</v>
      </c>
      <c r="L63" s="989"/>
      <c r="M63" s="27"/>
    </row>
    <row r="64" spans="1:13" s="598" customFormat="1">
      <c r="A64" s="2565"/>
      <c r="B64" s="594" t="s">
        <v>4644</v>
      </c>
      <c r="C64" s="594">
        <v>12</v>
      </c>
      <c r="D64" s="2540"/>
      <c r="E64" s="2540"/>
      <c r="F64" s="2543"/>
      <c r="G64" s="2543"/>
      <c r="H64" s="2543"/>
      <c r="I64" s="495">
        <v>23014.912799999998</v>
      </c>
      <c r="J64" s="495">
        <f t="shared" si="2"/>
        <v>23014.912799999998</v>
      </c>
      <c r="L64" s="989"/>
      <c r="M64" s="27"/>
    </row>
    <row r="65" spans="1:13" s="598" customFormat="1">
      <c r="A65" s="2565"/>
      <c r="B65" s="594" t="s">
        <v>4645</v>
      </c>
      <c r="C65" s="594">
        <v>13</v>
      </c>
      <c r="D65" s="2540"/>
      <c r="E65" s="2540"/>
      <c r="F65" s="2543"/>
      <c r="G65" s="2543"/>
      <c r="H65" s="2543"/>
      <c r="I65" s="495">
        <v>24665.456399999999</v>
      </c>
      <c r="J65" s="495">
        <f t="shared" si="2"/>
        <v>24665.456399999999</v>
      </c>
      <c r="L65" s="989"/>
      <c r="M65" s="27"/>
    </row>
    <row r="66" spans="1:13" s="598" customFormat="1">
      <c r="A66" s="2566"/>
      <c r="B66" s="594" t="s">
        <v>4646</v>
      </c>
      <c r="C66" s="594">
        <v>14</v>
      </c>
      <c r="D66" s="2541"/>
      <c r="E66" s="2541"/>
      <c r="F66" s="2544"/>
      <c r="G66" s="2544"/>
      <c r="H66" s="2544"/>
      <c r="I66" s="495">
        <v>26316</v>
      </c>
      <c r="J66" s="495">
        <f t="shared" si="2"/>
        <v>26316</v>
      </c>
      <c r="L66" s="989"/>
      <c r="M66" s="27"/>
    </row>
    <row r="67" spans="1:13">
      <c r="I67" s="1422"/>
      <c r="L67" s="989"/>
      <c r="M67" s="27"/>
    </row>
    <row r="68" spans="1:13" s="735" customFormat="1">
      <c r="I68" s="1422"/>
      <c r="J68" s="27"/>
      <c r="L68" s="989"/>
      <c r="M68" s="27"/>
    </row>
    <row r="69" spans="1:13" s="989" customFormat="1" ht="18.75">
      <c r="A69" s="571" t="s">
        <v>7168</v>
      </c>
      <c r="I69" s="1422"/>
      <c r="J69" s="27"/>
      <c r="M69" s="27"/>
    </row>
    <row r="70" spans="1:13" s="735" customFormat="1" ht="18.75">
      <c r="A70" s="571" t="s">
        <v>5405</v>
      </c>
      <c r="I70" s="1422"/>
      <c r="J70" s="27"/>
      <c r="L70" s="989"/>
      <c r="M70" s="27"/>
    </row>
    <row r="71" spans="1:13" s="735" customFormat="1">
      <c r="A71" s="2511" t="s">
        <v>14</v>
      </c>
      <c r="B71" s="2511" t="s">
        <v>18</v>
      </c>
      <c r="C71" s="2511" t="s">
        <v>2194</v>
      </c>
      <c r="D71" s="2511" t="s">
        <v>2195</v>
      </c>
      <c r="E71" s="2516" t="s">
        <v>2196</v>
      </c>
      <c r="F71" s="2517"/>
      <c r="G71" s="2518"/>
      <c r="H71" s="2511" t="s">
        <v>2197</v>
      </c>
      <c r="I71" s="2511" t="s">
        <v>8</v>
      </c>
      <c r="J71" s="2519" t="s">
        <v>9</v>
      </c>
      <c r="L71" s="989"/>
      <c r="M71" s="27"/>
    </row>
    <row r="72" spans="1:13" s="735" customFormat="1" ht="30">
      <c r="A72" s="2534"/>
      <c r="B72" s="2534"/>
      <c r="C72" s="2534"/>
      <c r="D72" s="2534"/>
      <c r="E72" s="786" t="s">
        <v>16</v>
      </c>
      <c r="F72" s="786" t="s">
        <v>17</v>
      </c>
      <c r="G72" s="786" t="s">
        <v>2198</v>
      </c>
      <c r="H72" s="2534"/>
      <c r="I72" s="2530"/>
      <c r="J72" s="2531"/>
      <c r="L72" s="989"/>
      <c r="M72" s="27"/>
    </row>
    <row r="73" spans="1:13" s="735" customFormat="1" ht="20.25" customHeight="1">
      <c r="A73" s="2535"/>
      <c r="B73" s="1015" t="s">
        <v>5406</v>
      </c>
      <c r="C73" s="1024">
        <v>4</v>
      </c>
      <c r="D73" s="2527">
        <v>500</v>
      </c>
      <c r="E73" s="2527">
        <v>570</v>
      </c>
      <c r="F73" s="2528">
        <v>84</v>
      </c>
      <c r="G73" s="2528">
        <v>80</v>
      </c>
      <c r="H73" s="2528">
        <v>166</v>
      </c>
      <c r="I73" s="2234">
        <v>5269.4219999999996</v>
      </c>
      <c r="J73" s="1546">
        <f t="shared" ref="J73:J82" si="3">I73-I73*$B$4</f>
        <v>5269.4219999999996</v>
      </c>
      <c r="L73" s="989"/>
      <c r="M73" s="27"/>
    </row>
    <row r="74" spans="1:13" s="735" customFormat="1" ht="20.25" customHeight="1">
      <c r="A74" s="2536"/>
      <c r="B74" s="1015" t="s">
        <v>5407</v>
      </c>
      <c r="C74" s="1015">
        <v>6</v>
      </c>
      <c r="D74" s="2525"/>
      <c r="E74" s="2525"/>
      <c r="F74" s="2522"/>
      <c r="G74" s="2522"/>
      <c r="H74" s="2522"/>
      <c r="I74" s="2234">
        <v>7904.1329999999998</v>
      </c>
      <c r="J74" s="1546">
        <f t="shared" si="3"/>
        <v>7904.1329999999998</v>
      </c>
      <c r="L74" s="989"/>
      <c r="M74" s="27"/>
    </row>
    <row r="75" spans="1:13" s="735" customFormat="1" ht="20.25" customHeight="1">
      <c r="A75" s="2536"/>
      <c r="B75" s="1015" t="s">
        <v>5408</v>
      </c>
      <c r="C75" s="1015">
        <v>8</v>
      </c>
      <c r="D75" s="2525"/>
      <c r="E75" s="2525"/>
      <c r="F75" s="2522"/>
      <c r="G75" s="2522"/>
      <c r="H75" s="2522"/>
      <c r="I75" s="2234">
        <v>10538.843999999999</v>
      </c>
      <c r="J75" s="1546">
        <f t="shared" si="3"/>
        <v>10538.843999999999</v>
      </c>
      <c r="L75" s="989"/>
      <c r="M75" s="27"/>
    </row>
    <row r="76" spans="1:13" s="735" customFormat="1" ht="20.25" customHeight="1">
      <c r="A76" s="2536"/>
      <c r="B76" s="1015" t="s">
        <v>5409</v>
      </c>
      <c r="C76" s="1015">
        <v>10</v>
      </c>
      <c r="D76" s="2525"/>
      <c r="E76" s="2525"/>
      <c r="F76" s="2522"/>
      <c r="G76" s="2522"/>
      <c r="H76" s="2522"/>
      <c r="I76" s="2234">
        <v>13173.554999999998</v>
      </c>
      <c r="J76" s="1546">
        <f t="shared" si="3"/>
        <v>13173.554999999998</v>
      </c>
      <c r="L76" s="989"/>
      <c r="M76" s="27"/>
    </row>
    <row r="77" spans="1:13" s="735" customFormat="1" ht="20.25" customHeight="1">
      <c r="A77" s="2536"/>
      <c r="B77" s="1015" t="s">
        <v>5410</v>
      </c>
      <c r="C77" s="1015">
        <v>12</v>
      </c>
      <c r="D77" s="2525"/>
      <c r="E77" s="2525"/>
      <c r="F77" s="2522"/>
      <c r="G77" s="2522"/>
      <c r="H77" s="2522"/>
      <c r="I77" s="2234">
        <v>15808.266</v>
      </c>
      <c r="J77" s="1546">
        <f t="shared" si="3"/>
        <v>15808.266</v>
      </c>
      <c r="L77" s="989"/>
      <c r="M77" s="27"/>
    </row>
    <row r="78" spans="1:13" s="989" customFormat="1" ht="20.25" customHeight="1">
      <c r="A78" s="1022"/>
      <c r="B78" s="1615" t="s">
        <v>7134</v>
      </c>
      <c r="C78" s="1024">
        <v>4</v>
      </c>
      <c r="D78" s="2527">
        <v>350</v>
      </c>
      <c r="E78" s="2527">
        <v>420</v>
      </c>
      <c r="F78" s="2528">
        <v>84</v>
      </c>
      <c r="G78" s="2528">
        <v>80</v>
      </c>
      <c r="H78" s="2528">
        <v>123</v>
      </c>
      <c r="I78" s="2234">
        <v>5168.0258399999993</v>
      </c>
      <c r="J78" s="1546">
        <f t="shared" si="3"/>
        <v>5168.0258399999993</v>
      </c>
      <c r="M78" s="27"/>
    </row>
    <row r="79" spans="1:13" s="989" customFormat="1" ht="20.25" customHeight="1">
      <c r="A79" s="1022"/>
      <c r="B79" s="1615" t="s">
        <v>7135</v>
      </c>
      <c r="C79" s="1015">
        <v>6</v>
      </c>
      <c r="D79" s="2525"/>
      <c r="E79" s="2525"/>
      <c r="F79" s="2522"/>
      <c r="G79" s="2522"/>
      <c r="H79" s="2522"/>
      <c r="I79" s="2234">
        <v>7752.0387599999985</v>
      </c>
      <c r="J79" s="1546">
        <f>I79-I79*$B$4</f>
        <v>7752.0387599999985</v>
      </c>
      <c r="M79" s="27"/>
    </row>
    <row r="80" spans="1:13" s="989" customFormat="1" ht="20.25" customHeight="1">
      <c r="A80" s="1022"/>
      <c r="B80" s="1615" t="s">
        <v>7136</v>
      </c>
      <c r="C80" s="1015">
        <v>8</v>
      </c>
      <c r="D80" s="2525"/>
      <c r="E80" s="2525"/>
      <c r="F80" s="2522"/>
      <c r="G80" s="2522"/>
      <c r="H80" s="2522"/>
      <c r="I80" s="2234">
        <v>10336.051679999999</v>
      </c>
      <c r="J80" s="1546">
        <f t="shared" si="3"/>
        <v>10336.051679999999</v>
      </c>
      <c r="M80" s="27"/>
    </row>
    <row r="81" spans="1:13" s="989" customFormat="1" ht="20.25" customHeight="1">
      <c r="A81" s="1022"/>
      <c r="B81" s="1615" t="s">
        <v>7137</v>
      </c>
      <c r="C81" s="1015">
        <v>10</v>
      </c>
      <c r="D81" s="2525"/>
      <c r="E81" s="2525"/>
      <c r="F81" s="2522"/>
      <c r="G81" s="2522"/>
      <c r="H81" s="2522"/>
      <c r="I81" s="2234">
        <v>12920.064599999998</v>
      </c>
      <c r="J81" s="1546">
        <f t="shared" si="3"/>
        <v>12920.064599999998</v>
      </c>
      <c r="M81" s="27"/>
    </row>
    <row r="82" spans="1:13" s="989" customFormat="1" ht="20.25" customHeight="1">
      <c r="A82" s="1025"/>
      <c r="B82" s="1615" t="s">
        <v>7138</v>
      </c>
      <c r="C82" s="1015">
        <v>12</v>
      </c>
      <c r="D82" s="2548"/>
      <c r="E82" s="2548"/>
      <c r="F82" s="2549"/>
      <c r="G82" s="2549"/>
      <c r="H82" s="2549"/>
      <c r="I82" s="2234">
        <v>15504.077519999997</v>
      </c>
      <c r="J82" s="1546">
        <f t="shared" si="3"/>
        <v>15504.077519999997</v>
      </c>
      <c r="M82" s="27"/>
    </row>
    <row r="83" spans="1:13" s="735" customFormat="1">
      <c r="I83" s="1422"/>
      <c r="J83" s="27"/>
      <c r="L83" s="989"/>
      <c r="M83" s="27"/>
    </row>
    <row r="84" spans="1:13" s="989" customFormat="1">
      <c r="I84" s="1422"/>
      <c r="J84" s="27"/>
      <c r="M84" s="27"/>
    </row>
    <row r="85" spans="1:13" s="989" customFormat="1">
      <c r="I85" s="1422"/>
      <c r="J85" s="27"/>
      <c r="M85" s="27"/>
    </row>
    <row r="86" spans="1:13" s="989" customFormat="1" ht="18.75">
      <c r="A86" s="571" t="s">
        <v>7168</v>
      </c>
      <c r="I86" s="1422"/>
      <c r="J86" s="27"/>
      <c r="M86" s="27"/>
    </row>
    <row r="87" spans="1:13" s="989" customFormat="1" ht="18.75">
      <c r="A87" s="571" t="s">
        <v>7205</v>
      </c>
      <c r="I87" s="1422"/>
      <c r="J87" s="27"/>
      <c r="M87" s="27"/>
    </row>
    <row r="88" spans="1:13" s="989" customFormat="1">
      <c r="A88" s="2511" t="s">
        <v>14</v>
      </c>
      <c r="B88" s="2511" t="s">
        <v>18</v>
      </c>
      <c r="C88" s="2511" t="s">
        <v>2194</v>
      </c>
      <c r="D88" s="2511" t="s">
        <v>2195</v>
      </c>
      <c r="E88" s="2516" t="s">
        <v>2196</v>
      </c>
      <c r="F88" s="2517"/>
      <c r="G88" s="2518"/>
      <c r="H88" s="2511" t="s">
        <v>2197</v>
      </c>
      <c r="I88" s="2511" t="s">
        <v>8</v>
      </c>
      <c r="J88" s="2519" t="s">
        <v>9</v>
      </c>
      <c r="M88" s="27"/>
    </row>
    <row r="89" spans="1:13" s="989" customFormat="1" ht="30">
      <c r="A89" s="2534"/>
      <c r="B89" s="2534"/>
      <c r="C89" s="2534"/>
      <c r="D89" s="2534"/>
      <c r="E89" s="1632" t="s">
        <v>16</v>
      </c>
      <c r="F89" s="1632" t="s">
        <v>17</v>
      </c>
      <c r="G89" s="1632" t="s">
        <v>2198</v>
      </c>
      <c r="H89" s="2534"/>
      <c r="I89" s="2530"/>
      <c r="J89" s="2531"/>
      <c r="M89" s="27"/>
    </row>
    <row r="90" spans="1:13" s="989" customFormat="1" ht="15.75" customHeight="1">
      <c r="A90" s="2535"/>
      <c r="B90" s="1633" t="s">
        <v>7172</v>
      </c>
      <c r="C90" s="1024">
        <v>4</v>
      </c>
      <c r="D90" s="2527">
        <v>500</v>
      </c>
      <c r="E90" s="2527">
        <v>570</v>
      </c>
      <c r="F90" s="2528">
        <v>82</v>
      </c>
      <c r="G90" s="2528">
        <v>100</v>
      </c>
      <c r="H90" s="2528">
        <v>198</v>
      </c>
      <c r="I90" s="2234">
        <v>6528</v>
      </c>
      <c r="J90" s="1546">
        <f t="shared" ref="J90:J100" si="4">I90-I90*$B$4</f>
        <v>6528</v>
      </c>
      <c r="M90" s="27"/>
    </row>
    <row r="91" spans="1:13" s="989" customFormat="1" ht="15.75" customHeight="1">
      <c r="A91" s="2536"/>
      <c r="B91" s="1633" t="s">
        <v>7173</v>
      </c>
      <c r="C91" s="1633">
        <v>5</v>
      </c>
      <c r="D91" s="2525"/>
      <c r="E91" s="2525"/>
      <c r="F91" s="2522"/>
      <c r="G91" s="2522"/>
      <c r="H91" s="2522"/>
      <c r="I91" s="2234">
        <v>8160</v>
      </c>
      <c r="J91" s="1546">
        <f t="shared" si="4"/>
        <v>8160</v>
      </c>
      <c r="M91" s="27"/>
    </row>
    <row r="92" spans="1:13" s="989" customFormat="1" ht="15.75" customHeight="1">
      <c r="A92" s="2536"/>
      <c r="B92" s="1634" t="s">
        <v>7174</v>
      </c>
      <c r="C92" s="1024">
        <v>6</v>
      </c>
      <c r="D92" s="2525"/>
      <c r="E92" s="2525"/>
      <c r="F92" s="2522"/>
      <c r="G92" s="2522"/>
      <c r="H92" s="2522"/>
      <c r="I92" s="2234">
        <v>9792</v>
      </c>
      <c r="J92" s="1546">
        <f t="shared" si="4"/>
        <v>9792</v>
      </c>
      <c r="M92" s="27"/>
    </row>
    <row r="93" spans="1:13" s="989" customFormat="1" ht="15.75" customHeight="1">
      <c r="A93" s="2536"/>
      <c r="B93" s="1634" t="s">
        <v>7175</v>
      </c>
      <c r="C93" s="1633">
        <v>7</v>
      </c>
      <c r="D93" s="2525"/>
      <c r="E93" s="2525"/>
      <c r="F93" s="2522"/>
      <c r="G93" s="2522"/>
      <c r="H93" s="2522"/>
      <c r="I93" s="2234">
        <v>11424</v>
      </c>
      <c r="J93" s="1546">
        <f t="shared" si="4"/>
        <v>11424</v>
      </c>
      <c r="M93" s="27"/>
    </row>
    <row r="94" spans="1:13" s="989" customFormat="1" ht="15.75" customHeight="1">
      <c r="A94" s="2536"/>
      <c r="B94" s="1634" t="s">
        <v>7176</v>
      </c>
      <c r="C94" s="1024">
        <v>8</v>
      </c>
      <c r="D94" s="2525"/>
      <c r="E94" s="2525"/>
      <c r="F94" s="2522"/>
      <c r="G94" s="2522"/>
      <c r="H94" s="2522"/>
      <c r="I94" s="2234">
        <v>13056</v>
      </c>
      <c r="J94" s="1546">
        <f t="shared" si="4"/>
        <v>13056</v>
      </c>
      <c r="M94" s="27"/>
    </row>
    <row r="95" spans="1:13" s="989" customFormat="1" ht="15.75" customHeight="1">
      <c r="A95" s="2536"/>
      <c r="B95" s="1634" t="s">
        <v>7177</v>
      </c>
      <c r="C95" s="1633">
        <v>9</v>
      </c>
      <c r="D95" s="2525"/>
      <c r="E95" s="2525"/>
      <c r="F95" s="2522"/>
      <c r="G95" s="2522"/>
      <c r="H95" s="2522"/>
      <c r="I95" s="2234">
        <v>14688</v>
      </c>
      <c r="J95" s="1546">
        <f t="shared" si="4"/>
        <v>14688</v>
      </c>
      <c r="M95" s="27"/>
    </row>
    <row r="96" spans="1:13" s="989" customFormat="1" ht="15.75" customHeight="1">
      <c r="A96" s="2536"/>
      <c r="B96" s="1634" t="s">
        <v>7178</v>
      </c>
      <c r="C96" s="1024">
        <v>10</v>
      </c>
      <c r="D96" s="2525"/>
      <c r="E96" s="2525"/>
      <c r="F96" s="2522"/>
      <c r="G96" s="2522"/>
      <c r="H96" s="2522"/>
      <c r="I96" s="2234">
        <v>16320</v>
      </c>
      <c r="J96" s="1546">
        <f t="shared" si="4"/>
        <v>16320</v>
      </c>
      <c r="M96" s="27"/>
    </row>
    <row r="97" spans="1:13" s="989" customFormat="1" ht="15.75" customHeight="1">
      <c r="A97" s="2536"/>
      <c r="B97" s="1634" t="s">
        <v>7179</v>
      </c>
      <c r="C97" s="1633">
        <v>11</v>
      </c>
      <c r="D97" s="2525"/>
      <c r="E97" s="2525"/>
      <c r="F97" s="2522"/>
      <c r="G97" s="2522"/>
      <c r="H97" s="2522"/>
      <c r="I97" s="2234">
        <v>17952</v>
      </c>
      <c r="J97" s="1546">
        <f t="shared" si="4"/>
        <v>17952</v>
      </c>
      <c r="M97" s="27"/>
    </row>
    <row r="98" spans="1:13" s="989" customFormat="1" ht="15.75" customHeight="1">
      <c r="A98" s="2536"/>
      <c r="B98" s="1633" t="s">
        <v>7180</v>
      </c>
      <c r="C98" s="1024">
        <v>12</v>
      </c>
      <c r="D98" s="2525"/>
      <c r="E98" s="2525"/>
      <c r="F98" s="2522"/>
      <c r="G98" s="2522"/>
      <c r="H98" s="2522"/>
      <c r="I98" s="2234">
        <v>19584</v>
      </c>
      <c r="J98" s="1546">
        <f t="shared" si="4"/>
        <v>19584</v>
      </c>
      <c r="M98" s="27"/>
    </row>
    <row r="99" spans="1:13" s="989" customFormat="1" ht="15.75" customHeight="1">
      <c r="A99" s="2536"/>
      <c r="B99" s="1634" t="s">
        <v>7181</v>
      </c>
      <c r="C99" s="1633">
        <v>13</v>
      </c>
      <c r="D99" s="2525"/>
      <c r="E99" s="2525"/>
      <c r="F99" s="2522"/>
      <c r="G99" s="2522"/>
      <c r="H99" s="2522"/>
      <c r="I99" s="2234">
        <v>21216</v>
      </c>
      <c r="J99" s="1546">
        <f t="shared" si="4"/>
        <v>21216</v>
      </c>
      <c r="M99" s="27"/>
    </row>
    <row r="100" spans="1:13" s="989" customFormat="1" ht="15.75" customHeight="1">
      <c r="A100" s="2536"/>
      <c r="B100" s="1634" t="s">
        <v>7182</v>
      </c>
      <c r="C100" s="1024">
        <v>14</v>
      </c>
      <c r="D100" s="2525"/>
      <c r="E100" s="2525"/>
      <c r="F100" s="2522"/>
      <c r="G100" s="2522"/>
      <c r="H100" s="2522"/>
      <c r="I100" s="2234">
        <v>22848</v>
      </c>
      <c r="J100" s="1546">
        <f t="shared" si="4"/>
        <v>22848</v>
      </c>
      <c r="M100" s="27"/>
    </row>
    <row r="101" spans="1:13" s="989" customFormat="1" ht="15.75" customHeight="1">
      <c r="A101" s="2535"/>
      <c r="B101" s="1633" t="s">
        <v>7183</v>
      </c>
      <c r="C101" s="1024">
        <v>4</v>
      </c>
      <c r="D101" s="2527">
        <v>350</v>
      </c>
      <c r="E101" s="2527">
        <v>420</v>
      </c>
      <c r="F101" s="2528">
        <v>82</v>
      </c>
      <c r="G101" s="2528">
        <v>100</v>
      </c>
      <c r="H101" s="2528">
        <v>164</v>
      </c>
      <c r="I101" s="2234">
        <v>6379.6410000000005</v>
      </c>
      <c r="J101" s="1546">
        <f t="shared" ref="J101:J122" si="5">I101-I101*$B$4</f>
        <v>6379.6410000000005</v>
      </c>
      <c r="M101" s="27"/>
    </row>
    <row r="102" spans="1:13" s="989" customFormat="1" ht="15.75" customHeight="1">
      <c r="A102" s="2536"/>
      <c r="B102" s="1633" t="s">
        <v>7184</v>
      </c>
      <c r="C102" s="1633">
        <v>5</v>
      </c>
      <c r="D102" s="2525"/>
      <c r="E102" s="2525"/>
      <c r="F102" s="2522"/>
      <c r="G102" s="2522"/>
      <c r="H102" s="2522"/>
      <c r="I102" s="2234">
        <v>7974.5436</v>
      </c>
      <c r="J102" s="1546">
        <f t="shared" si="5"/>
        <v>7974.5436</v>
      </c>
      <c r="M102" s="27"/>
    </row>
    <row r="103" spans="1:13" s="989" customFormat="1" ht="15.75" customHeight="1">
      <c r="A103" s="2536"/>
      <c r="B103" s="1634" t="s">
        <v>7185</v>
      </c>
      <c r="C103" s="1024">
        <v>6</v>
      </c>
      <c r="D103" s="2525"/>
      <c r="E103" s="2525"/>
      <c r="F103" s="2522"/>
      <c r="G103" s="2522"/>
      <c r="H103" s="2522"/>
      <c r="I103" s="2234">
        <v>9569.4563999999991</v>
      </c>
      <c r="J103" s="1546">
        <f t="shared" si="5"/>
        <v>9569.4563999999991</v>
      </c>
      <c r="M103" s="27"/>
    </row>
    <row r="104" spans="1:13" s="989" customFormat="1" ht="15.75" customHeight="1">
      <c r="A104" s="2536"/>
      <c r="B104" s="1634" t="s">
        <v>7186</v>
      </c>
      <c r="C104" s="1633">
        <v>7</v>
      </c>
      <c r="D104" s="2525"/>
      <c r="E104" s="2525"/>
      <c r="F104" s="2522"/>
      <c r="G104" s="2522"/>
      <c r="H104" s="2522"/>
      <c r="I104" s="2234">
        <v>11164.359</v>
      </c>
      <c r="J104" s="1546">
        <f t="shared" si="5"/>
        <v>11164.359</v>
      </c>
      <c r="M104" s="27"/>
    </row>
    <row r="105" spans="1:13" s="989" customFormat="1" ht="15.75" customHeight="1">
      <c r="A105" s="2536"/>
      <c r="B105" s="1634" t="s">
        <v>7187</v>
      </c>
      <c r="C105" s="1024">
        <v>8</v>
      </c>
      <c r="D105" s="2525"/>
      <c r="E105" s="2525"/>
      <c r="F105" s="2522"/>
      <c r="G105" s="2522"/>
      <c r="H105" s="2522"/>
      <c r="I105" s="2234">
        <v>12759.2718</v>
      </c>
      <c r="J105" s="1546">
        <f t="shared" si="5"/>
        <v>12759.2718</v>
      </c>
      <c r="M105" s="27"/>
    </row>
    <row r="106" spans="1:13" s="989" customFormat="1" ht="15.75" customHeight="1">
      <c r="A106" s="2536"/>
      <c r="B106" s="1634" t="s">
        <v>7188</v>
      </c>
      <c r="C106" s="1633">
        <v>9</v>
      </c>
      <c r="D106" s="2525"/>
      <c r="E106" s="2525"/>
      <c r="F106" s="2522"/>
      <c r="G106" s="2522"/>
      <c r="H106" s="2522"/>
      <c r="I106" s="2234">
        <v>14354.184599999999</v>
      </c>
      <c r="J106" s="1546">
        <f t="shared" si="5"/>
        <v>14354.184599999999</v>
      </c>
      <c r="M106" s="27"/>
    </row>
    <row r="107" spans="1:13" s="989" customFormat="1" ht="15.75" customHeight="1">
      <c r="A107" s="2536"/>
      <c r="B107" s="1634" t="s">
        <v>7189</v>
      </c>
      <c r="C107" s="1024">
        <v>10</v>
      </c>
      <c r="D107" s="2525"/>
      <c r="E107" s="2525"/>
      <c r="F107" s="2522"/>
      <c r="G107" s="2522"/>
      <c r="H107" s="2522"/>
      <c r="I107" s="2234">
        <v>15949.0872</v>
      </c>
      <c r="J107" s="1546">
        <f t="shared" si="5"/>
        <v>15949.0872</v>
      </c>
      <c r="M107" s="27"/>
    </row>
    <row r="108" spans="1:13" s="989" customFormat="1" ht="15.75" customHeight="1">
      <c r="A108" s="2536"/>
      <c r="B108" s="1634" t="s">
        <v>7190</v>
      </c>
      <c r="C108" s="1633">
        <v>11</v>
      </c>
      <c r="D108" s="2525"/>
      <c r="E108" s="2525"/>
      <c r="F108" s="2522"/>
      <c r="G108" s="2522"/>
      <c r="H108" s="2522"/>
      <c r="I108" s="2234">
        <v>17544</v>
      </c>
      <c r="J108" s="1546">
        <f t="shared" si="5"/>
        <v>17544</v>
      </c>
      <c r="M108" s="27"/>
    </row>
    <row r="109" spans="1:13" s="989" customFormat="1" ht="15.75" customHeight="1">
      <c r="A109" s="2536"/>
      <c r="B109" s="1633" t="s">
        <v>7191</v>
      </c>
      <c r="C109" s="1024">
        <v>12</v>
      </c>
      <c r="D109" s="2525"/>
      <c r="E109" s="2525"/>
      <c r="F109" s="2522"/>
      <c r="G109" s="2522"/>
      <c r="H109" s="2522"/>
      <c r="I109" s="2234">
        <v>19138.912799999998</v>
      </c>
      <c r="J109" s="1546">
        <f t="shared" si="5"/>
        <v>19138.912799999998</v>
      </c>
      <c r="M109" s="27"/>
    </row>
    <row r="110" spans="1:13" s="989" customFormat="1" ht="15.75" customHeight="1">
      <c r="A110" s="2536"/>
      <c r="B110" s="1634" t="s">
        <v>7192</v>
      </c>
      <c r="C110" s="1633">
        <v>13</v>
      </c>
      <c r="D110" s="2525"/>
      <c r="E110" s="2525"/>
      <c r="F110" s="2522"/>
      <c r="G110" s="2522"/>
      <c r="H110" s="2522"/>
      <c r="I110" s="2234">
        <v>20733.815399999999</v>
      </c>
      <c r="J110" s="1546">
        <f t="shared" si="5"/>
        <v>20733.815399999999</v>
      </c>
      <c r="M110" s="27"/>
    </row>
    <row r="111" spans="1:13" s="989" customFormat="1" ht="15.75" customHeight="1">
      <c r="A111" s="2536"/>
      <c r="B111" s="1634" t="s">
        <v>7193</v>
      </c>
      <c r="C111" s="1024">
        <v>14</v>
      </c>
      <c r="D111" s="2525"/>
      <c r="E111" s="2525"/>
      <c r="F111" s="2522"/>
      <c r="G111" s="2522"/>
      <c r="H111" s="2522"/>
      <c r="I111" s="2234">
        <v>22328.728200000001</v>
      </c>
      <c r="J111" s="1546">
        <f t="shared" si="5"/>
        <v>22328.728200000001</v>
      </c>
      <c r="M111" s="27"/>
    </row>
    <row r="112" spans="1:13" s="989" customFormat="1" ht="15.75" customHeight="1">
      <c r="A112" s="2535"/>
      <c r="B112" s="1633" t="s">
        <v>7194</v>
      </c>
      <c r="C112" s="1024">
        <v>4</v>
      </c>
      <c r="D112" s="2527">
        <v>200</v>
      </c>
      <c r="E112" s="2527">
        <v>270</v>
      </c>
      <c r="F112" s="2528">
        <v>82</v>
      </c>
      <c r="G112" s="2528">
        <v>100</v>
      </c>
      <c r="H112" s="2528">
        <v>104</v>
      </c>
      <c r="I112" s="2234">
        <v>6157.0871999999999</v>
      </c>
      <c r="J112" s="1546">
        <f t="shared" si="5"/>
        <v>6157.0871999999999</v>
      </c>
      <c r="M112" s="27"/>
    </row>
    <row r="113" spans="1:13" s="989" customFormat="1" ht="15.75" customHeight="1">
      <c r="A113" s="2536"/>
      <c r="B113" s="1633" t="s">
        <v>7195</v>
      </c>
      <c r="C113" s="1633">
        <v>5</v>
      </c>
      <c r="D113" s="2525"/>
      <c r="E113" s="2525"/>
      <c r="F113" s="2522"/>
      <c r="G113" s="2522"/>
      <c r="H113" s="2522"/>
      <c r="I113" s="2234">
        <v>7696.3589999999995</v>
      </c>
      <c r="J113" s="1546">
        <f t="shared" si="5"/>
        <v>7696.3589999999995</v>
      </c>
      <c r="M113" s="27"/>
    </row>
    <row r="114" spans="1:13" s="989" customFormat="1" ht="15.75" customHeight="1">
      <c r="A114" s="2536"/>
      <c r="B114" s="1634" t="s">
        <v>7196</v>
      </c>
      <c r="C114" s="1024">
        <v>6</v>
      </c>
      <c r="D114" s="2525"/>
      <c r="E114" s="2525"/>
      <c r="F114" s="2522"/>
      <c r="G114" s="2522"/>
      <c r="H114" s="2522"/>
      <c r="I114" s="2234">
        <v>9235.6409999999996</v>
      </c>
      <c r="J114" s="1546">
        <f t="shared" si="5"/>
        <v>9235.6409999999996</v>
      </c>
      <c r="M114" s="27"/>
    </row>
    <row r="115" spans="1:13" s="989" customFormat="1" ht="15.75" customHeight="1">
      <c r="A115" s="2536"/>
      <c r="B115" s="1634" t="s">
        <v>7197</v>
      </c>
      <c r="C115" s="1633">
        <v>7</v>
      </c>
      <c r="D115" s="2525"/>
      <c r="E115" s="2525"/>
      <c r="F115" s="2522"/>
      <c r="G115" s="2522"/>
      <c r="H115" s="2522"/>
      <c r="I115" s="2234">
        <v>10774.9128</v>
      </c>
      <c r="J115" s="1546">
        <f t="shared" si="5"/>
        <v>10774.9128</v>
      </c>
      <c r="M115" s="27"/>
    </row>
    <row r="116" spans="1:13" s="989" customFormat="1" ht="15.75" customHeight="1">
      <c r="A116" s="2536"/>
      <c r="B116" s="1634" t="s">
        <v>7198</v>
      </c>
      <c r="C116" s="1024">
        <v>8</v>
      </c>
      <c r="D116" s="2525"/>
      <c r="E116" s="2525"/>
      <c r="F116" s="2522"/>
      <c r="G116" s="2522"/>
      <c r="H116" s="2522"/>
      <c r="I116" s="2234">
        <v>12314.184599999999</v>
      </c>
      <c r="J116" s="1546">
        <f t="shared" si="5"/>
        <v>12314.184599999999</v>
      </c>
      <c r="M116" s="27"/>
    </row>
    <row r="117" spans="1:13" s="989" customFormat="1" ht="15.75" customHeight="1">
      <c r="A117" s="2536"/>
      <c r="B117" s="1634" t="s">
        <v>7199</v>
      </c>
      <c r="C117" s="1633">
        <v>9</v>
      </c>
      <c r="D117" s="2525"/>
      <c r="E117" s="2525"/>
      <c r="F117" s="2522"/>
      <c r="G117" s="2522"/>
      <c r="H117" s="2522"/>
      <c r="I117" s="2234">
        <v>13853.456399999999</v>
      </c>
      <c r="J117" s="1546">
        <f t="shared" si="5"/>
        <v>13853.456399999999</v>
      </c>
      <c r="M117" s="27"/>
    </row>
    <row r="118" spans="1:13" s="989" customFormat="1" ht="15.75" customHeight="1">
      <c r="A118" s="2536"/>
      <c r="B118" s="1634" t="s">
        <v>7200</v>
      </c>
      <c r="C118" s="1024">
        <v>10</v>
      </c>
      <c r="D118" s="2525"/>
      <c r="E118" s="2525"/>
      <c r="F118" s="2522"/>
      <c r="G118" s="2522"/>
      <c r="H118" s="2522"/>
      <c r="I118" s="2234">
        <v>15392.7282</v>
      </c>
      <c r="J118" s="1546">
        <f t="shared" si="5"/>
        <v>15392.7282</v>
      </c>
      <c r="M118" s="27"/>
    </row>
    <row r="119" spans="1:13" s="989" customFormat="1" ht="15.75" customHeight="1">
      <c r="A119" s="2536"/>
      <c r="B119" s="1634" t="s">
        <v>7201</v>
      </c>
      <c r="C119" s="1633">
        <v>11</v>
      </c>
      <c r="D119" s="2525"/>
      <c r="E119" s="2525"/>
      <c r="F119" s="2522"/>
      <c r="G119" s="2522"/>
      <c r="H119" s="2522"/>
      <c r="I119" s="2234">
        <v>16932</v>
      </c>
      <c r="J119" s="1546">
        <f t="shared" si="5"/>
        <v>16932</v>
      </c>
      <c r="M119" s="27"/>
    </row>
    <row r="120" spans="1:13" s="989" customFormat="1" ht="15.75" customHeight="1">
      <c r="A120" s="2536"/>
      <c r="B120" s="1633" t="s">
        <v>7202</v>
      </c>
      <c r="C120" s="1024">
        <v>12</v>
      </c>
      <c r="D120" s="2525"/>
      <c r="E120" s="2525"/>
      <c r="F120" s="2522"/>
      <c r="G120" s="2522"/>
      <c r="H120" s="2522"/>
      <c r="I120" s="2234">
        <v>18471.271799999999</v>
      </c>
      <c r="J120" s="1546">
        <f t="shared" si="5"/>
        <v>18471.271799999999</v>
      </c>
      <c r="M120" s="27"/>
    </row>
    <row r="121" spans="1:13" s="989" customFormat="1" ht="15.75" customHeight="1">
      <c r="A121" s="2536"/>
      <c r="B121" s="1634" t="s">
        <v>7203</v>
      </c>
      <c r="C121" s="1633">
        <v>13</v>
      </c>
      <c r="D121" s="2525"/>
      <c r="E121" s="2525"/>
      <c r="F121" s="2522"/>
      <c r="G121" s="2522"/>
      <c r="H121" s="2522"/>
      <c r="I121" s="2234">
        <v>20010.543600000001</v>
      </c>
      <c r="J121" s="1546">
        <f t="shared" si="5"/>
        <v>20010.543600000001</v>
      </c>
      <c r="M121" s="27"/>
    </row>
    <row r="122" spans="1:13" s="989" customFormat="1" ht="15.75" customHeight="1">
      <c r="A122" s="2536"/>
      <c r="B122" s="1634" t="s">
        <v>7204</v>
      </c>
      <c r="C122" s="1024">
        <v>14</v>
      </c>
      <c r="D122" s="2525"/>
      <c r="E122" s="2525"/>
      <c r="F122" s="2522"/>
      <c r="G122" s="2522"/>
      <c r="H122" s="2522"/>
      <c r="I122" s="2234">
        <v>21549.815399999999</v>
      </c>
      <c r="J122" s="1546">
        <f t="shared" si="5"/>
        <v>21549.815399999999</v>
      </c>
      <c r="M122" s="27"/>
    </row>
    <row r="123" spans="1:13" s="989" customFormat="1">
      <c r="I123" s="1422"/>
      <c r="J123" s="27"/>
      <c r="M123" s="27"/>
    </row>
    <row r="124" spans="1:13" s="989" customFormat="1">
      <c r="I124" s="1422"/>
      <c r="J124" s="27"/>
      <c r="M124" s="27"/>
    </row>
    <row r="125" spans="1:13" s="989" customFormat="1" ht="18.75">
      <c r="A125" s="571" t="s">
        <v>7997</v>
      </c>
      <c r="I125" s="1422"/>
      <c r="J125" s="27"/>
      <c r="M125" s="27"/>
    </row>
    <row r="126" spans="1:13" s="989" customFormat="1" ht="18.75">
      <c r="A126" s="571" t="s">
        <v>7205</v>
      </c>
      <c r="I126" s="1422"/>
      <c r="J126" s="27"/>
      <c r="M126" s="27"/>
    </row>
    <row r="127" spans="1:13" s="989" customFormat="1">
      <c r="A127" s="2511" t="s">
        <v>14</v>
      </c>
      <c r="B127" s="2511" t="s">
        <v>18</v>
      </c>
      <c r="C127" s="2511" t="s">
        <v>2194</v>
      </c>
      <c r="D127" s="2511" t="s">
        <v>2195</v>
      </c>
      <c r="E127" s="2516" t="s">
        <v>2196</v>
      </c>
      <c r="F127" s="2517"/>
      <c r="G127" s="2518"/>
      <c r="H127" s="2511" t="s">
        <v>2197</v>
      </c>
      <c r="I127" s="2511" t="s">
        <v>8</v>
      </c>
      <c r="J127" s="2519" t="s">
        <v>9</v>
      </c>
      <c r="M127" s="27"/>
    </row>
    <row r="128" spans="1:13" s="989" customFormat="1" ht="30">
      <c r="A128" s="2534"/>
      <c r="B128" s="2534"/>
      <c r="C128" s="2534"/>
      <c r="D128" s="2534"/>
      <c r="E128" s="1632" t="s">
        <v>16</v>
      </c>
      <c r="F128" s="1632" t="s">
        <v>17</v>
      </c>
      <c r="G128" s="1632" t="s">
        <v>2198</v>
      </c>
      <c r="H128" s="2534"/>
      <c r="I128" s="2530"/>
      <c r="J128" s="2531"/>
      <c r="M128" s="27"/>
    </row>
    <row r="129" spans="1:13" s="989" customFormat="1" ht="15.75" customHeight="1">
      <c r="A129" s="2535"/>
      <c r="B129" s="1633" t="s">
        <v>7206</v>
      </c>
      <c r="C129" s="1024">
        <v>4</v>
      </c>
      <c r="D129" s="2527">
        <v>500</v>
      </c>
      <c r="E129" s="2527">
        <v>570</v>
      </c>
      <c r="F129" s="2528">
        <v>82</v>
      </c>
      <c r="G129" s="2528">
        <v>100</v>
      </c>
      <c r="H129" s="2528">
        <v>198</v>
      </c>
      <c r="I129" s="2234">
        <v>10092.440999999999</v>
      </c>
      <c r="J129" s="1546">
        <f t="shared" ref="J129:J150" si="6">I129-I129*$B$4</f>
        <v>10092.440999999999</v>
      </c>
      <c r="M129" s="27"/>
    </row>
    <row r="130" spans="1:13" s="989" customFormat="1" ht="15.75" customHeight="1">
      <c r="A130" s="2536"/>
      <c r="B130" s="1633" t="s">
        <v>7207</v>
      </c>
      <c r="C130" s="1633">
        <v>5</v>
      </c>
      <c r="D130" s="2525"/>
      <c r="E130" s="2525"/>
      <c r="F130" s="2522"/>
      <c r="G130" s="2522"/>
      <c r="H130" s="2522"/>
      <c r="I130" s="2234">
        <v>11724.440999999999</v>
      </c>
      <c r="J130" s="1546">
        <f t="shared" si="6"/>
        <v>11724.440999999999</v>
      </c>
      <c r="M130" s="27"/>
    </row>
    <row r="131" spans="1:13" s="989" customFormat="1" ht="15.75" customHeight="1">
      <c r="A131" s="2536"/>
      <c r="B131" s="1634" t="s">
        <v>7208</v>
      </c>
      <c r="C131" s="1024">
        <v>6</v>
      </c>
      <c r="D131" s="2525"/>
      <c r="E131" s="2525"/>
      <c r="F131" s="2522"/>
      <c r="G131" s="2522"/>
      <c r="H131" s="2522"/>
      <c r="I131" s="2234">
        <v>13356.440999999999</v>
      </c>
      <c r="J131" s="1546">
        <f t="shared" si="6"/>
        <v>13356.440999999999</v>
      </c>
      <c r="M131" s="27"/>
    </row>
    <row r="132" spans="1:13" s="989" customFormat="1" ht="15.75" customHeight="1">
      <c r="A132" s="2536"/>
      <c r="B132" s="1634" t="s">
        <v>7209</v>
      </c>
      <c r="C132" s="1633">
        <v>7</v>
      </c>
      <c r="D132" s="2525"/>
      <c r="E132" s="2525"/>
      <c r="F132" s="2522"/>
      <c r="G132" s="2522"/>
      <c r="H132" s="2522"/>
      <c r="I132" s="2234">
        <v>14988.440999999999</v>
      </c>
      <c r="J132" s="1546">
        <f t="shared" si="6"/>
        <v>14988.440999999999</v>
      </c>
      <c r="M132" s="27"/>
    </row>
    <row r="133" spans="1:13" s="989" customFormat="1" ht="15.75" customHeight="1">
      <c r="A133" s="2536"/>
      <c r="B133" s="1634" t="s">
        <v>7210</v>
      </c>
      <c r="C133" s="1024">
        <v>8</v>
      </c>
      <c r="D133" s="2525"/>
      <c r="E133" s="2525"/>
      <c r="F133" s="2522"/>
      <c r="G133" s="2522"/>
      <c r="H133" s="2522"/>
      <c r="I133" s="2234">
        <v>16620.440999999999</v>
      </c>
      <c r="J133" s="1546">
        <f t="shared" si="6"/>
        <v>16620.440999999999</v>
      </c>
      <c r="M133" s="27"/>
    </row>
    <row r="134" spans="1:13" s="989" customFormat="1" ht="15.75" customHeight="1">
      <c r="A134" s="2536"/>
      <c r="B134" s="1634" t="s">
        <v>7211</v>
      </c>
      <c r="C134" s="1633">
        <v>9</v>
      </c>
      <c r="D134" s="2525"/>
      <c r="E134" s="2525"/>
      <c r="F134" s="2522"/>
      <c r="G134" s="2522"/>
      <c r="H134" s="2522"/>
      <c r="I134" s="2234">
        <v>18252.440999999999</v>
      </c>
      <c r="J134" s="1546">
        <f t="shared" si="6"/>
        <v>18252.440999999999</v>
      </c>
      <c r="M134" s="27"/>
    </row>
    <row r="135" spans="1:13" s="989" customFormat="1" ht="15.75" customHeight="1">
      <c r="A135" s="2536"/>
      <c r="B135" s="1634" t="s">
        <v>7212</v>
      </c>
      <c r="C135" s="1024">
        <v>10</v>
      </c>
      <c r="D135" s="2525"/>
      <c r="E135" s="2525"/>
      <c r="F135" s="2522"/>
      <c r="G135" s="2522"/>
      <c r="H135" s="2522"/>
      <c r="I135" s="2234">
        <v>19884.440999999999</v>
      </c>
      <c r="J135" s="1546">
        <f t="shared" si="6"/>
        <v>19884.440999999999</v>
      </c>
      <c r="M135" s="27"/>
    </row>
    <row r="136" spans="1:13" s="989" customFormat="1" ht="15.75" customHeight="1">
      <c r="A136" s="2536"/>
      <c r="B136" s="1634" t="s">
        <v>7213</v>
      </c>
      <c r="C136" s="1633">
        <v>11</v>
      </c>
      <c r="D136" s="2525"/>
      <c r="E136" s="2525"/>
      <c r="F136" s="2522"/>
      <c r="G136" s="2522"/>
      <c r="H136" s="2522"/>
      <c r="I136" s="2234">
        <v>21516.440999999999</v>
      </c>
      <c r="J136" s="1546">
        <f t="shared" si="6"/>
        <v>21516.440999999999</v>
      </c>
      <c r="M136" s="27"/>
    </row>
    <row r="137" spans="1:13" s="989" customFormat="1" ht="15.75" customHeight="1">
      <c r="A137" s="2536"/>
      <c r="B137" s="1633" t="s">
        <v>7214</v>
      </c>
      <c r="C137" s="1024">
        <v>12</v>
      </c>
      <c r="D137" s="2525"/>
      <c r="E137" s="2525"/>
      <c r="F137" s="2522"/>
      <c r="G137" s="2522"/>
      <c r="H137" s="2522"/>
      <c r="I137" s="2234">
        <v>23148.440999999999</v>
      </c>
      <c r="J137" s="1546">
        <f t="shared" si="6"/>
        <v>23148.440999999999</v>
      </c>
      <c r="M137" s="27"/>
    </row>
    <row r="138" spans="1:13" s="989" customFormat="1" ht="15.75" customHeight="1">
      <c r="A138" s="2536"/>
      <c r="B138" s="1634" t="s">
        <v>7215</v>
      </c>
      <c r="C138" s="1633">
        <v>13</v>
      </c>
      <c r="D138" s="2525"/>
      <c r="E138" s="2525"/>
      <c r="F138" s="2522"/>
      <c r="G138" s="2522"/>
      <c r="H138" s="2522"/>
      <c r="I138" s="2234">
        <v>24780.440999999999</v>
      </c>
      <c r="J138" s="1546">
        <f t="shared" si="6"/>
        <v>24780.440999999999</v>
      </c>
      <c r="M138" s="27"/>
    </row>
    <row r="139" spans="1:13" s="989" customFormat="1" ht="15.75" customHeight="1">
      <c r="A139" s="2536"/>
      <c r="B139" s="1634" t="s">
        <v>7216</v>
      </c>
      <c r="C139" s="1024">
        <v>14</v>
      </c>
      <c r="D139" s="2525"/>
      <c r="E139" s="2525"/>
      <c r="F139" s="2522"/>
      <c r="G139" s="2522"/>
      <c r="H139" s="2522"/>
      <c r="I139" s="2234">
        <v>26412.440999999999</v>
      </c>
      <c r="J139" s="1546">
        <f t="shared" si="6"/>
        <v>26412.440999999999</v>
      </c>
      <c r="M139" s="27"/>
    </row>
    <row r="140" spans="1:13" s="989" customFormat="1" ht="15.75" customHeight="1">
      <c r="A140" s="2535"/>
      <c r="B140" s="1633" t="s">
        <v>7217</v>
      </c>
      <c r="C140" s="1024">
        <v>4</v>
      </c>
      <c r="D140" s="2527">
        <v>350</v>
      </c>
      <c r="E140" s="2527">
        <v>420</v>
      </c>
      <c r="F140" s="2528">
        <v>82</v>
      </c>
      <c r="G140" s="2528">
        <v>100</v>
      </c>
      <c r="H140" s="2528">
        <v>164</v>
      </c>
      <c r="I140" s="2234">
        <v>9944.0717999999997</v>
      </c>
      <c r="J140" s="1546">
        <f t="shared" si="6"/>
        <v>9944.0717999999997</v>
      </c>
      <c r="M140" s="27"/>
    </row>
    <row r="141" spans="1:13" s="989" customFormat="1" ht="15.75" customHeight="1">
      <c r="A141" s="2536"/>
      <c r="B141" s="1633" t="s">
        <v>7218</v>
      </c>
      <c r="C141" s="1633">
        <v>5</v>
      </c>
      <c r="D141" s="2525"/>
      <c r="E141" s="2525"/>
      <c r="F141" s="2522"/>
      <c r="G141" s="2522"/>
      <c r="H141" s="2522"/>
      <c r="I141" s="2234">
        <v>11538.9846</v>
      </c>
      <c r="J141" s="1546">
        <f t="shared" si="6"/>
        <v>11538.9846</v>
      </c>
      <c r="M141" s="27"/>
    </row>
    <row r="142" spans="1:13" s="989" customFormat="1" ht="15.75" customHeight="1">
      <c r="A142" s="2536"/>
      <c r="B142" s="1634" t="s">
        <v>7219</v>
      </c>
      <c r="C142" s="1024">
        <v>6</v>
      </c>
      <c r="D142" s="2525"/>
      <c r="E142" s="2525"/>
      <c r="F142" s="2522"/>
      <c r="G142" s="2522"/>
      <c r="H142" s="2522"/>
      <c r="I142" s="2234">
        <v>13133.887200000001</v>
      </c>
      <c r="J142" s="1546">
        <f t="shared" si="6"/>
        <v>13133.887200000001</v>
      </c>
      <c r="M142" s="27"/>
    </row>
    <row r="143" spans="1:13" s="989" customFormat="1" ht="15.75" customHeight="1">
      <c r="A143" s="2536"/>
      <c r="B143" s="1634" t="s">
        <v>7220</v>
      </c>
      <c r="C143" s="1633">
        <v>7</v>
      </c>
      <c r="D143" s="2525"/>
      <c r="E143" s="2525"/>
      <c r="F143" s="2522"/>
      <c r="G143" s="2522"/>
      <c r="H143" s="2522"/>
      <c r="I143" s="2234">
        <v>14728.8</v>
      </c>
      <c r="J143" s="1546">
        <f t="shared" si="6"/>
        <v>14728.8</v>
      </c>
      <c r="M143" s="27"/>
    </row>
    <row r="144" spans="1:13" s="989" customFormat="1" ht="15.75" customHeight="1">
      <c r="A144" s="2536"/>
      <c r="B144" s="1634" t="s">
        <v>7221</v>
      </c>
      <c r="C144" s="1024">
        <v>8</v>
      </c>
      <c r="D144" s="2525"/>
      <c r="E144" s="2525"/>
      <c r="F144" s="2522"/>
      <c r="G144" s="2522"/>
      <c r="H144" s="2522"/>
      <c r="I144" s="2234">
        <v>16323.712799999999</v>
      </c>
      <c r="J144" s="1546">
        <f t="shared" si="6"/>
        <v>16323.712799999999</v>
      </c>
      <c r="M144" s="27"/>
    </row>
    <row r="145" spans="1:13" s="989" customFormat="1" ht="15.75" customHeight="1">
      <c r="A145" s="2536"/>
      <c r="B145" s="1634" t="s">
        <v>7222</v>
      </c>
      <c r="C145" s="1633">
        <v>9</v>
      </c>
      <c r="D145" s="2525"/>
      <c r="E145" s="2525"/>
      <c r="F145" s="2522"/>
      <c r="G145" s="2522"/>
      <c r="H145" s="2522"/>
      <c r="I145" s="2234">
        <v>17918.615399999999</v>
      </c>
      <c r="J145" s="1546">
        <f t="shared" si="6"/>
        <v>17918.615399999999</v>
      </c>
      <c r="M145" s="27"/>
    </row>
    <row r="146" spans="1:13" s="989" customFormat="1" ht="15.75" customHeight="1">
      <c r="A146" s="2536"/>
      <c r="B146" s="1634" t="s">
        <v>7223</v>
      </c>
      <c r="C146" s="1024">
        <v>10</v>
      </c>
      <c r="D146" s="2525"/>
      <c r="E146" s="2525"/>
      <c r="F146" s="2522"/>
      <c r="G146" s="2522"/>
      <c r="H146" s="2522"/>
      <c r="I146" s="2234">
        <v>19513.528200000001</v>
      </c>
      <c r="J146" s="1546">
        <f t="shared" si="6"/>
        <v>19513.528200000001</v>
      </c>
      <c r="M146" s="27"/>
    </row>
    <row r="147" spans="1:13" s="989" customFormat="1" ht="15.75" customHeight="1">
      <c r="A147" s="2536"/>
      <c r="B147" s="1634" t="s">
        <v>7224</v>
      </c>
      <c r="C147" s="1633">
        <v>11</v>
      </c>
      <c r="D147" s="2525"/>
      <c r="E147" s="2525"/>
      <c r="F147" s="2522"/>
      <c r="G147" s="2522"/>
      <c r="H147" s="2522"/>
      <c r="I147" s="2234">
        <v>21108.440999999999</v>
      </c>
      <c r="J147" s="1546">
        <f t="shared" si="6"/>
        <v>21108.440999999999</v>
      </c>
      <c r="M147" s="27"/>
    </row>
    <row r="148" spans="1:13" s="989" customFormat="1" ht="15.75" customHeight="1">
      <c r="A148" s="2536"/>
      <c r="B148" s="1633" t="s">
        <v>7225</v>
      </c>
      <c r="C148" s="1024">
        <v>12</v>
      </c>
      <c r="D148" s="2525"/>
      <c r="E148" s="2525"/>
      <c r="F148" s="2522"/>
      <c r="G148" s="2522"/>
      <c r="H148" s="2522"/>
      <c r="I148" s="2234">
        <v>22703.3436</v>
      </c>
      <c r="J148" s="1546">
        <f t="shared" si="6"/>
        <v>22703.3436</v>
      </c>
      <c r="M148" s="27"/>
    </row>
    <row r="149" spans="1:13" s="989" customFormat="1" ht="15.75" customHeight="1">
      <c r="A149" s="2536"/>
      <c r="B149" s="1634" t="s">
        <v>7226</v>
      </c>
      <c r="C149" s="1633">
        <v>13</v>
      </c>
      <c r="D149" s="2525"/>
      <c r="E149" s="2525"/>
      <c r="F149" s="2522"/>
      <c r="G149" s="2522"/>
      <c r="H149" s="2522"/>
      <c r="I149" s="2234">
        <v>24298.256399999998</v>
      </c>
      <c r="J149" s="1546">
        <f t="shared" si="6"/>
        <v>24298.256399999998</v>
      </c>
      <c r="M149" s="27"/>
    </row>
    <row r="150" spans="1:13" s="989" customFormat="1" ht="15.75" customHeight="1">
      <c r="A150" s="2536"/>
      <c r="B150" s="1634" t="s">
        <v>7227</v>
      </c>
      <c r="C150" s="1024">
        <v>14</v>
      </c>
      <c r="D150" s="2525"/>
      <c r="E150" s="2525"/>
      <c r="F150" s="2522"/>
      <c r="G150" s="2522"/>
      <c r="H150" s="2522"/>
      <c r="I150" s="2234">
        <v>25893.159</v>
      </c>
      <c r="J150" s="1546">
        <f t="shared" si="6"/>
        <v>25893.159</v>
      </c>
      <c r="M150" s="27"/>
    </row>
    <row r="151" spans="1:13" s="989" customFormat="1">
      <c r="I151" s="1422"/>
      <c r="J151" s="27"/>
      <c r="M151" s="27"/>
    </row>
    <row r="152" spans="1:13" s="989" customFormat="1" ht="18.75">
      <c r="A152" s="571" t="s">
        <v>7997</v>
      </c>
      <c r="I152" s="1422"/>
      <c r="J152" s="27"/>
      <c r="M152" s="27"/>
    </row>
    <row r="153" spans="1:13" s="989" customFormat="1" ht="18.75">
      <c r="A153" s="571" t="s">
        <v>7998</v>
      </c>
      <c r="I153" s="1422"/>
      <c r="J153" s="27"/>
      <c r="M153" s="27"/>
    </row>
    <row r="154" spans="1:13" s="989" customFormat="1">
      <c r="A154" s="2511" t="s">
        <v>14</v>
      </c>
      <c r="B154" s="2511" t="s">
        <v>18</v>
      </c>
      <c r="C154" s="2511" t="s">
        <v>2194</v>
      </c>
      <c r="D154" s="2511" t="s">
        <v>2195</v>
      </c>
      <c r="E154" s="2516" t="s">
        <v>2196</v>
      </c>
      <c r="F154" s="2517"/>
      <c r="G154" s="2518"/>
      <c r="H154" s="2511" t="s">
        <v>2197</v>
      </c>
      <c r="I154" s="2511" t="s">
        <v>8</v>
      </c>
      <c r="J154" s="2519" t="s">
        <v>9</v>
      </c>
      <c r="M154" s="27"/>
    </row>
    <row r="155" spans="1:13" s="989" customFormat="1" ht="30">
      <c r="A155" s="2534"/>
      <c r="B155" s="2534"/>
      <c r="C155" s="2534"/>
      <c r="D155" s="2534"/>
      <c r="E155" s="2136" t="s">
        <v>16</v>
      </c>
      <c r="F155" s="2136" t="s">
        <v>17</v>
      </c>
      <c r="G155" s="2136" t="s">
        <v>2198</v>
      </c>
      <c r="H155" s="2534"/>
      <c r="I155" s="2530"/>
      <c r="J155" s="2531"/>
      <c r="M155" s="27"/>
    </row>
    <row r="156" spans="1:13" s="989" customFormat="1" ht="15.75" customHeight="1">
      <c r="A156" s="2535"/>
      <c r="B156" s="2139" t="s">
        <v>8014</v>
      </c>
      <c r="C156" s="2140">
        <v>4</v>
      </c>
      <c r="D156" s="2527">
        <v>500</v>
      </c>
      <c r="E156" s="2527">
        <v>570</v>
      </c>
      <c r="F156" s="2528">
        <v>82</v>
      </c>
      <c r="G156" s="2528">
        <v>100</v>
      </c>
      <c r="H156" s="2528">
        <v>198</v>
      </c>
      <c r="I156" s="1546">
        <v>10834.2591846</v>
      </c>
      <c r="J156" s="1546">
        <f t="shared" ref="J156:J167" si="7">I156-I156*$B$4</f>
        <v>10834.2591846</v>
      </c>
      <c r="M156" s="27"/>
    </row>
    <row r="157" spans="1:13" s="989" customFormat="1" ht="15.75" customHeight="1">
      <c r="A157" s="2536"/>
      <c r="B157" s="2134" t="s">
        <v>8015</v>
      </c>
      <c r="C157" s="2140">
        <v>6</v>
      </c>
      <c r="D157" s="2525"/>
      <c r="E157" s="2525"/>
      <c r="F157" s="2522"/>
      <c r="G157" s="2522"/>
      <c r="H157" s="2522"/>
      <c r="I157" s="1546">
        <v>14469.168271800001</v>
      </c>
      <c r="J157" s="1546">
        <f t="shared" si="7"/>
        <v>14469.168271800001</v>
      </c>
      <c r="M157" s="27"/>
    </row>
    <row r="158" spans="1:13" s="989" customFormat="1" ht="15.75" customHeight="1">
      <c r="A158" s="2536"/>
      <c r="B158" s="2134" t="s">
        <v>8016</v>
      </c>
      <c r="C158" s="2140">
        <v>8</v>
      </c>
      <c r="D158" s="2525"/>
      <c r="E158" s="2525"/>
      <c r="F158" s="2522"/>
      <c r="G158" s="2522"/>
      <c r="H158" s="2522"/>
      <c r="I158" s="1546">
        <v>18104.077358999999</v>
      </c>
      <c r="J158" s="1546">
        <f t="shared" si="7"/>
        <v>18104.077358999999</v>
      </c>
      <c r="M158" s="27"/>
    </row>
    <row r="159" spans="1:13" s="989" customFormat="1" ht="15.75" customHeight="1">
      <c r="A159" s="2536"/>
      <c r="B159" s="2134" t="s">
        <v>8017</v>
      </c>
      <c r="C159" s="2140">
        <v>10</v>
      </c>
      <c r="D159" s="2525"/>
      <c r="E159" s="2525"/>
      <c r="F159" s="2522"/>
      <c r="G159" s="2522"/>
      <c r="H159" s="2522"/>
      <c r="I159" s="1546">
        <v>21738.986456400002</v>
      </c>
      <c r="J159" s="1546">
        <f t="shared" si="7"/>
        <v>21738.986456400002</v>
      </c>
      <c r="M159" s="27"/>
    </row>
    <row r="160" spans="1:13" s="989" customFormat="1" ht="15.75" customHeight="1">
      <c r="A160" s="2536"/>
      <c r="B160" s="2139" t="s">
        <v>8018</v>
      </c>
      <c r="C160" s="2140">
        <v>12</v>
      </c>
      <c r="D160" s="2525"/>
      <c r="E160" s="2525"/>
      <c r="F160" s="2522"/>
      <c r="G160" s="2522"/>
      <c r="H160" s="2522"/>
      <c r="I160" s="1546">
        <v>25373.8955436</v>
      </c>
      <c r="J160" s="1546">
        <f t="shared" si="7"/>
        <v>25373.8955436</v>
      </c>
      <c r="M160" s="27"/>
    </row>
    <row r="161" spans="1:13" s="989" customFormat="1" ht="15.75" customHeight="1">
      <c r="A161" s="2536"/>
      <c r="B161" s="2134" t="s">
        <v>8019</v>
      </c>
      <c r="C161" s="2140">
        <v>14</v>
      </c>
      <c r="D161" s="2525"/>
      <c r="E161" s="2525"/>
      <c r="F161" s="2522"/>
      <c r="G161" s="2522"/>
      <c r="H161" s="2522"/>
      <c r="I161" s="1546">
        <v>29008.804641000002</v>
      </c>
      <c r="J161" s="1546">
        <f t="shared" si="7"/>
        <v>29008.804641000002</v>
      </c>
      <c r="M161" s="27"/>
    </row>
    <row r="162" spans="1:13" s="989" customFormat="1" ht="15.75" customHeight="1">
      <c r="A162" s="2535"/>
      <c r="B162" s="2139" t="s">
        <v>8020</v>
      </c>
      <c r="C162" s="2140">
        <v>4</v>
      </c>
      <c r="D162" s="2527">
        <v>350</v>
      </c>
      <c r="E162" s="2527">
        <v>420</v>
      </c>
      <c r="F162" s="2528">
        <v>82</v>
      </c>
      <c r="G162" s="2528">
        <v>100</v>
      </c>
      <c r="H162" s="2528">
        <v>164</v>
      </c>
      <c r="I162" s="1546">
        <v>10685.8899846</v>
      </c>
      <c r="J162" s="1546">
        <f t="shared" si="7"/>
        <v>10685.8899846</v>
      </c>
      <c r="M162" s="27"/>
    </row>
    <row r="163" spans="1:13" s="989" customFormat="1" ht="15.75" customHeight="1">
      <c r="A163" s="2536"/>
      <c r="B163" s="2134" t="s">
        <v>8021</v>
      </c>
      <c r="C163" s="2140">
        <v>6</v>
      </c>
      <c r="D163" s="2525"/>
      <c r="E163" s="2525"/>
      <c r="F163" s="2522"/>
      <c r="G163" s="2522"/>
      <c r="H163" s="2522"/>
      <c r="I163" s="1546">
        <v>14246.6144718</v>
      </c>
      <c r="J163" s="1546">
        <f t="shared" si="7"/>
        <v>14246.6144718</v>
      </c>
      <c r="M163" s="27"/>
    </row>
    <row r="164" spans="1:13" s="989" customFormat="1" ht="15.75" customHeight="1">
      <c r="A164" s="2536"/>
      <c r="B164" s="2134" t="s">
        <v>8022</v>
      </c>
      <c r="C164" s="2140">
        <v>8</v>
      </c>
      <c r="D164" s="2525"/>
      <c r="E164" s="2525"/>
      <c r="F164" s="2522"/>
      <c r="G164" s="2522"/>
      <c r="H164" s="2522"/>
      <c r="I164" s="1546">
        <v>17807.349159000001</v>
      </c>
      <c r="J164" s="1546">
        <f t="shared" si="7"/>
        <v>17807.349159000001</v>
      </c>
      <c r="M164" s="27"/>
    </row>
    <row r="165" spans="1:13" s="989" customFormat="1" ht="15.75" customHeight="1">
      <c r="A165" s="2536"/>
      <c r="B165" s="2134" t="s">
        <v>8023</v>
      </c>
      <c r="C165" s="2140">
        <v>10</v>
      </c>
      <c r="D165" s="2525"/>
      <c r="E165" s="2525"/>
      <c r="F165" s="2522"/>
      <c r="G165" s="2522"/>
      <c r="H165" s="2522"/>
      <c r="I165" s="1546">
        <v>21368.0736564</v>
      </c>
      <c r="J165" s="1546">
        <f t="shared" si="7"/>
        <v>21368.0736564</v>
      </c>
      <c r="M165" s="27"/>
    </row>
    <row r="166" spans="1:13" s="989" customFormat="1" ht="15.75" customHeight="1">
      <c r="A166" s="2536"/>
      <c r="B166" s="2139" t="s">
        <v>8024</v>
      </c>
      <c r="C166" s="2140">
        <v>12</v>
      </c>
      <c r="D166" s="2525"/>
      <c r="E166" s="2525"/>
      <c r="F166" s="2522"/>
      <c r="G166" s="2522"/>
      <c r="H166" s="2522"/>
      <c r="I166" s="1546">
        <v>24928.798143599997</v>
      </c>
      <c r="J166" s="1546">
        <f t="shared" si="7"/>
        <v>24928.798143599997</v>
      </c>
      <c r="M166" s="27"/>
    </row>
    <row r="167" spans="1:13" s="989" customFormat="1" ht="15.75" customHeight="1">
      <c r="A167" s="2536"/>
      <c r="B167" s="2134" t="s">
        <v>8025</v>
      </c>
      <c r="C167" s="2140">
        <v>14</v>
      </c>
      <c r="D167" s="2525"/>
      <c r="E167" s="2525"/>
      <c r="F167" s="2522"/>
      <c r="G167" s="2522"/>
      <c r="H167" s="2522"/>
      <c r="I167" s="1546">
        <v>28489.522641</v>
      </c>
      <c r="J167" s="1546">
        <f t="shared" si="7"/>
        <v>28489.522641</v>
      </c>
      <c r="M167" s="27"/>
    </row>
    <row r="168" spans="1:13" s="989" customFormat="1">
      <c r="I168" s="1422"/>
      <c r="J168" s="27"/>
      <c r="M168" s="27"/>
    </row>
    <row r="169" spans="1:13" s="989" customFormat="1">
      <c r="I169" s="1422"/>
      <c r="J169" s="27"/>
      <c r="M169" s="27"/>
    </row>
    <row r="170" spans="1:13" s="989" customFormat="1">
      <c r="I170" s="1422"/>
      <c r="J170" s="27"/>
      <c r="M170" s="27"/>
    </row>
    <row r="171" spans="1:13">
      <c r="L171" s="989"/>
      <c r="M171" s="27"/>
    </row>
    <row r="172" spans="1:13" ht="15.75">
      <c r="A172" s="2557" t="s">
        <v>2566</v>
      </c>
      <c r="B172" s="2557"/>
      <c r="C172" s="2557"/>
      <c r="D172" s="2557"/>
      <c r="E172" s="2557"/>
      <c r="F172" s="2557"/>
      <c r="G172" s="2557"/>
      <c r="H172" s="2557"/>
      <c r="I172" s="2557"/>
      <c r="J172" s="2557"/>
      <c r="L172" s="989"/>
      <c r="M172" s="27"/>
    </row>
    <row r="173" spans="1:13">
      <c r="L173" s="989"/>
      <c r="M173" s="27"/>
    </row>
    <row r="174" spans="1:13">
      <c r="A174" s="286" t="s">
        <v>2189</v>
      </c>
      <c r="B174" s="287">
        <v>0</v>
      </c>
      <c r="L174" s="989"/>
      <c r="M174" s="27"/>
    </row>
    <row r="175" spans="1:13">
      <c r="A175" s="598"/>
      <c r="B175" s="598"/>
      <c r="C175" s="598"/>
      <c r="D175" s="598"/>
      <c r="E175" s="598"/>
      <c r="F175" s="598"/>
      <c r="G175" s="598"/>
      <c r="H175" s="598"/>
      <c r="I175" s="1422"/>
      <c r="J175" s="27"/>
      <c r="L175" s="989"/>
      <c r="M175" s="27"/>
    </row>
    <row r="176" spans="1:13" s="735" customFormat="1">
      <c r="I176" s="1422"/>
      <c r="J176" s="27"/>
      <c r="L176" s="989"/>
      <c r="M176" s="27"/>
    </row>
    <row r="177" spans="1:13" s="989" customFormat="1" ht="18.75">
      <c r="A177" s="571" t="s">
        <v>7169</v>
      </c>
      <c r="I177" s="1422"/>
      <c r="J177" s="27"/>
      <c r="M177" s="27"/>
    </row>
    <row r="178" spans="1:13" s="735" customFormat="1" ht="18.75">
      <c r="A178" s="571" t="s">
        <v>5405</v>
      </c>
      <c r="I178" s="1422"/>
      <c r="J178" s="27"/>
      <c r="L178" s="989"/>
      <c r="M178" s="27"/>
    </row>
    <row r="179" spans="1:13" s="735" customFormat="1">
      <c r="A179" s="2511" t="s">
        <v>14</v>
      </c>
      <c r="B179" s="2511" t="s">
        <v>18</v>
      </c>
      <c r="C179" s="2511" t="s">
        <v>2194</v>
      </c>
      <c r="D179" s="2511" t="s">
        <v>2195</v>
      </c>
      <c r="E179" s="2516" t="s">
        <v>2196</v>
      </c>
      <c r="F179" s="2517"/>
      <c r="G179" s="2518"/>
      <c r="H179" s="2511" t="s">
        <v>2197</v>
      </c>
      <c r="I179" s="2511" t="s">
        <v>8</v>
      </c>
      <c r="J179" s="2519" t="s">
        <v>9</v>
      </c>
      <c r="L179" s="989"/>
      <c r="M179" s="27"/>
    </row>
    <row r="180" spans="1:13" s="735" customFormat="1" ht="30">
      <c r="A180" s="2534"/>
      <c r="B180" s="2534"/>
      <c r="C180" s="2534"/>
      <c r="D180" s="2534"/>
      <c r="E180" s="786" t="s">
        <v>16</v>
      </c>
      <c r="F180" s="786" t="s">
        <v>17</v>
      </c>
      <c r="G180" s="786" t="s">
        <v>2198</v>
      </c>
      <c r="H180" s="2534"/>
      <c r="I180" s="2530"/>
      <c r="J180" s="2531"/>
      <c r="L180" s="989"/>
      <c r="M180" s="27"/>
    </row>
    <row r="181" spans="1:13" s="735" customFormat="1" ht="20.25" customHeight="1">
      <c r="A181" s="2564"/>
      <c r="B181" s="1021" t="s">
        <v>5411</v>
      </c>
      <c r="C181" s="1656">
        <v>4</v>
      </c>
      <c r="D181" s="2539">
        <v>500</v>
      </c>
      <c r="E181" s="2539">
        <v>572</v>
      </c>
      <c r="F181" s="2542">
        <v>84</v>
      </c>
      <c r="G181" s="2542">
        <v>80</v>
      </c>
      <c r="H181" s="2542">
        <v>169</v>
      </c>
      <c r="I181" s="2271">
        <v>4701.9755999999998</v>
      </c>
      <c r="J181" s="495">
        <f t="shared" ref="J181:J189" si="8">I181-I181*$B$4</f>
        <v>4701.9755999999998</v>
      </c>
      <c r="L181" s="989"/>
      <c r="M181" s="27"/>
    </row>
    <row r="182" spans="1:13" s="735" customFormat="1" ht="20.25" customHeight="1">
      <c r="A182" s="2565"/>
      <c r="B182" s="1021" t="s">
        <v>5412</v>
      </c>
      <c r="C182" s="1021">
        <v>6</v>
      </c>
      <c r="D182" s="2540"/>
      <c r="E182" s="2540"/>
      <c r="F182" s="2543"/>
      <c r="G182" s="2543"/>
      <c r="H182" s="2543"/>
      <c r="I182" s="2271">
        <v>7052.9634000000005</v>
      </c>
      <c r="J182" s="495">
        <f t="shared" si="8"/>
        <v>7052.9634000000005</v>
      </c>
      <c r="L182" s="989"/>
      <c r="M182" s="27"/>
    </row>
    <row r="183" spans="1:13" s="735" customFormat="1" ht="20.25" customHeight="1">
      <c r="A183" s="2565"/>
      <c r="B183" s="1021" t="s">
        <v>5413</v>
      </c>
      <c r="C183" s="1021">
        <v>8</v>
      </c>
      <c r="D183" s="2540"/>
      <c r="E183" s="2540"/>
      <c r="F183" s="2543"/>
      <c r="G183" s="2543"/>
      <c r="H183" s="2543"/>
      <c r="I183" s="2271">
        <v>9403.9511999999995</v>
      </c>
      <c r="J183" s="495">
        <f t="shared" si="8"/>
        <v>9403.9511999999995</v>
      </c>
      <c r="L183" s="989"/>
      <c r="M183" s="27"/>
    </row>
    <row r="184" spans="1:13" s="735" customFormat="1" ht="20.25" customHeight="1">
      <c r="A184" s="2565"/>
      <c r="B184" s="1021" t="s">
        <v>5414</v>
      </c>
      <c r="C184" s="1021">
        <v>10</v>
      </c>
      <c r="D184" s="2540"/>
      <c r="E184" s="2540"/>
      <c r="F184" s="2543"/>
      <c r="G184" s="2543"/>
      <c r="H184" s="2543"/>
      <c r="I184" s="2271">
        <v>11754.938999999998</v>
      </c>
      <c r="J184" s="495">
        <f t="shared" si="8"/>
        <v>11754.938999999998</v>
      </c>
      <c r="L184" s="989"/>
      <c r="M184" s="27"/>
    </row>
    <row r="185" spans="1:13" s="735" customFormat="1" ht="20.25" customHeight="1">
      <c r="A185" s="2565"/>
      <c r="B185" s="1021" t="s">
        <v>5415</v>
      </c>
      <c r="C185" s="1021">
        <v>12</v>
      </c>
      <c r="D185" s="2540"/>
      <c r="E185" s="2540"/>
      <c r="F185" s="2543"/>
      <c r="G185" s="2543"/>
      <c r="H185" s="2543"/>
      <c r="I185" s="2271">
        <v>14105.926800000001</v>
      </c>
      <c r="J185" s="495">
        <f t="shared" si="8"/>
        <v>14105.926800000001</v>
      </c>
      <c r="L185" s="989"/>
      <c r="M185" s="27"/>
    </row>
    <row r="186" spans="1:13" s="989" customFormat="1" ht="20.25" customHeight="1">
      <c r="A186" s="1023"/>
      <c r="B186" s="1615" t="s">
        <v>7139</v>
      </c>
      <c r="C186" s="1020">
        <v>4</v>
      </c>
      <c r="D186" s="2567">
        <v>350</v>
      </c>
      <c r="E186" s="2567">
        <v>422</v>
      </c>
      <c r="F186" s="2569">
        <v>84</v>
      </c>
      <c r="G186" s="2569">
        <v>80</v>
      </c>
      <c r="H186" s="2569">
        <v>131</v>
      </c>
      <c r="I186" s="2271">
        <v>4574.4552000000003</v>
      </c>
      <c r="J186" s="495">
        <f>I186-I186*$B$4</f>
        <v>4574.4552000000003</v>
      </c>
      <c r="M186" s="27"/>
    </row>
    <row r="187" spans="1:13" s="989" customFormat="1" ht="20.25" customHeight="1">
      <c r="A187" s="1023"/>
      <c r="B187" s="1615" t="s">
        <v>7140</v>
      </c>
      <c r="C187" s="1021">
        <v>6</v>
      </c>
      <c r="D187" s="2525"/>
      <c r="E187" s="2525"/>
      <c r="F187" s="2522"/>
      <c r="G187" s="2522"/>
      <c r="H187" s="2522"/>
      <c r="I187" s="2271">
        <v>6861.6828000000005</v>
      </c>
      <c r="J187" s="495">
        <f t="shared" si="8"/>
        <v>6861.6828000000005</v>
      </c>
      <c r="M187" s="27"/>
    </row>
    <row r="188" spans="1:13" s="989" customFormat="1" ht="20.25" customHeight="1">
      <c r="A188" s="1023"/>
      <c r="B188" s="1615" t="s">
        <v>7141</v>
      </c>
      <c r="C188" s="1021">
        <v>8</v>
      </c>
      <c r="D188" s="2525"/>
      <c r="E188" s="2525"/>
      <c r="F188" s="2522"/>
      <c r="G188" s="2522"/>
      <c r="H188" s="2522"/>
      <c r="I188" s="2271">
        <v>9148.9104000000007</v>
      </c>
      <c r="J188" s="495">
        <f t="shared" si="8"/>
        <v>9148.9104000000007</v>
      </c>
      <c r="M188" s="27"/>
    </row>
    <row r="189" spans="1:13" s="989" customFormat="1" ht="20.25" customHeight="1">
      <c r="A189" s="1023"/>
      <c r="B189" s="1615" t="s">
        <v>7142</v>
      </c>
      <c r="C189" s="1021">
        <v>10</v>
      </c>
      <c r="D189" s="2525"/>
      <c r="E189" s="2525"/>
      <c r="F189" s="2522"/>
      <c r="G189" s="2522"/>
      <c r="H189" s="2522"/>
      <c r="I189" s="2271">
        <v>11436.138000000001</v>
      </c>
      <c r="J189" s="495">
        <f t="shared" si="8"/>
        <v>11436.138000000001</v>
      </c>
      <c r="M189" s="27"/>
    </row>
    <row r="190" spans="1:13" s="989" customFormat="1" ht="20.25" customHeight="1">
      <c r="A190" s="1629"/>
      <c r="B190" s="1615" t="s">
        <v>7143</v>
      </c>
      <c r="C190" s="1021">
        <v>12</v>
      </c>
      <c r="D190" s="2568"/>
      <c r="E190" s="2568"/>
      <c r="F190" s="2570"/>
      <c r="G190" s="2570"/>
      <c r="H190" s="2570"/>
      <c r="I190" s="2271">
        <v>13723.365600000001</v>
      </c>
      <c r="J190" s="495">
        <f>I190-I190*$B$4</f>
        <v>13723.365600000001</v>
      </c>
      <c r="M190" s="27"/>
    </row>
    <row r="191" spans="1:13">
      <c r="A191" s="811"/>
      <c r="B191" s="811"/>
      <c r="C191" s="811"/>
      <c r="D191" s="811"/>
      <c r="E191" s="811"/>
      <c r="F191" s="811"/>
      <c r="G191" s="811"/>
      <c r="H191" s="811"/>
      <c r="I191" s="1628"/>
      <c r="J191" s="811"/>
      <c r="L191" s="989"/>
      <c r="M191" s="27"/>
    </row>
    <row r="192" spans="1:13">
      <c r="A192" s="811"/>
      <c r="B192" s="811"/>
      <c r="C192" s="811"/>
      <c r="D192" s="811"/>
      <c r="E192" s="811"/>
      <c r="F192" s="811"/>
      <c r="G192" s="811"/>
      <c r="H192" s="811"/>
      <c r="I192" s="1628"/>
      <c r="J192" s="811"/>
      <c r="L192" s="989"/>
      <c r="M192" s="27"/>
    </row>
    <row r="193" spans="1:13" s="735" customFormat="1" ht="18.75">
      <c r="A193" s="571" t="s">
        <v>5429</v>
      </c>
      <c r="I193" s="26"/>
      <c r="L193" s="989"/>
      <c r="M193" s="27"/>
    </row>
    <row r="194" spans="1:13" s="735" customFormat="1">
      <c r="A194" s="2529" t="s">
        <v>14</v>
      </c>
      <c r="B194" s="2529" t="s">
        <v>18</v>
      </c>
      <c r="C194" s="2529" t="s">
        <v>2194</v>
      </c>
      <c r="D194" s="2529" t="s">
        <v>2195</v>
      </c>
      <c r="E194" s="2529" t="s">
        <v>2196</v>
      </c>
      <c r="F194" s="2529"/>
      <c r="G194" s="2529"/>
      <c r="H194" s="2529" t="s">
        <v>2197</v>
      </c>
      <c r="I194" s="2562" t="s">
        <v>8</v>
      </c>
      <c r="J194" s="2562" t="s">
        <v>9</v>
      </c>
      <c r="L194" s="989"/>
      <c r="M194" s="27"/>
    </row>
    <row r="195" spans="1:13" s="735" customFormat="1" ht="30">
      <c r="A195" s="2529"/>
      <c r="B195" s="2529"/>
      <c r="C195" s="2529"/>
      <c r="D195" s="2529"/>
      <c r="E195" s="1355" t="s">
        <v>16</v>
      </c>
      <c r="F195" s="1355" t="s">
        <v>17</v>
      </c>
      <c r="G195" s="1355" t="s">
        <v>2198</v>
      </c>
      <c r="H195" s="2529"/>
      <c r="I195" s="2562"/>
      <c r="J195" s="2562"/>
      <c r="L195" s="989"/>
      <c r="M195" s="27"/>
    </row>
    <row r="196" spans="1:13" s="735" customFormat="1">
      <c r="A196" s="1353"/>
      <c r="B196" s="1353"/>
      <c r="C196" s="1353"/>
      <c r="D196" s="1353"/>
      <c r="E196" s="1353"/>
      <c r="F196" s="1353"/>
      <c r="G196" s="1353"/>
      <c r="H196" s="1353"/>
      <c r="I196" s="1630"/>
      <c r="J196" s="1354"/>
      <c r="L196" s="989"/>
      <c r="M196" s="27"/>
    </row>
    <row r="197" spans="1:13" s="735" customFormat="1" ht="19.5" customHeight="1">
      <c r="A197" s="2563"/>
      <c r="B197" s="1180" t="s">
        <v>5430</v>
      </c>
      <c r="C197" s="1350">
        <v>4</v>
      </c>
      <c r="D197" s="2553">
        <v>500</v>
      </c>
      <c r="E197" s="2553">
        <v>576</v>
      </c>
      <c r="F197" s="2550">
        <v>84</v>
      </c>
      <c r="G197" s="2550">
        <v>96</v>
      </c>
      <c r="H197" s="2550">
        <v>187</v>
      </c>
      <c r="I197" s="2271">
        <v>5244.0729599999995</v>
      </c>
      <c r="J197" s="1356">
        <f>I197-I197*$B$4</f>
        <v>5244.0729599999995</v>
      </c>
      <c r="L197" s="989"/>
      <c r="M197" s="27"/>
    </row>
    <row r="198" spans="1:13" s="735" customFormat="1" ht="19.5" customHeight="1">
      <c r="A198" s="2563"/>
      <c r="B198" s="1180" t="s">
        <v>5425</v>
      </c>
      <c r="C198" s="1350">
        <v>6</v>
      </c>
      <c r="D198" s="2553"/>
      <c r="E198" s="2553"/>
      <c r="F198" s="2550"/>
      <c r="G198" s="2550"/>
      <c r="H198" s="2550"/>
      <c r="I198" s="2271">
        <v>7866.1094399999993</v>
      </c>
      <c r="J198" s="1072">
        <f>I198-I198*$B$4</f>
        <v>7866.1094399999993</v>
      </c>
      <c r="L198" s="989"/>
      <c r="M198" s="27"/>
    </row>
    <row r="199" spans="1:13" s="735" customFormat="1" ht="19.5" customHeight="1">
      <c r="A199" s="2563"/>
      <c r="B199" s="1180" t="s">
        <v>5426</v>
      </c>
      <c r="C199" s="1350">
        <v>8</v>
      </c>
      <c r="D199" s="2553"/>
      <c r="E199" s="2553"/>
      <c r="F199" s="2550"/>
      <c r="G199" s="2550"/>
      <c r="H199" s="2550"/>
      <c r="I199" s="2271">
        <v>10488.145919999999</v>
      </c>
      <c r="J199" s="1072">
        <f>I199-I199*$B$4</f>
        <v>10488.145919999999</v>
      </c>
      <c r="L199" s="989"/>
      <c r="M199" s="27"/>
    </row>
    <row r="200" spans="1:13" s="735" customFormat="1" ht="19.5" customHeight="1">
      <c r="A200" s="2563"/>
      <c r="B200" s="1180" t="s">
        <v>5427</v>
      </c>
      <c r="C200" s="1350">
        <v>10</v>
      </c>
      <c r="D200" s="2553"/>
      <c r="E200" s="2553"/>
      <c r="F200" s="2550"/>
      <c r="G200" s="2550"/>
      <c r="H200" s="2550"/>
      <c r="I200" s="2271">
        <v>13110.1824</v>
      </c>
      <c r="J200" s="1072">
        <f>I200-I200*$B$4</f>
        <v>13110.1824</v>
      </c>
      <c r="L200" s="989"/>
      <c r="M200" s="27"/>
    </row>
    <row r="201" spans="1:13" s="735" customFormat="1" ht="19.5" customHeight="1">
      <c r="A201" s="2563"/>
      <c r="B201" s="1180" t="s">
        <v>5428</v>
      </c>
      <c r="C201" s="1350">
        <v>12</v>
      </c>
      <c r="D201" s="2553"/>
      <c r="E201" s="2553"/>
      <c r="F201" s="2550"/>
      <c r="G201" s="2550"/>
      <c r="H201" s="2550"/>
      <c r="I201" s="2271">
        <v>15732.218879999999</v>
      </c>
      <c r="J201" s="1072">
        <f>I201-I201*$B$4</f>
        <v>15732.218879999999</v>
      </c>
      <c r="L201" s="989"/>
      <c r="M201" s="27"/>
    </row>
    <row r="202" spans="1:13">
      <c r="I202" s="1422"/>
      <c r="L202" s="989"/>
      <c r="M202" s="27"/>
    </row>
    <row r="203" spans="1:13" s="1561" customFormat="1">
      <c r="I203" s="1422"/>
      <c r="J203" s="28"/>
      <c r="L203" s="989"/>
      <c r="M203" s="27"/>
    </row>
    <row r="204" spans="1:13" s="989" customFormat="1" ht="18.75">
      <c r="A204" s="571" t="s">
        <v>7240</v>
      </c>
      <c r="I204" s="1422"/>
      <c r="J204" s="27"/>
      <c r="M204" s="27"/>
    </row>
    <row r="205" spans="1:13" s="989" customFormat="1" ht="18.75">
      <c r="A205" s="571" t="s">
        <v>7961</v>
      </c>
      <c r="I205" s="1422"/>
      <c r="J205" s="27"/>
      <c r="M205" s="27"/>
    </row>
    <row r="206" spans="1:13" s="1561" customFormat="1" ht="15" customHeight="1">
      <c r="A206" s="2511" t="s">
        <v>14</v>
      </c>
      <c r="B206" s="2511" t="s">
        <v>18</v>
      </c>
      <c r="C206" s="2511" t="s">
        <v>2194</v>
      </c>
      <c r="D206" s="2511" t="s">
        <v>2195</v>
      </c>
      <c r="E206" s="2516" t="s">
        <v>2196</v>
      </c>
      <c r="F206" s="2517"/>
      <c r="G206" s="2518"/>
      <c r="H206" s="2511" t="s">
        <v>2197</v>
      </c>
      <c r="I206" s="2511" t="s">
        <v>8</v>
      </c>
      <c r="J206" s="2519" t="s">
        <v>9</v>
      </c>
      <c r="L206" s="989"/>
      <c r="M206" s="27"/>
    </row>
    <row r="207" spans="1:13" s="1561" customFormat="1" ht="30">
      <c r="A207" s="2512"/>
      <c r="B207" s="2512"/>
      <c r="C207" s="2512"/>
      <c r="D207" s="2512"/>
      <c r="E207" s="1639" t="s">
        <v>16</v>
      </c>
      <c r="F207" s="1639" t="s">
        <v>17</v>
      </c>
      <c r="G207" s="1639" t="s">
        <v>2198</v>
      </c>
      <c r="H207" s="2512"/>
      <c r="I207" s="2512"/>
      <c r="J207" s="2520"/>
      <c r="L207" s="989"/>
      <c r="M207" s="27"/>
    </row>
    <row r="208" spans="1:13" s="989" customFormat="1">
      <c r="A208" s="2507" t="s">
        <v>7241</v>
      </c>
      <c r="B208" s="2508"/>
      <c r="C208" s="2509"/>
      <c r="D208" s="2532">
        <v>1800</v>
      </c>
      <c r="E208" s="2532">
        <v>1846</v>
      </c>
      <c r="F208" s="2533">
        <v>80</v>
      </c>
      <c r="G208" s="2533">
        <v>95</v>
      </c>
      <c r="H208" s="2533">
        <v>467</v>
      </c>
      <c r="I208" s="1636"/>
      <c r="J208" s="1637"/>
      <c r="M208" s="27"/>
    </row>
    <row r="209" spans="1:13" s="989" customFormat="1">
      <c r="A209" s="2510"/>
      <c r="B209" s="1634" t="s">
        <v>7228</v>
      </c>
      <c r="C209" s="1631">
        <v>3</v>
      </c>
      <c r="D209" s="2532"/>
      <c r="E209" s="2532"/>
      <c r="F209" s="2533"/>
      <c r="G209" s="2533"/>
      <c r="H209" s="2533"/>
      <c r="I209" s="1638">
        <v>33131.680800000002</v>
      </c>
      <c r="J209" s="1638">
        <f>(I209-I209*$B$4)</f>
        <v>33131.680800000002</v>
      </c>
      <c r="M209" s="27"/>
    </row>
    <row r="210" spans="1:13" s="989" customFormat="1">
      <c r="A210" s="2510"/>
      <c r="B210" s="1634" t="s">
        <v>7229</v>
      </c>
      <c r="C210" s="1634">
        <v>4</v>
      </c>
      <c r="D210" s="2532"/>
      <c r="E210" s="2532"/>
      <c r="F210" s="2533"/>
      <c r="G210" s="2533"/>
      <c r="H210" s="2533"/>
      <c r="I210" s="1638">
        <v>44175.567599999995</v>
      </c>
      <c r="J210" s="1638">
        <f>(I210-I210*$B$4)</f>
        <v>44175.567599999995</v>
      </c>
      <c r="M210" s="27"/>
    </row>
    <row r="211" spans="1:13" s="989" customFormat="1">
      <c r="A211" s="2510"/>
      <c r="B211" s="1634" t="s">
        <v>7230</v>
      </c>
      <c r="C211" s="1634">
        <v>5</v>
      </c>
      <c r="D211" s="2532"/>
      <c r="E211" s="2532"/>
      <c r="F211" s="2533"/>
      <c r="G211" s="2533"/>
      <c r="H211" s="2533"/>
      <c r="I211" s="1638">
        <v>55219.464600000007</v>
      </c>
      <c r="J211" s="1638">
        <f>(I211-I211*$B$4)</f>
        <v>55219.464600000007</v>
      </c>
      <c r="M211" s="27"/>
    </row>
    <row r="212" spans="1:13" s="989" customFormat="1">
      <c r="A212" s="2510"/>
      <c r="B212" s="1634" t="s">
        <v>7231</v>
      </c>
      <c r="C212" s="1634">
        <v>6</v>
      </c>
      <c r="D212" s="2532"/>
      <c r="E212" s="2532"/>
      <c r="F212" s="2533"/>
      <c r="G212" s="2533"/>
      <c r="H212" s="2533"/>
      <c r="I212" s="1638">
        <v>66263.3514</v>
      </c>
      <c r="J212" s="1638">
        <f>(I212-I212*$B$4)</f>
        <v>66263.3514</v>
      </c>
      <c r="M212" s="27"/>
    </row>
    <row r="213" spans="1:13" s="989" customFormat="1">
      <c r="A213" s="2507" t="s">
        <v>7242</v>
      </c>
      <c r="B213" s="2508"/>
      <c r="C213" s="2509"/>
      <c r="D213" s="2532"/>
      <c r="E213" s="2532"/>
      <c r="F213" s="2533"/>
      <c r="G213" s="2533"/>
      <c r="H213" s="2533"/>
      <c r="I213" s="1638"/>
      <c r="J213" s="1637"/>
      <c r="M213" s="27"/>
    </row>
    <row r="214" spans="1:13" s="989" customFormat="1">
      <c r="A214" s="2510"/>
      <c r="B214" s="1634" t="s">
        <v>7232</v>
      </c>
      <c r="C214" s="1634">
        <v>3</v>
      </c>
      <c r="D214" s="2532"/>
      <c r="E214" s="2532"/>
      <c r="F214" s="2533"/>
      <c r="G214" s="2533"/>
      <c r="H214" s="2533"/>
      <c r="I214" s="1638">
        <v>43075.232400000001</v>
      </c>
      <c r="J214" s="1638">
        <f>(I214-I214*$B$4)</f>
        <v>43075.232400000001</v>
      </c>
      <c r="M214" s="27"/>
    </row>
    <row r="215" spans="1:13" s="989" customFormat="1">
      <c r="A215" s="2510"/>
      <c r="B215" s="1634" t="s">
        <v>7233</v>
      </c>
      <c r="C215" s="1634">
        <v>4</v>
      </c>
      <c r="D215" s="2532"/>
      <c r="E215" s="2532"/>
      <c r="F215" s="2533"/>
      <c r="G215" s="2533"/>
      <c r="H215" s="2533"/>
      <c r="I215" s="1638">
        <v>57433.639799999997</v>
      </c>
      <c r="J215" s="1638">
        <f>(I215-I215*$B$4)</f>
        <v>57433.639799999997</v>
      </c>
      <c r="M215" s="27"/>
    </row>
    <row r="216" spans="1:13" s="989" customFormat="1">
      <c r="A216" s="2510"/>
      <c r="B216" s="1635" t="s">
        <v>7234</v>
      </c>
      <c r="C216" s="1631">
        <v>5</v>
      </c>
      <c r="D216" s="2532"/>
      <c r="E216" s="2532"/>
      <c r="F216" s="2533"/>
      <c r="G216" s="2533"/>
      <c r="H216" s="2533"/>
      <c r="I216" s="1638">
        <v>71792.047200000001</v>
      </c>
      <c r="J216" s="1638">
        <f>(I216-I216*$B$4)</f>
        <v>71792.047200000001</v>
      </c>
      <c r="M216" s="27"/>
    </row>
    <row r="217" spans="1:13" s="989" customFormat="1">
      <c r="A217" s="2510"/>
      <c r="B217" s="1635" t="s">
        <v>7235</v>
      </c>
      <c r="C217" s="1634">
        <v>6</v>
      </c>
      <c r="D217" s="2532"/>
      <c r="E217" s="2532"/>
      <c r="F217" s="2533"/>
      <c r="G217" s="2533"/>
      <c r="H217" s="2533"/>
      <c r="I217" s="1638">
        <v>86150.464800000002</v>
      </c>
      <c r="J217" s="1638">
        <f>(I217-I217*$B$4)</f>
        <v>86150.464800000002</v>
      </c>
      <c r="M217" s="27"/>
    </row>
    <row r="218" spans="1:13" s="989" customFormat="1">
      <c r="A218" s="2507" t="s">
        <v>7243</v>
      </c>
      <c r="B218" s="2508"/>
      <c r="C218" s="2509"/>
      <c r="D218" s="2532"/>
      <c r="E218" s="2532"/>
      <c r="F218" s="2533"/>
      <c r="G218" s="2533"/>
      <c r="H218" s="2533"/>
      <c r="I218" s="1638"/>
      <c r="J218" s="1638"/>
      <c r="M218" s="27"/>
    </row>
    <row r="219" spans="1:13" s="989" customFormat="1">
      <c r="A219" s="2510"/>
      <c r="B219" s="1635" t="s">
        <v>7236</v>
      </c>
      <c r="C219" s="1634">
        <v>3</v>
      </c>
      <c r="D219" s="2532"/>
      <c r="E219" s="2532"/>
      <c r="F219" s="2533"/>
      <c r="G219" s="2533"/>
      <c r="H219" s="2533"/>
      <c r="I219" s="1638">
        <v>43075.232400000001</v>
      </c>
      <c r="J219" s="1638">
        <f>(I219-I219*$B$4)</f>
        <v>43075.232400000001</v>
      </c>
      <c r="M219" s="27"/>
    </row>
    <row r="220" spans="1:13" s="989" customFormat="1">
      <c r="A220" s="2510"/>
      <c r="B220" s="1635" t="s">
        <v>7237</v>
      </c>
      <c r="C220" s="1634">
        <v>4</v>
      </c>
      <c r="D220" s="2532"/>
      <c r="E220" s="2532"/>
      <c r="F220" s="2533"/>
      <c r="G220" s="2533"/>
      <c r="H220" s="2533"/>
      <c r="I220" s="1638">
        <v>57433.639799999997</v>
      </c>
      <c r="J220" s="1638">
        <f>(I220-I220*$B$4)</f>
        <v>57433.639799999997</v>
      </c>
      <c r="M220" s="27"/>
    </row>
    <row r="221" spans="1:13" s="989" customFormat="1">
      <c r="A221" s="2510"/>
      <c r="B221" s="1635" t="s">
        <v>7238</v>
      </c>
      <c r="C221" s="1634">
        <v>5</v>
      </c>
      <c r="D221" s="2532"/>
      <c r="E221" s="2532"/>
      <c r="F221" s="2533"/>
      <c r="G221" s="2533"/>
      <c r="H221" s="2533"/>
      <c r="I221" s="1638">
        <v>71792.047200000001</v>
      </c>
      <c r="J221" s="1638">
        <f>(I221-I221*$B$4)</f>
        <v>71792.047200000001</v>
      </c>
      <c r="M221" s="27"/>
    </row>
    <row r="222" spans="1:13" s="989" customFormat="1">
      <c r="A222" s="2510"/>
      <c r="B222" s="1635" t="s">
        <v>7239</v>
      </c>
      <c r="C222" s="1634">
        <v>6</v>
      </c>
      <c r="D222" s="2532"/>
      <c r="E222" s="2532"/>
      <c r="F222" s="2533"/>
      <c r="G222" s="2533"/>
      <c r="H222" s="2533"/>
      <c r="I222" s="1638">
        <v>86150.464800000002</v>
      </c>
      <c r="J222" s="1638">
        <f>(I222-I222*$B$4)</f>
        <v>86150.464800000002</v>
      </c>
      <c r="M222" s="27"/>
    </row>
    <row r="223" spans="1:13" s="989" customFormat="1">
      <c r="A223" s="2507" t="s">
        <v>7241</v>
      </c>
      <c r="B223" s="2508"/>
      <c r="C223" s="2509"/>
      <c r="D223" s="2532">
        <v>2000</v>
      </c>
      <c r="E223" s="2532">
        <v>2046</v>
      </c>
      <c r="F223" s="2533">
        <v>80</v>
      </c>
      <c r="G223" s="2533">
        <v>95</v>
      </c>
      <c r="H223" s="2533">
        <v>506</v>
      </c>
      <c r="I223" s="1638"/>
      <c r="J223" s="1637"/>
      <c r="M223" s="27"/>
    </row>
    <row r="224" spans="1:13" s="989" customFormat="1">
      <c r="A224" s="2510"/>
      <c r="B224" s="1634" t="s">
        <v>7244</v>
      </c>
      <c r="C224" s="1631">
        <v>3</v>
      </c>
      <c r="D224" s="2532"/>
      <c r="E224" s="2532"/>
      <c r="F224" s="2533"/>
      <c r="G224" s="2533"/>
      <c r="H224" s="2533"/>
      <c r="I224" s="1638">
        <v>36756.720000000001</v>
      </c>
      <c r="J224" s="1638">
        <f>(I224-I224*$B$4)</f>
        <v>36756.720000000001</v>
      </c>
      <c r="M224" s="27"/>
    </row>
    <row r="225" spans="1:13" s="989" customFormat="1">
      <c r="A225" s="2510"/>
      <c r="B225" s="1634" t="s">
        <v>7245</v>
      </c>
      <c r="C225" s="1634">
        <v>4</v>
      </c>
      <c r="D225" s="2532"/>
      <c r="E225" s="2532"/>
      <c r="F225" s="2533"/>
      <c r="G225" s="2533"/>
      <c r="H225" s="2533"/>
      <c r="I225" s="1638">
        <v>49008.959999999999</v>
      </c>
      <c r="J225" s="1638">
        <f>(I225-I225*$B$4)</f>
        <v>49008.959999999999</v>
      </c>
      <c r="M225" s="27"/>
    </row>
    <row r="226" spans="1:13" s="989" customFormat="1">
      <c r="A226" s="2510"/>
      <c r="B226" s="1634" t="s">
        <v>7246</v>
      </c>
      <c r="C226" s="1634">
        <v>5</v>
      </c>
      <c r="D226" s="2532"/>
      <c r="E226" s="2532"/>
      <c r="F226" s="2533"/>
      <c r="G226" s="2533"/>
      <c r="H226" s="2533"/>
      <c r="I226" s="1638">
        <v>61261.2</v>
      </c>
      <c r="J226" s="1638">
        <f>(I226-I226*$B$4)</f>
        <v>61261.2</v>
      </c>
      <c r="M226" s="27"/>
    </row>
    <row r="227" spans="1:13" s="989" customFormat="1">
      <c r="A227" s="2510"/>
      <c r="B227" s="1634" t="s">
        <v>7247</v>
      </c>
      <c r="C227" s="1634">
        <v>6</v>
      </c>
      <c r="D227" s="2532"/>
      <c r="E227" s="2532"/>
      <c r="F227" s="2533"/>
      <c r="G227" s="2533"/>
      <c r="H227" s="2533"/>
      <c r="I227" s="1638">
        <v>73513.440000000002</v>
      </c>
      <c r="J227" s="1638">
        <f>(I227-I227*$B$4)</f>
        <v>73513.440000000002</v>
      </c>
      <c r="M227" s="27"/>
    </row>
    <row r="228" spans="1:13" s="989" customFormat="1">
      <c r="A228" s="2507" t="s">
        <v>7242</v>
      </c>
      <c r="B228" s="2508"/>
      <c r="C228" s="2509"/>
      <c r="D228" s="2532"/>
      <c r="E228" s="2532"/>
      <c r="F228" s="2533"/>
      <c r="G228" s="2533"/>
      <c r="H228" s="2533"/>
      <c r="I228" s="1638"/>
      <c r="J228" s="1637"/>
      <c r="M228" s="27"/>
    </row>
    <row r="229" spans="1:13" s="989" customFormat="1">
      <c r="A229" s="2510"/>
      <c r="B229" s="1634" t="s">
        <v>7248</v>
      </c>
      <c r="C229" s="1634">
        <v>3</v>
      </c>
      <c r="D229" s="2532"/>
      <c r="E229" s="2532"/>
      <c r="F229" s="2533"/>
      <c r="G229" s="2533"/>
      <c r="H229" s="2533"/>
      <c r="I229" s="1638">
        <v>47783.736000000004</v>
      </c>
      <c r="J229" s="1638">
        <f>(I229-I229*$B$4)</f>
        <v>47783.736000000004</v>
      </c>
      <c r="M229" s="27"/>
    </row>
    <row r="230" spans="1:13" s="989" customFormat="1">
      <c r="A230" s="2510"/>
      <c r="B230" s="1634" t="s">
        <v>7249</v>
      </c>
      <c r="C230" s="1634">
        <v>4</v>
      </c>
      <c r="D230" s="2532"/>
      <c r="E230" s="2532"/>
      <c r="F230" s="2533"/>
      <c r="G230" s="2533"/>
      <c r="H230" s="2533"/>
      <c r="I230" s="1638">
        <v>63711.648000000001</v>
      </c>
      <c r="J230" s="1638">
        <f>(I230-I230*$B$4)</f>
        <v>63711.648000000001</v>
      </c>
      <c r="M230" s="27"/>
    </row>
    <row r="231" spans="1:13" s="989" customFormat="1">
      <c r="A231" s="2510"/>
      <c r="B231" s="1635" t="s">
        <v>7250</v>
      </c>
      <c r="C231" s="1631">
        <v>5</v>
      </c>
      <c r="D231" s="2532"/>
      <c r="E231" s="2532"/>
      <c r="F231" s="2533"/>
      <c r="G231" s="2533"/>
      <c r="H231" s="2533"/>
      <c r="I231" s="1638">
        <v>79639.56</v>
      </c>
      <c r="J231" s="1638">
        <f>(I231-I231*$B$4)</f>
        <v>79639.56</v>
      </c>
      <c r="M231" s="27"/>
    </row>
    <row r="232" spans="1:13" s="989" customFormat="1">
      <c r="A232" s="2510"/>
      <c r="B232" s="1635" t="s">
        <v>7251</v>
      </c>
      <c r="C232" s="1634">
        <v>6</v>
      </c>
      <c r="D232" s="2532"/>
      <c r="E232" s="2532"/>
      <c r="F232" s="2533"/>
      <c r="G232" s="2533"/>
      <c r="H232" s="2533"/>
      <c r="I232" s="1638">
        <v>95567.472000000009</v>
      </c>
      <c r="J232" s="1638">
        <f>(I232-I232*$B$4)</f>
        <v>95567.472000000009</v>
      </c>
      <c r="M232" s="27"/>
    </row>
    <row r="233" spans="1:13" s="989" customFormat="1">
      <c r="A233" s="2507" t="s">
        <v>7243</v>
      </c>
      <c r="B233" s="2508"/>
      <c r="C233" s="2509"/>
      <c r="D233" s="2532"/>
      <c r="E233" s="2532"/>
      <c r="F233" s="2533"/>
      <c r="G233" s="2533"/>
      <c r="H233" s="2533"/>
      <c r="I233" s="1638"/>
      <c r="J233" s="1638"/>
      <c r="M233" s="27"/>
    </row>
    <row r="234" spans="1:13" s="989" customFormat="1">
      <c r="A234" s="2510"/>
      <c r="B234" s="1635" t="s">
        <v>7252</v>
      </c>
      <c r="C234" s="1634">
        <v>3</v>
      </c>
      <c r="D234" s="2532"/>
      <c r="E234" s="2532"/>
      <c r="F234" s="2533"/>
      <c r="G234" s="2533"/>
      <c r="H234" s="2533"/>
      <c r="I234" s="1638">
        <v>47783.736000000004</v>
      </c>
      <c r="J234" s="1638">
        <f>(I234-I234*$B$4)</f>
        <v>47783.736000000004</v>
      </c>
      <c r="M234" s="27"/>
    </row>
    <row r="235" spans="1:13" s="989" customFormat="1">
      <c r="A235" s="2510"/>
      <c r="B235" s="1635" t="s">
        <v>7253</v>
      </c>
      <c r="C235" s="1634">
        <v>4</v>
      </c>
      <c r="D235" s="2532"/>
      <c r="E235" s="2532"/>
      <c r="F235" s="2533"/>
      <c r="G235" s="2533"/>
      <c r="H235" s="2533"/>
      <c r="I235" s="1638">
        <v>63711.648000000001</v>
      </c>
      <c r="J235" s="1638">
        <f>(I235-I235*$B$4)</f>
        <v>63711.648000000001</v>
      </c>
      <c r="M235" s="27"/>
    </row>
    <row r="236" spans="1:13" s="989" customFormat="1">
      <c r="A236" s="2510"/>
      <c r="B236" s="1635" t="s">
        <v>7254</v>
      </c>
      <c r="C236" s="1634">
        <v>5</v>
      </c>
      <c r="D236" s="2532"/>
      <c r="E236" s="2532"/>
      <c r="F236" s="2533"/>
      <c r="G236" s="2533"/>
      <c r="H236" s="2533"/>
      <c r="I236" s="1638">
        <v>79639.56</v>
      </c>
      <c r="J236" s="1638">
        <f>(I236-I236*$B$4)</f>
        <v>79639.56</v>
      </c>
      <c r="M236" s="27"/>
    </row>
    <row r="237" spans="1:13" s="989" customFormat="1">
      <c r="A237" s="2510"/>
      <c r="B237" s="1635" t="s">
        <v>7255</v>
      </c>
      <c r="C237" s="1634">
        <v>6</v>
      </c>
      <c r="D237" s="2532"/>
      <c r="E237" s="2532"/>
      <c r="F237" s="2533"/>
      <c r="G237" s="2533"/>
      <c r="H237" s="2533"/>
      <c r="I237" s="1638">
        <v>95567.472000000009</v>
      </c>
      <c r="J237" s="1638">
        <f>(I237-I237*$B$4)</f>
        <v>95567.472000000009</v>
      </c>
      <c r="M237" s="27"/>
    </row>
    <row r="238" spans="1:13" s="1561" customFormat="1">
      <c r="I238" s="1422"/>
      <c r="J238" s="28"/>
      <c r="L238" s="989"/>
      <c r="M238" s="27"/>
    </row>
    <row r="239" spans="1:13" s="1561" customFormat="1">
      <c r="I239" s="1422"/>
      <c r="J239" s="28"/>
      <c r="L239" s="989"/>
      <c r="M239" s="27"/>
    </row>
    <row r="240" spans="1:13" s="989" customFormat="1" ht="18.75">
      <c r="A240" s="571" t="s">
        <v>7256</v>
      </c>
      <c r="I240" s="1422"/>
      <c r="J240" s="27"/>
      <c r="M240" s="27"/>
    </row>
    <row r="241" spans="1:13" s="989" customFormat="1" ht="18.75">
      <c r="A241" s="571" t="s">
        <v>7962</v>
      </c>
      <c r="I241" s="1422"/>
      <c r="J241" s="27"/>
      <c r="M241" s="27"/>
    </row>
    <row r="242" spans="1:13" s="1561" customFormat="1">
      <c r="A242" s="2511" t="s">
        <v>14</v>
      </c>
      <c r="B242" s="2511" t="s">
        <v>18</v>
      </c>
      <c r="C242" s="2511" t="s">
        <v>2194</v>
      </c>
      <c r="D242" s="2511" t="s">
        <v>2195</v>
      </c>
      <c r="E242" s="2516" t="s">
        <v>7269</v>
      </c>
      <c r="F242" s="2517"/>
      <c r="G242" s="2518"/>
      <c r="H242" s="2511" t="s">
        <v>7271</v>
      </c>
      <c r="I242" s="2511" t="s">
        <v>8</v>
      </c>
      <c r="J242" s="2519" t="s">
        <v>9</v>
      </c>
      <c r="L242" s="989"/>
      <c r="M242" s="27"/>
    </row>
    <row r="243" spans="1:13" s="1561" customFormat="1" ht="30">
      <c r="A243" s="2512"/>
      <c r="B243" s="2512"/>
      <c r="C243" s="2512"/>
      <c r="D243" s="2512"/>
      <c r="E243" s="1639" t="s">
        <v>16</v>
      </c>
      <c r="F243" s="1639" t="s">
        <v>17</v>
      </c>
      <c r="G243" s="1639" t="s">
        <v>2198</v>
      </c>
      <c r="H243" s="2512"/>
      <c r="I243" s="2512"/>
      <c r="J243" s="2520"/>
      <c r="L243" s="989"/>
      <c r="M243" s="27"/>
    </row>
    <row r="244" spans="1:13" s="989" customFormat="1">
      <c r="A244" s="2507" t="s">
        <v>7241</v>
      </c>
      <c r="B244" s="2508"/>
      <c r="C244" s="2509"/>
      <c r="D244" s="2524">
        <v>1800</v>
      </c>
      <c r="E244" s="2524">
        <v>1834</v>
      </c>
      <c r="F244" s="1640"/>
      <c r="G244" s="2521">
        <v>60</v>
      </c>
      <c r="H244" s="2226"/>
      <c r="I244" s="2227"/>
      <c r="J244" s="2228"/>
      <c r="M244" s="27"/>
    </row>
    <row r="245" spans="1:13" s="989" customFormat="1">
      <c r="A245" s="2510"/>
      <c r="B245" s="1634" t="s">
        <v>7257</v>
      </c>
      <c r="C245" s="1634">
        <v>4</v>
      </c>
      <c r="D245" s="2525"/>
      <c r="E245" s="2525"/>
      <c r="F245" s="1640">
        <v>340</v>
      </c>
      <c r="G245" s="2522"/>
      <c r="H245" s="2135">
        <v>1464</v>
      </c>
      <c r="I245" s="1638">
        <v>64788.36</v>
      </c>
      <c r="J245" s="1638">
        <f>(I245-I245*$B$4)</f>
        <v>64788.36</v>
      </c>
      <c r="M245" s="27"/>
    </row>
    <row r="246" spans="1:13" s="989" customFormat="1">
      <c r="A246" s="2510"/>
      <c r="B246" s="1634" t="s">
        <v>7258</v>
      </c>
      <c r="C246" s="1634">
        <v>6</v>
      </c>
      <c r="D246" s="2525"/>
      <c r="E246" s="2525"/>
      <c r="F246" s="1640">
        <v>500</v>
      </c>
      <c r="G246" s="2522"/>
      <c r="H246" s="2135">
        <v>2195</v>
      </c>
      <c r="I246" s="1638">
        <v>91149.24</v>
      </c>
      <c r="J246" s="1638">
        <f>(I246-I246*$B$4)</f>
        <v>91149.24</v>
      </c>
      <c r="M246" s="27"/>
    </row>
    <row r="247" spans="1:13" s="989" customFormat="1">
      <c r="A247" s="2507" t="s">
        <v>7242</v>
      </c>
      <c r="B247" s="2508"/>
      <c r="C247" s="2509"/>
      <c r="D247" s="2525"/>
      <c r="E247" s="2525"/>
      <c r="F247" s="1640"/>
      <c r="G247" s="2522"/>
      <c r="H247" s="2229"/>
      <c r="I247" s="1638"/>
      <c r="J247" s="2230"/>
      <c r="M247" s="27"/>
    </row>
    <row r="248" spans="1:13" s="989" customFormat="1">
      <c r="A248" s="2510"/>
      <c r="B248" s="1634" t="s">
        <v>7259</v>
      </c>
      <c r="C248" s="1634">
        <v>4</v>
      </c>
      <c r="D248" s="2525"/>
      <c r="E248" s="2525"/>
      <c r="F248" s="1640">
        <v>340</v>
      </c>
      <c r="G248" s="2522"/>
      <c r="H248" s="2135">
        <v>1464</v>
      </c>
      <c r="I248" s="1638">
        <v>80939.039999999994</v>
      </c>
      <c r="J248" s="1638">
        <f>(I248-I248*$B$4)</f>
        <v>80939.039999999994</v>
      </c>
      <c r="M248" s="27"/>
    </row>
    <row r="249" spans="1:13" s="989" customFormat="1">
      <c r="A249" s="2510"/>
      <c r="B249" s="1635" t="s">
        <v>7260</v>
      </c>
      <c r="C249" s="1634">
        <v>6</v>
      </c>
      <c r="D249" s="2525"/>
      <c r="E249" s="2525"/>
      <c r="F249" s="1640">
        <v>500</v>
      </c>
      <c r="G249" s="2522"/>
      <c r="H249" s="2135">
        <v>2195</v>
      </c>
      <c r="I249" s="1638">
        <v>113888.45700000001</v>
      </c>
      <c r="J249" s="1638">
        <f>(I249-I249*$B$4)</f>
        <v>113888.45700000001</v>
      </c>
      <c r="M249" s="27"/>
    </row>
    <row r="250" spans="1:13" s="989" customFormat="1">
      <c r="A250" s="2507" t="s">
        <v>7243</v>
      </c>
      <c r="B250" s="2508"/>
      <c r="C250" s="2509"/>
      <c r="D250" s="2525"/>
      <c r="E250" s="2525"/>
      <c r="F250" s="1640"/>
      <c r="G250" s="2522"/>
      <c r="H250" s="2229"/>
      <c r="I250" s="1638"/>
      <c r="J250" s="2230"/>
      <c r="M250" s="27"/>
    </row>
    <row r="251" spans="1:13" s="989" customFormat="1">
      <c r="A251" s="2510"/>
      <c r="B251" s="1635" t="s">
        <v>7261</v>
      </c>
      <c r="C251" s="1634">
        <v>4</v>
      </c>
      <c r="D251" s="2525"/>
      <c r="E251" s="2525"/>
      <c r="F251" s="1640">
        <v>340</v>
      </c>
      <c r="G251" s="2522"/>
      <c r="H251" s="2135">
        <v>1464</v>
      </c>
      <c r="I251" s="1638">
        <v>80939.039999999994</v>
      </c>
      <c r="J251" s="1638">
        <f>(I251-I251*$B$4)</f>
        <v>80939.039999999994</v>
      </c>
      <c r="M251" s="27"/>
    </row>
    <row r="252" spans="1:13" s="989" customFormat="1">
      <c r="A252" s="2510"/>
      <c r="B252" s="1635" t="s">
        <v>7262</v>
      </c>
      <c r="C252" s="1634">
        <v>6</v>
      </c>
      <c r="D252" s="2526"/>
      <c r="E252" s="2526"/>
      <c r="F252" s="1640">
        <v>500</v>
      </c>
      <c r="G252" s="2523"/>
      <c r="H252" s="2135">
        <v>2195</v>
      </c>
      <c r="I252" s="1638">
        <v>113888.45700000001</v>
      </c>
      <c r="J252" s="1638">
        <f>(I252-I252*$B$4)</f>
        <v>113888.45700000001</v>
      </c>
      <c r="M252" s="27"/>
    </row>
    <row r="253" spans="1:13" s="989" customFormat="1">
      <c r="A253" s="2507" t="s">
        <v>7241</v>
      </c>
      <c r="B253" s="2508"/>
      <c r="C253" s="2509"/>
      <c r="D253" s="2524">
        <v>2000</v>
      </c>
      <c r="E253" s="2524">
        <v>2034</v>
      </c>
      <c r="F253" s="1640"/>
      <c r="G253" s="2521">
        <v>60</v>
      </c>
      <c r="H253" s="2229"/>
      <c r="I253" s="1638"/>
      <c r="J253" s="2230"/>
      <c r="M253" s="27"/>
    </row>
    <row r="254" spans="1:13" s="989" customFormat="1">
      <c r="A254" s="2510"/>
      <c r="B254" s="1634" t="s">
        <v>7263</v>
      </c>
      <c r="C254" s="1634">
        <v>4</v>
      </c>
      <c r="D254" s="2525"/>
      <c r="E254" s="2525"/>
      <c r="F254" s="1640">
        <v>340</v>
      </c>
      <c r="G254" s="2522"/>
      <c r="H254" s="2135">
        <v>1586</v>
      </c>
      <c r="I254" s="1638">
        <v>67292.81700000001</v>
      </c>
      <c r="J254" s="1638">
        <f>(I254-I254*$B$4)</f>
        <v>67292.81700000001</v>
      </c>
      <c r="M254" s="27"/>
    </row>
    <row r="255" spans="1:13" s="989" customFormat="1">
      <c r="A255" s="2510"/>
      <c r="B255" s="1634" t="s">
        <v>7264</v>
      </c>
      <c r="C255" s="1634">
        <v>6</v>
      </c>
      <c r="D255" s="2525"/>
      <c r="E255" s="2525"/>
      <c r="F255" s="1640">
        <v>500</v>
      </c>
      <c r="G255" s="2522"/>
      <c r="H255" s="2135">
        <v>2380</v>
      </c>
      <c r="I255" s="1638">
        <v>97923.417000000001</v>
      </c>
      <c r="J255" s="1638">
        <f>(I255-I255*$B$4)</f>
        <v>97923.417000000001</v>
      </c>
      <c r="M255" s="27"/>
    </row>
    <row r="256" spans="1:13" s="989" customFormat="1">
      <c r="A256" s="2507" t="s">
        <v>7242</v>
      </c>
      <c r="B256" s="2508"/>
      <c r="C256" s="2509"/>
      <c r="D256" s="2525"/>
      <c r="E256" s="2525"/>
      <c r="F256" s="1640"/>
      <c r="G256" s="2522"/>
      <c r="H256" s="2229"/>
      <c r="I256" s="1638"/>
      <c r="J256" s="2230"/>
      <c r="M256" s="27"/>
    </row>
    <row r="257" spans="1:13" s="989" customFormat="1">
      <c r="A257" s="2510"/>
      <c r="B257" s="1634" t="s">
        <v>7265</v>
      </c>
      <c r="C257" s="1634">
        <v>4</v>
      </c>
      <c r="D257" s="2525"/>
      <c r="E257" s="2525"/>
      <c r="F257" s="1640">
        <v>340</v>
      </c>
      <c r="G257" s="2522"/>
      <c r="H257" s="2135">
        <v>1586</v>
      </c>
      <c r="I257" s="1638">
        <v>84094.92</v>
      </c>
      <c r="J257" s="1638">
        <f>(I257-I257*$B$4)</f>
        <v>84094.92</v>
      </c>
      <c r="M257" s="27"/>
    </row>
    <row r="258" spans="1:13" s="989" customFormat="1">
      <c r="A258" s="2510"/>
      <c r="B258" s="1635" t="s">
        <v>7266</v>
      </c>
      <c r="C258" s="1634">
        <v>6</v>
      </c>
      <c r="D258" s="2525"/>
      <c r="E258" s="2525"/>
      <c r="F258" s="1640">
        <v>500</v>
      </c>
      <c r="G258" s="2522"/>
      <c r="H258" s="2135">
        <v>2380</v>
      </c>
      <c r="I258" s="1638">
        <v>122336.76</v>
      </c>
      <c r="J258" s="1638">
        <f>(I258-I258*$B$4)</f>
        <v>122336.76</v>
      </c>
      <c r="M258" s="27"/>
    </row>
    <row r="259" spans="1:13" s="989" customFormat="1">
      <c r="A259" s="2507" t="s">
        <v>7243</v>
      </c>
      <c r="B259" s="2508"/>
      <c r="C259" s="2509"/>
      <c r="D259" s="2525"/>
      <c r="E259" s="2525"/>
      <c r="F259" s="1640"/>
      <c r="G259" s="2522"/>
      <c r="H259" s="2229"/>
      <c r="I259" s="1638"/>
      <c r="J259" s="2230"/>
      <c r="M259" s="27"/>
    </row>
    <row r="260" spans="1:13" s="989" customFormat="1">
      <c r="A260" s="2510"/>
      <c r="B260" s="1635" t="s">
        <v>7267</v>
      </c>
      <c r="C260" s="1634">
        <v>4</v>
      </c>
      <c r="D260" s="2525"/>
      <c r="E260" s="2525"/>
      <c r="F260" s="1640">
        <v>340</v>
      </c>
      <c r="G260" s="2522"/>
      <c r="H260" s="2135">
        <v>1586</v>
      </c>
      <c r="I260" s="1638">
        <v>84094.92</v>
      </c>
      <c r="J260" s="1638">
        <f>(I260-I260*$B$4)</f>
        <v>84094.92</v>
      </c>
      <c r="M260" s="27"/>
    </row>
    <row r="261" spans="1:13" s="989" customFormat="1">
      <c r="A261" s="2510"/>
      <c r="B261" s="1635" t="s">
        <v>7268</v>
      </c>
      <c r="C261" s="1634">
        <v>6</v>
      </c>
      <c r="D261" s="2526"/>
      <c r="E261" s="2526"/>
      <c r="F261" s="1640">
        <v>500</v>
      </c>
      <c r="G261" s="2523"/>
      <c r="H261" s="2135">
        <v>2380</v>
      </c>
      <c r="I261" s="1638">
        <v>122336.76</v>
      </c>
      <c r="J261" s="1638">
        <f>(I261-I261*$B$4)</f>
        <v>122336.76</v>
      </c>
      <c r="M261" s="27"/>
    </row>
    <row r="262" spans="1:13" s="989" customFormat="1">
      <c r="A262" s="2513" t="s">
        <v>7270</v>
      </c>
      <c r="B262" s="2514"/>
      <c r="C262" s="2514"/>
      <c r="D262" s="2514"/>
      <c r="E262" s="2514"/>
      <c r="F262" s="2514"/>
      <c r="G262" s="2514"/>
      <c r="H262" s="2514"/>
      <c r="I262" s="2514"/>
      <c r="J262" s="2515"/>
      <c r="M262" s="27"/>
    </row>
    <row r="263" spans="1:13">
      <c r="L263" s="989"/>
      <c r="M263" s="27"/>
    </row>
    <row r="264" spans="1:13" s="2084" customFormat="1" ht="18.75">
      <c r="A264" s="571" t="s">
        <v>8079</v>
      </c>
      <c r="B264" s="989"/>
      <c r="C264" s="989"/>
      <c r="D264" s="989"/>
      <c r="E264" s="989"/>
      <c r="F264" s="989"/>
      <c r="G264" s="989"/>
      <c r="H264" s="989"/>
      <c r="I264" s="1422"/>
      <c r="J264" s="27"/>
      <c r="L264" s="989"/>
      <c r="M264" s="27"/>
    </row>
    <row r="265" spans="1:13" s="2084" customFormat="1">
      <c r="A265" s="2511" t="s">
        <v>14</v>
      </c>
      <c r="B265" s="2511" t="s">
        <v>18</v>
      </c>
      <c r="C265" s="2511" t="s">
        <v>2194</v>
      </c>
      <c r="D265" s="2511" t="s">
        <v>2195</v>
      </c>
      <c r="E265" s="2516" t="s">
        <v>7269</v>
      </c>
      <c r="F265" s="2517"/>
      <c r="G265" s="2518"/>
      <c r="H265" s="2511" t="s">
        <v>7271</v>
      </c>
      <c r="I265" s="2511" t="s">
        <v>8</v>
      </c>
      <c r="J265" s="2519" t="s">
        <v>9</v>
      </c>
      <c r="L265" s="989"/>
      <c r="M265" s="27"/>
    </row>
    <row r="266" spans="1:13" s="2084" customFormat="1" ht="30">
      <c r="A266" s="2512"/>
      <c r="B266" s="2512"/>
      <c r="C266" s="2512"/>
      <c r="D266" s="2512"/>
      <c r="E266" s="1639" t="s">
        <v>16</v>
      </c>
      <c r="F266" s="1639" t="s">
        <v>17</v>
      </c>
      <c r="G266" s="1639" t="s">
        <v>2198</v>
      </c>
      <c r="H266" s="2512"/>
      <c r="I266" s="2512"/>
      <c r="J266" s="2520"/>
      <c r="L266" s="989"/>
      <c r="M266" s="27"/>
    </row>
    <row r="267" spans="1:13" s="2084" customFormat="1">
      <c r="A267" s="2507" t="s">
        <v>7241</v>
      </c>
      <c r="B267" s="2508"/>
      <c r="C267" s="2509"/>
      <c r="D267" s="2524">
        <v>1800</v>
      </c>
      <c r="E267" s="2524">
        <v>1834</v>
      </c>
      <c r="F267" s="2135"/>
      <c r="G267" s="2521">
        <v>95</v>
      </c>
      <c r="H267" s="2576"/>
      <c r="I267" s="2577"/>
      <c r="J267" s="2578"/>
      <c r="L267" s="989"/>
      <c r="M267" s="27"/>
    </row>
    <row r="268" spans="1:13" s="2084" customFormat="1">
      <c r="A268" s="2510"/>
      <c r="B268" s="2166" t="s">
        <v>7972</v>
      </c>
      <c r="C268" s="2134">
        <v>4</v>
      </c>
      <c r="D268" s="2525"/>
      <c r="E268" s="2525"/>
      <c r="F268" s="2135">
        <v>200</v>
      </c>
      <c r="G268" s="2522"/>
      <c r="H268" s="2135">
        <v>1261</v>
      </c>
      <c r="I268" s="1638">
        <v>62189.4</v>
      </c>
      <c r="J268" s="1638">
        <f>(I268-I268*$B$4)</f>
        <v>62189.4</v>
      </c>
      <c r="L268" s="989"/>
      <c r="M268" s="27"/>
    </row>
    <row r="269" spans="1:13" s="2084" customFormat="1">
      <c r="A269" s="2510"/>
      <c r="B269" s="2166" t="s">
        <v>7973</v>
      </c>
      <c r="C269" s="2134">
        <v>6</v>
      </c>
      <c r="D269" s="2525"/>
      <c r="E269" s="2525"/>
      <c r="F269" s="2135">
        <v>300</v>
      </c>
      <c r="G269" s="2522"/>
      <c r="H269" s="2135">
        <v>1892</v>
      </c>
      <c r="I269" s="1638">
        <v>93191.28</v>
      </c>
      <c r="J269" s="1638">
        <f>(I269-I269*$B$4)</f>
        <v>93191.28</v>
      </c>
      <c r="L269" s="989"/>
      <c r="M269" s="27"/>
    </row>
    <row r="270" spans="1:13" s="2084" customFormat="1">
      <c r="A270" s="2507" t="s">
        <v>7242</v>
      </c>
      <c r="B270" s="2508"/>
      <c r="C270" s="2509"/>
      <c r="D270" s="2525"/>
      <c r="E270" s="2525"/>
      <c r="F270" s="2135"/>
      <c r="G270" s="2522"/>
      <c r="H270" s="2229"/>
      <c r="I270" s="1638"/>
      <c r="J270" s="2230"/>
      <c r="L270" s="989"/>
      <c r="M270" s="27"/>
    </row>
    <row r="271" spans="1:13" s="2084" customFormat="1">
      <c r="A271" s="2510"/>
      <c r="B271" s="2166" t="s">
        <v>7974</v>
      </c>
      <c r="C271" s="2134">
        <v>4</v>
      </c>
      <c r="D271" s="2525"/>
      <c r="E271" s="2525"/>
      <c r="F271" s="2135">
        <v>200</v>
      </c>
      <c r="G271" s="2522"/>
      <c r="H271" s="2135">
        <v>1261</v>
      </c>
      <c r="I271" s="1638">
        <v>77688.657000000007</v>
      </c>
      <c r="J271" s="1638">
        <f>(I271-I271*$B$4)</f>
        <v>77688.657000000007</v>
      </c>
      <c r="L271" s="989"/>
      <c r="M271" s="27"/>
    </row>
    <row r="272" spans="1:13" s="2084" customFormat="1">
      <c r="A272" s="2510"/>
      <c r="B272" s="2166" t="s">
        <v>7975</v>
      </c>
      <c r="C272" s="2134">
        <v>6</v>
      </c>
      <c r="D272" s="2525"/>
      <c r="E272" s="2525"/>
      <c r="F272" s="2135">
        <v>300</v>
      </c>
      <c r="G272" s="2522"/>
      <c r="H272" s="2135">
        <v>1892</v>
      </c>
      <c r="I272" s="1638">
        <v>116487.417</v>
      </c>
      <c r="J272" s="1638">
        <f>(I272-I272*$B$4)</f>
        <v>116487.417</v>
      </c>
      <c r="L272" s="989"/>
      <c r="M272" s="27"/>
    </row>
    <row r="273" spans="1:13" s="2084" customFormat="1">
      <c r="A273" s="2507" t="s">
        <v>7243</v>
      </c>
      <c r="B273" s="2508"/>
      <c r="C273" s="2509"/>
      <c r="D273" s="2525"/>
      <c r="E273" s="2525"/>
      <c r="F273" s="2135"/>
      <c r="G273" s="2522"/>
      <c r="H273" s="2229"/>
      <c r="I273" s="1638"/>
      <c r="J273" s="2230"/>
      <c r="L273" s="989"/>
      <c r="M273" s="27"/>
    </row>
    <row r="274" spans="1:13" s="2084" customFormat="1">
      <c r="A274" s="2510"/>
      <c r="B274" s="2167" t="s">
        <v>7976</v>
      </c>
      <c r="C274" s="2134">
        <v>4</v>
      </c>
      <c r="D274" s="2525"/>
      <c r="E274" s="2525"/>
      <c r="F274" s="2135">
        <v>200</v>
      </c>
      <c r="G274" s="2522"/>
      <c r="H274" s="2135">
        <v>1261</v>
      </c>
      <c r="I274" s="1638">
        <v>77688.657000000007</v>
      </c>
      <c r="J274" s="1638">
        <f>(I274-I274*$B$4)</f>
        <v>77688.657000000007</v>
      </c>
      <c r="L274" s="989"/>
      <c r="M274" s="27"/>
    </row>
    <row r="275" spans="1:13" s="2084" customFormat="1">
      <c r="A275" s="2510"/>
      <c r="B275" s="2167" t="s">
        <v>7977</v>
      </c>
      <c r="C275" s="2134">
        <v>6</v>
      </c>
      <c r="D275" s="2526"/>
      <c r="E275" s="2526"/>
      <c r="F275" s="2135">
        <v>3000</v>
      </c>
      <c r="G275" s="2523"/>
      <c r="H275" s="2135">
        <v>1892</v>
      </c>
      <c r="I275" s="1638">
        <v>116487.417</v>
      </c>
      <c r="J275" s="1638">
        <f>(I275-I275*$B$4)</f>
        <v>116487.417</v>
      </c>
      <c r="L275" s="989"/>
      <c r="M275" s="27"/>
    </row>
    <row r="276" spans="1:13" s="2084" customFormat="1">
      <c r="A276" s="2507" t="s">
        <v>7241</v>
      </c>
      <c r="B276" s="2508"/>
      <c r="C276" s="2509"/>
      <c r="D276" s="2524">
        <v>2000</v>
      </c>
      <c r="E276" s="2524">
        <v>2034</v>
      </c>
      <c r="F276" s="2135"/>
      <c r="G276" s="2521">
        <v>95</v>
      </c>
      <c r="H276" s="2229"/>
      <c r="I276" s="1638"/>
      <c r="J276" s="2230"/>
      <c r="L276" s="989"/>
      <c r="M276" s="27"/>
    </row>
    <row r="277" spans="1:13" s="2084" customFormat="1">
      <c r="A277" s="2510"/>
      <c r="B277" s="2167" t="s">
        <v>7978</v>
      </c>
      <c r="C277" s="2134">
        <v>4</v>
      </c>
      <c r="D277" s="2525"/>
      <c r="E277" s="2525"/>
      <c r="F277" s="2135">
        <v>200</v>
      </c>
      <c r="G277" s="2522"/>
      <c r="H277" s="2135">
        <v>1377</v>
      </c>
      <c r="I277" s="1638">
        <v>65622.057000000001</v>
      </c>
      <c r="J277" s="1638">
        <f>(I277-I277*$B$4)</f>
        <v>65622.057000000001</v>
      </c>
      <c r="L277" s="989"/>
      <c r="M277" s="27"/>
    </row>
    <row r="278" spans="1:13" s="2084" customFormat="1">
      <c r="A278" s="2510"/>
      <c r="B278" s="2167" t="s">
        <v>7979</v>
      </c>
      <c r="C278" s="2134">
        <v>6</v>
      </c>
      <c r="D278" s="2525"/>
      <c r="E278" s="2525"/>
      <c r="F278" s="2135">
        <v>300</v>
      </c>
      <c r="G278" s="2522"/>
      <c r="H278" s="2135">
        <v>2066</v>
      </c>
      <c r="I278" s="1638">
        <v>98389.2</v>
      </c>
      <c r="J278" s="1638">
        <f>(I278-I278*$B$4)</f>
        <v>98389.2</v>
      </c>
      <c r="L278" s="989"/>
      <c r="M278" s="27"/>
    </row>
    <row r="279" spans="1:13" s="2084" customFormat="1">
      <c r="A279" s="2507" t="s">
        <v>7242</v>
      </c>
      <c r="B279" s="2508"/>
      <c r="C279" s="2509"/>
      <c r="D279" s="2525"/>
      <c r="E279" s="2525"/>
      <c r="F279" s="2135"/>
      <c r="G279" s="2522"/>
      <c r="H279" s="2229"/>
      <c r="I279" s="1638"/>
      <c r="J279" s="2230"/>
      <c r="L279" s="989"/>
      <c r="M279" s="27"/>
    </row>
    <row r="280" spans="1:13" s="2084" customFormat="1">
      <c r="A280" s="2510"/>
      <c r="B280" s="2167" t="s">
        <v>7980</v>
      </c>
      <c r="C280" s="2134">
        <v>4</v>
      </c>
      <c r="D280" s="2525"/>
      <c r="E280" s="2525"/>
      <c r="F280" s="2135">
        <v>200</v>
      </c>
      <c r="G280" s="2522"/>
      <c r="H280" s="2135">
        <v>1377</v>
      </c>
      <c r="I280" s="1638">
        <v>81958.377000000008</v>
      </c>
      <c r="J280" s="1638">
        <f>(I280-I280*$B$4)</f>
        <v>81958.377000000008</v>
      </c>
      <c r="L280" s="989"/>
      <c r="M280" s="27"/>
    </row>
    <row r="281" spans="1:13" s="2084" customFormat="1">
      <c r="A281" s="2510"/>
      <c r="B281" s="2167" t="s">
        <v>7981</v>
      </c>
      <c r="C281" s="2134">
        <v>6</v>
      </c>
      <c r="D281" s="2525"/>
      <c r="E281" s="2525"/>
      <c r="F281" s="2135">
        <v>300</v>
      </c>
      <c r="G281" s="2522"/>
      <c r="H281" s="2135">
        <v>2066</v>
      </c>
      <c r="I281" s="1638">
        <v>122984.81700000001</v>
      </c>
      <c r="J281" s="1638">
        <f>(I281-I281*$B$4)</f>
        <v>122984.81700000001</v>
      </c>
      <c r="L281" s="989"/>
      <c r="M281" s="27"/>
    </row>
    <row r="282" spans="1:13" s="2084" customFormat="1">
      <c r="A282" s="2507" t="s">
        <v>7243</v>
      </c>
      <c r="B282" s="2508"/>
      <c r="C282" s="2509"/>
      <c r="D282" s="2525"/>
      <c r="E282" s="2525"/>
      <c r="F282" s="2135"/>
      <c r="G282" s="2522"/>
      <c r="H282" s="2229"/>
      <c r="I282" s="1638"/>
      <c r="J282" s="2230"/>
      <c r="L282" s="989"/>
      <c r="M282" s="27"/>
    </row>
    <row r="283" spans="1:13" s="2084" customFormat="1">
      <c r="A283" s="2510"/>
      <c r="B283" s="2167" t="s">
        <v>7982</v>
      </c>
      <c r="C283" s="2134">
        <v>4</v>
      </c>
      <c r="D283" s="2525"/>
      <c r="E283" s="2525"/>
      <c r="F283" s="2135">
        <v>200</v>
      </c>
      <c r="G283" s="2522"/>
      <c r="H283" s="2135">
        <v>1377</v>
      </c>
      <c r="I283" s="1638">
        <v>81958.377000000008</v>
      </c>
      <c r="J283" s="1638">
        <f>(I283-I283*$B$4)</f>
        <v>81958.377000000008</v>
      </c>
      <c r="L283" s="989"/>
      <c r="M283" s="27"/>
    </row>
    <row r="284" spans="1:13" s="2084" customFormat="1">
      <c r="A284" s="2510"/>
      <c r="B284" s="2167" t="s">
        <v>7983</v>
      </c>
      <c r="C284" s="2134">
        <v>6</v>
      </c>
      <c r="D284" s="2526"/>
      <c r="E284" s="2526"/>
      <c r="F284" s="2135">
        <v>300</v>
      </c>
      <c r="G284" s="2523"/>
      <c r="H284" s="2135">
        <v>2066</v>
      </c>
      <c r="I284" s="1638">
        <v>122984.81700000001</v>
      </c>
      <c r="J284" s="1638">
        <f>(I284-I284*$B$4)</f>
        <v>122984.81700000001</v>
      </c>
      <c r="L284" s="989"/>
      <c r="M284" s="27"/>
    </row>
    <row r="285" spans="1:13" s="2084" customFormat="1">
      <c r="A285" s="2513" t="s">
        <v>7270</v>
      </c>
      <c r="B285" s="2514"/>
      <c r="C285" s="2514"/>
      <c r="D285" s="2514"/>
      <c r="E285" s="2514"/>
      <c r="F285" s="2514"/>
      <c r="G285" s="2514"/>
      <c r="H285" s="2514"/>
      <c r="I285" s="2514"/>
      <c r="J285" s="2515"/>
      <c r="L285" s="989"/>
      <c r="M285" s="27"/>
    </row>
    <row r="286" spans="1:13" s="2084" customFormat="1">
      <c r="I286" s="2263"/>
      <c r="J286" s="28"/>
      <c r="L286" s="989"/>
      <c r="M286" s="27"/>
    </row>
    <row r="287" spans="1:13" s="2084" customFormat="1" ht="18.75">
      <c r="A287" s="571" t="s">
        <v>7984</v>
      </c>
      <c r="B287" s="989"/>
      <c r="C287" s="989"/>
      <c r="D287" s="989"/>
      <c r="E287" s="989"/>
      <c r="F287" s="989"/>
      <c r="G287" s="989"/>
      <c r="H287" s="989"/>
      <c r="I287" s="1422"/>
      <c r="J287" s="27"/>
      <c r="L287" s="989"/>
      <c r="M287" s="27"/>
    </row>
    <row r="288" spans="1:13" s="2084" customFormat="1">
      <c r="A288" s="2511" t="s">
        <v>14</v>
      </c>
      <c r="B288" s="2511" t="s">
        <v>18</v>
      </c>
      <c r="C288" s="2511" t="s">
        <v>2194</v>
      </c>
      <c r="D288" s="2511" t="s">
        <v>2195</v>
      </c>
      <c r="E288" s="2516" t="s">
        <v>7269</v>
      </c>
      <c r="F288" s="2517"/>
      <c r="G288" s="2518"/>
      <c r="H288" s="2511" t="s">
        <v>7271</v>
      </c>
      <c r="I288" s="2511" t="s">
        <v>8</v>
      </c>
      <c r="J288" s="2519" t="s">
        <v>9</v>
      </c>
      <c r="L288" s="989"/>
      <c r="M288" s="27"/>
    </row>
    <row r="289" spans="1:13" s="2084" customFormat="1" ht="30">
      <c r="A289" s="2512"/>
      <c r="B289" s="2512"/>
      <c r="C289" s="2512"/>
      <c r="D289" s="2512"/>
      <c r="E289" s="1639" t="s">
        <v>16</v>
      </c>
      <c r="F289" s="1639" t="s">
        <v>17</v>
      </c>
      <c r="G289" s="1639" t="s">
        <v>2198</v>
      </c>
      <c r="H289" s="2512"/>
      <c r="I289" s="2512"/>
      <c r="J289" s="2520"/>
      <c r="L289" s="989"/>
      <c r="M289" s="27"/>
    </row>
    <row r="290" spans="1:13" s="2084" customFormat="1">
      <c r="A290" s="2507" t="s">
        <v>7241</v>
      </c>
      <c r="B290" s="2508"/>
      <c r="C290" s="2509"/>
      <c r="D290" s="2524">
        <v>1800</v>
      </c>
      <c r="E290" s="2524">
        <v>1834</v>
      </c>
      <c r="F290" s="2135"/>
      <c r="G290" s="2521">
        <v>95</v>
      </c>
      <c r="H290" s="2576"/>
      <c r="I290" s="2577"/>
      <c r="J290" s="2578"/>
      <c r="L290" s="989"/>
      <c r="M290" s="27"/>
    </row>
    <row r="291" spans="1:13" s="2084" customFormat="1">
      <c r="A291" s="2510"/>
      <c r="B291" s="1635" t="s">
        <v>7985</v>
      </c>
      <c r="C291" s="2134">
        <v>4</v>
      </c>
      <c r="D291" s="2525"/>
      <c r="E291" s="2525"/>
      <c r="F291" s="2135">
        <v>200</v>
      </c>
      <c r="G291" s="2522"/>
      <c r="H291" s="2135">
        <v>1300</v>
      </c>
      <c r="I291" s="1638">
        <v>62189.4</v>
      </c>
      <c r="J291" s="1638">
        <f>(I291-I291*$B$4)</f>
        <v>62189.4</v>
      </c>
      <c r="L291" s="989"/>
      <c r="M291" s="27"/>
    </row>
    <row r="292" spans="1:13" s="2084" customFormat="1">
      <c r="A292" s="2510"/>
      <c r="B292" s="1635" t="s">
        <v>7986</v>
      </c>
      <c r="C292" s="2134">
        <v>6</v>
      </c>
      <c r="D292" s="2525"/>
      <c r="E292" s="2525"/>
      <c r="F292" s="2135">
        <v>300</v>
      </c>
      <c r="G292" s="2522"/>
      <c r="H292" s="2135">
        <v>1950</v>
      </c>
      <c r="I292" s="1638">
        <v>93191.28</v>
      </c>
      <c r="J292" s="1638">
        <f>(I292-I292*$B$4)</f>
        <v>93191.28</v>
      </c>
      <c r="L292" s="989"/>
      <c r="M292" s="27"/>
    </row>
    <row r="293" spans="1:13" s="2084" customFormat="1">
      <c r="A293" s="2507" t="s">
        <v>7242</v>
      </c>
      <c r="B293" s="2508"/>
      <c r="C293" s="2509"/>
      <c r="D293" s="2525"/>
      <c r="E293" s="2525"/>
      <c r="F293" s="2135"/>
      <c r="G293" s="2522"/>
      <c r="H293" s="2229"/>
      <c r="I293" s="1638"/>
      <c r="J293" s="2230"/>
      <c r="L293" s="989"/>
      <c r="M293" s="27"/>
    </row>
    <row r="294" spans="1:13" s="2084" customFormat="1">
      <c r="A294" s="2510"/>
      <c r="B294" s="1635" t="s">
        <v>7987</v>
      </c>
      <c r="C294" s="2134">
        <v>4</v>
      </c>
      <c r="D294" s="2525"/>
      <c r="E294" s="2525"/>
      <c r="F294" s="2135">
        <v>200</v>
      </c>
      <c r="G294" s="2522"/>
      <c r="H294" s="2135">
        <v>1300</v>
      </c>
      <c r="I294" s="1638">
        <v>77688.657000000007</v>
      </c>
      <c r="J294" s="1638">
        <f>(I294-I294*$B$4)</f>
        <v>77688.657000000007</v>
      </c>
      <c r="L294" s="989"/>
      <c r="M294" s="27"/>
    </row>
    <row r="295" spans="1:13" s="2084" customFormat="1">
      <c r="A295" s="2510"/>
      <c r="B295" s="1635" t="s">
        <v>7988</v>
      </c>
      <c r="C295" s="2134">
        <v>6</v>
      </c>
      <c r="D295" s="2525"/>
      <c r="E295" s="2525"/>
      <c r="F295" s="2135">
        <v>300</v>
      </c>
      <c r="G295" s="2522"/>
      <c r="H295" s="2135">
        <v>1950</v>
      </c>
      <c r="I295" s="1638">
        <v>116487.417</v>
      </c>
      <c r="J295" s="1638">
        <f>(I295-I295*$B$4)</f>
        <v>116487.417</v>
      </c>
      <c r="L295" s="989"/>
      <c r="M295" s="27"/>
    </row>
    <row r="296" spans="1:13" s="2084" customFormat="1">
      <c r="A296" s="2507" t="s">
        <v>7243</v>
      </c>
      <c r="B296" s="2508"/>
      <c r="C296" s="2509"/>
      <c r="D296" s="2525"/>
      <c r="E296" s="2525"/>
      <c r="F296" s="2135"/>
      <c r="G296" s="2522"/>
      <c r="H296" s="2229"/>
      <c r="I296" s="1638"/>
      <c r="J296" s="2230"/>
      <c r="L296" s="989"/>
      <c r="M296" s="27"/>
    </row>
    <row r="297" spans="1:13" s="2084" customFormat="1">
      <c r="A297" s="2510"/>
      <c r="B297" s="2141" t="s">
        <v>7989</v>
      </c>
      <c r="C297" s="2134">
        <v>4</v>
      </c>
      <c r="D297" s="2525"/>
      <c r="E297" s="2525"/>
      <c r="F297" s="2135">
        <v>200</v>
      </c>
      <c r="G297" s="2522"/>
      <c r="H297" s="2135">
        <v>1300</v>
      </c>
      <c r="I297" s="1638">
        <v>77688.657000000007</v>
      </c>
      <c r="J297" s="1638">
        <f>(I297-I297*$B$4)</f>
        <v>77688.657000000007</v>
      </c>
      <c r="L297" s="989"/>
      <c r="M297" s="27"/>
    </row>
    <row r="298" spans="1:13" s="2084" customFormat="1">
      <c r="A298" s="2510"/>
      <c r="B298" s="2141" t="s">
        <v>7990</v>
      </c>
      <c r="C298" s="2134">
        <v>6</v>
      </c>
      <c r="D298" s="2526"/>
      <c r="E298" s="2526"/>
      <c r="F298" s="2135">
        <v>3000</v>
      </c>
      <c r="G298" s="2523"/>
      <c r="H298" s="2135">
        <v>1950</v>
      </c>
      <c r="I298" s="1638">
        <v>116487.417</v>
      </c>
      <c r="J298" s="1638">
        <f>(I298-I298*$B$4)</f>
        <v>116487.417</v>
      </c>
      <c r="L298" s="989"/>
      <c r="M298" s="27"/>
    </row>
    <row r="299" spans="1:13" s="2084" customFormat="1">
      <c r="A299" s="2507" t="s">
        <v>7241</v>
      </c>
      <c r="B299" s="2508"/>
      <c r="C299" s="2509"/>
      <c r="D299" s="2524">
        <v>2000</v>
      </c>
      <c r="E299" s="2524">
        <v>2034</v>
      </c>
      <c r="F299" s="2135"/>
      <c r="G299" s="2521">
        <v>95</v>
      </c>
      <c r="H299" s="2229"/>
      <c r="I299" s="1638"/>
      <c r="J299" s="2230"/>
      <c r="L299" s="989"/>
      <c r="M299" s="27"/>
    </row>
    <row r="300" spans="1:13" s="2084" customFormat="1">
      <c r="A300" s="2510"/>
      <c r="B300" s="2141" t="s">
        <v>7991</v>
      </c>
      <c r="C300" s="2134">
        <v>4</v>
      </c>
      <c r="D300" s="2525"/>
      <c r="E300" s="2525"/>
      <c r="F300" s="2135">
        <v>200</v>
      </c>
      <c r="G300" s="2522"/>
      <c r="H300" s="2135">
        <v>1415</v>
      </c>
      <c r="I300" s="1638">
        <v>65622.057000000001</v>
      </c>
      <c r="J300" s="1638">
        <f>(I300-I300*$B$4)</f>
        <v>65622.057000000001</v>
      </c>
      <c r="L300" s="989"/>
      <c r="M300" s="27"/>
    </row>
    <row r="301" spans="1:13" s="2084" customFormat="1">
      <c r="A301" s="2510"/>
      <c r="B301" s="2141" t="s">
        <v>7992</v>
      </c>
      <c r="C301" s="2134">
        <v>6</v>
      </c>
      <c r="D301" s="2525"/>
      <c r="E301" s="2525"/>
      <c r="F301" s="2135">
        <v>300</v>
      </c>
      <c r="G301" s="2522"/>
      <c r="H301" s="2135">
        <v>2123</v>
      </c>
      <c r="I301" s="1638">
        <v>98389.2</v>
      </c>
      <c r="J301" s="1638">
        <f>(I301-I301*$B$4)</f>
        <v>98389.2</v>
      </c>
      <c r="L301" s="989"/>
      <c r="M301" s="27"/>
    </row>
    <row r="302" spans="1:13" s="2084" customFormat="1">
      <c r="A302" s="2507" t="s">
        <v>7242</v>
      </c>
      <c r="B302" s="2508"/>
      <c r="C302" s="2509"/>
      <c r="D302" s="2525"/>
      <c r="E302" s="2525"/>
      <c r="F302" s="2135"/>
      <c r="G302" s="2522"/>
      <c r="H302" s="2229"/>
      <c r="I302" s="1638"/>
      <c r="J302" s="2230"/>
      <c r="L302" s="989"/>
      <c r="M302" s="27"/>
    </row>
    <row r="303" spans="1:13" s="2084" customFormat="1">
      <c r="A303" s="2510"/>
      <c r="B303" s="2141" t="s">
        <v>7993</v>
      </c>
      <c r="C303" s="2134">
        <v>4</v>
      </c>
      <c r="D303" s="2525"/>
      <c r="E303" s="2525"/>
      <c r="F303" s="2135">
        <v>200</v>
      </c>
      <c r="G303" s="2522"/>
      <c r="H303" s="2135">
        <v>1415</v>
      </c>
      <c r="I303" s="1638">
        <v>81958.377000000008</v>
      </c>
      <c r="J303" s="1638">
        <f>(I303-I303*$B$4)</f>
        <v>81958.377000000008</v>
      </c>
      <c r="L303" s="989"/>
      <c r="M303" s="27"/>
    </row>
    <row r="304" spans="1:13" s="2084" customFormat="1">
      <c r="A304" s="2510"/>
      <c r="B304" s="2141" t="s">
        <v>7994</v>
      </c>
      <c r="C304" s="2134">
        <v>6</v>
      </c>
      <c r="D304" s="2525"/>
      <c r="E304" s="2525"/>
      <c r="F304" s="2135">
        <v>300</v>
      </c>
      <c r="G304" s="2522"/>
      <c r="H304" s="2135">
        <v>2123</v>
      </c>
      <c r="I304" s="1638">
        <v>122984.81700000001</v>
      </c>
      <c r="J304" s="1638">
        <f>(I304-I304*$B$4)</f>
        <v>122984.81700000001</v>
      </c>
      <c r="L304" s="989"/>
      <c r="M304" s="27"/>
    </row>
    <row r="305" spans="1:13" s="2084" customFormat="1">
      <c r="A305" s="2507" t="s">
        <v>7243</v>
      </c>
      <c r="B305" s="2508"/>
      <c r="C305" s="2509"/>
      <c r="D305" s="2525"/>
      <c r="E305" s="2525"/>
      <c r="F305" s="2135"/>
      <c r="G305" s="2522"/>
      <c r="H305" s="2229"/>
      <c r="I305" s="1638"/>
      <c r="J305" s="2230"/>
      <c r="L305" s="989"/>
      <c r="M305" s="27"/>
    </row>
    <row r="306" spans="1:13" s="2084" customFormat="1">
      <c r="A306" s="2510"/>
      <c r="B306" s="2141" t="s">
        <v>7995</v>
      </c>
      <c r="C306" s="2134">
        <v>4</v>
      </c>
      <c r="D306" s="2525"/>
      <c r="E306" s="2525"/>
      <c r="F306" s="2135">
        <v>200</v>
      </c>
      <c r="G306" s="2522"/>
      <c r="H306" s="2135">
        <v>1415</v>
      </c>
      <c r="I306" s="1638">
        <v>81958.377000000008</v>
      </c>
      <c r="J306" s="1638">
        <f>(I306-I306*$B$4)</f>
        <v>81958.377000000008</v>
      </c>
      <c r="L306" s="989"/>
      <c r="M306" s="27"/>
    </row>
    <row r="307" spans="1:13" s="2084" customFormat="1">
      <c r="A307" s="2510"/>
      <c r="B307" s="2141" t="s">
        <v>7996</v>
      </c>
      <c r="C307" s="2134">
        <v>6</v>
      </c>
      <c r="D307" s="2526"/>
      <c r="E307" s="2526"/>
      <c r="F307" s="2135">
        <v>300</v>
      </c>
      <c r="G307" s="2523"/>
      <c r="H307" s="2135">
        <v>2123</v>
      </c>
      <c r="I307" s="1638">
        <v>122984.81700000001</v>
      </c>
      <c r="J307" s="1638">
        <f>(I307-I307*$B$4)</f>
        <v>122984.81700000001</v>
      </c>
      <c r="L307" s="989"/>
      <c r="M307" s="27"/>
    </row>
    <row r="308" spans="1:13" s="2084" customFormat="1">
      <c r="A308" s="2513" t="s">
        <v>7270</v>
      </c>
      <c r="B308" s="2514"/>
      <c r="C308" s="2514"/>
      <c r="D308" s="2514"/>
      <c r="E308" s="2514"/>
      <c r="F308" s="2514"/>
      <c r="G308" s="2514"/>
      <c r="H308" s="2514"/>
      <c r="I308" s="2514"/>
      <c r="J308" s="2515"/>
      <c r="L308" s="989"/>
      <c r="M308" s="27"/>
    </row>
    <row r="309" spans="1:13" s="2084" customFormat="1">
      <c r="I309" s="2263"/>
      <c r="J309" s="28"/>
      <c r="L309" s="989"/>
      <c r="M309" s="27"/>
    </row>
    <row r="310" spans="1:13" s="2084" customFormat="1">
      <c r="I310" s="2263"/>
      <c r="J310" s="28"/>
      <c r="L310" s="989"/>
      <c r="M310" s="27"/>
    </row>
    <row r="311" spans="1:13" s="989" customFormat="1" ht="18.75">
      <c r="A311" s="571" t="s">
        <v>5550</v>
      </c>
      <c r="I311" s="26"/>
      <c r="M311" s="27"/>
    </row>
    <row r="312" spans="1:13" s="989" customFormat="1" ht="45">
      <c r="A312" s="2504" t="s">
        <v>5</v>
      </c>
      <c r="B312" s="2505"/>
      <c r="C312" s="2506"/>
      <c r="D312" s="2573" t="s">
        <v>18</v>
      </c>
      <c r="E312" s="2574"/>
      <c r="F312" s="2575" t="s">
        <v>5561</v>
      </c>
      <c r="G312" s="2575"/>
      <c r="H312" s="1026" t="s">
        <v>5562</v>
      </c>
      <c r="I312" s="1026" t="s">
        <v>461</v>
      </c>
      <c r="J312" s="1026" t="s">
        <v>2231</v>
      </c>
      <c r="M312" s="27"/>
    </row>
    <row r="313" spans="1:13" s="989" customFormat="1" ht="30.75" customHeight="1">
      <c r="A313" s="2500" t="s">
        <v>5551</v>
      </c>
      <c r="B313" s="2501"/>
      <c r="C313" s="2502"/>
      <c r="D313" s="2545" t="s">
        <v>5552</v>
      </c>
      <c r="E313" s="2545"/>
      <c r="F313" s="2503" t="s">
        <v>135</v>
      </c>
      <c r="G313" s="2503"/>
      <c r="H313" s="1019">
        <v>7.7848275861599996</v>
      </c>
      <c r="I313" s="2124">
        <f>H313-H313*$B$3</f>
        <v>7.7848275861599996</v>
      </c>
      <c r="J313" s="1019">
        <f>I313*Оглавление!$B$5</f>
        <v>856.33103447759993</v>
      </c>
      <c r="M313" s="27"/>
    </row>
    <row r="314" spans="1:13" s="989" customFormat="1" ht="30.75" customHeight="1">
      <c r="A314" s="2500" t="s">
        <v>5553</v>
      </c>
      <c r="B314" s="2501"/>
      <c r="C314" s="2502"/>
      <c r="D314" s="2545" t="s">
        <v>5554</v>
      </c>
      <c r="E314" s="2545"/>
      <c r="F314" s="2503" t="s">
        <v>135</v>
      </c>
      <c r="G314" s="2503"/>
      <c r="H314" s="1019">
        <v>8.7289724138399993</v>
      </c>
      <c r="I314" s="2124">
        <f>H314-H314*$B$3</f>
        <v>8.7289724138399993</v>
      </c>
      <c r="J314" s="1019">
        <f>I314*Оглавление!$B$5</f>
        <v>960.18696552239987</v>
      </c>
      <c r="M314" s="27"/>
    </row>
    <row r="315" spans="1:13" s="989" customFormat="1" ht="45" customHeight="1">
      <c r="A315" s="2504" t="s">
        <v>5</v>
      </c>
      <c r="B315" s="2505"/>
      <c r="C315" s="2506"/>
      <c r="D315" s="2573" t="s">
        <v>18</v>
      </c>
      <c r="E315" s="2574"/>
      <c r="F315" s="2575" t="s">
        <v>5561</v>
      </c>
      <c r="G315" s="2575"/>
      <c r="H315" s="1026" t="s">
        <v>5563</v>
      </c>
      <c r="I315" s="2571" t="s">
        <v>2231</v>
      </c>
      <c r="J315" s="2572"/>
      <c r="M315" s="27"/>
    </row>
    <row r="316" spans="1:13" s="989" customFormat="1" ht="30.75" customHeight="1">
      <c r="A316" s="2500" t="s">
        <v>5555</v>
      </c>
      <c r="B316" s="2501"/>
      <c r="C316" s="2502"/>
      <c r="D316" s="2545" t="s">
        <v>5556</v>
      </c>
      <c r="E316" s="2545"/>
      <c r="F316" s="2503" t="s">
        <v>134</v>
      </c>
      <c r="G316" s="2503"/>
      <c r="H316" s="1019">
        <v>445.09090912800002</v>
      </c>
      <c r="I316" s="2546">
        <f t="shared" ref="I316:I321" si="9">H316-H316*$B$4</f>
        <v>445.09090912800002</v>
      </c>
      <c r="J316" s="2547"/>
      <c r="M316" s="27"/>
    </row>
    <row r="317" spans="1:13" s="989" customFormat="1" ht="30.75" customHeight="1">
      <c r="A317" s="2500" t="s">
        <v>7999</v>
      </c>
      <c r="B317" s="2501"/>
      <c r="C317" s="2502"/>
      <c r="D317" s="2545" t="s">
        <v>8001</v>
      </c>
      <c r="E317" s="2545"/>
      <c r="F317" s="2503" t="s">
        <v>134</v>
      </c>
      <c r="G317" s="2503"/>
      <c r="H317" s="1019">
        <v>540.6</v>
      </c>
      <c r="I317" s="2546">
        <f t="shared" si="9"/>
        <v>540.6</v>
      </c>
      <c r="J317" s="2547"/>
      <c r="M317" s="27"/>
    </row>
    <row r="318" spans="1:13" s="989" customFormat="1" ht="30.75" customHeight="1">
      <c r="A318" s="2500" t="s">
        <v>8000</v>
      </c>
      <c r="B318" s="2501"/>
      <c r="C318" s="2502"/>
      <c r="D318" s="2545" t="s">
        <v>8002</v>
      </c>
      <c r="E318" s="2545"/>
      <c r="F318" s="2503" t="s">
        <v>134</v>
      </c>
      <c r="G318" s="2503"/>
      <c r="H318" s="1019">
        <v>540.6</v>
      </c>
      <c r="I318" s="2546">
        <f t="shared" si="9"/>
        <v>540.6</v>
      </c>
      <c r="J318" s="2547"/>
      <c r="M318" s="27"/>
    </row>
    <row r="319" spans="1:13" s="989" customFormat="1" ht="30.75" customHeight="1">
      <c r="A319" s="2500" t="s">
        <v>5557</v>
      </c>
      <c r="B319" s="2501"/>
      <c r="C319" s="2502"/>
      <c r="D319" s="2545" t="s">
        <v>5558</v>
      </c>
      <c r="E319" s="2545"/>
      <c r="F319" s="2503" t="s">
        <v>134</v>
      </c>
      <c r="G319" s="2503"/>
      <c r="H319" s="1019">
        <v>37.087200000000003</v>
      </c>
      <c r="I319" s="2546">
        <f t="shared" si="9"/>
        <v>37.087200000000003</v>
      </c>
      <c r="J319" s="2547"/>
      <c r="M319" s="27"/>
    </row>
    <row r="320" spans="1:13" s="989" customFormat="1" ht="30.75" customHeight="1">
      <c r="A320" s="2500" t="s">
        <v>5559</v>
      </c>
      <c r="B320" s="2501"/>
      <c r="C320" s="2502"/>
      <c r="D320" s="2545" t="s">
        <v>5560</v>
      </c>
      <c r="E320" s="2545"/>
      <c r="F320" s="2503" t="s">
        <v>134</v>
      </c>
      <c r="G320" s="2503"/>
      <c r="H320" s="1019">
        <v>30.691800000000001</v>
      </c>
      <c r="I320" s="2546">
        <f t="shared" si="9"/>
        <v>30.691800000000001</v>
      </c>
      <c r="J320" s="2547"/>
      <c r="M320" s="27"/>
    </row>
    <row r="321" spans="1:13" s="989" customFormat="1" ht="46.5" customHeight="1">
      <c r="A321" s="2500" t="s">
        <v>7170</v>
      </c>
      <c r="B321" s="2501"/>
      <c r="C321" s="2502"/>
      <c r="D321" s="2545" t="s">
        <v>7171</v>
      </c>
      <c r="E321" s="2545"/>
      <c r="F321" s="2503" t="s">
        <v>135</v>
      </c>
      <c r="G321" s="2503"/>
      <c r="H321" s="1019">
        <v>165.393</v>
      </c>
      <c r="I321" s="2546">
        <f t="shared" si="9"/>
        <v>165.393</v>
      </c>
      <c r="J321" s="2547"/>
      <c r="M321" s="27"/>
    </row>
    <row r="322" spans="1:13">
      <c r="L322" s="989"/>
      <c r="M322" s="27"/>
    </row>
    <row r="323" spans="1:13" ht="18.75">
      <c r="A323" s="571" t="s">
        <v>8029</v>
      </c>
      <c r="B323" s="989"/>
      <c r="C323" s="989"/>
      <c r="D323" s="989"/>
      <c r="E323" s="989"/>
      <c r="F323" s="989"/>
      <c r="G323" s="989"/>
      <c r="H323" s="989"/>
      <c r="I323" s="1422"/>
      <c r="J323" s="27"/>
      <c r="L323" s="989"/>
      <c r="M323" s="27"/>
    </row>
    <row r="324" spans="1:13">
      <c r="A324" s="2490" t="s">
        <v>14</v>
      </c>
      <c r="B324" s="2490" t="s">
        <v>731</v>
      </c>
      <c r="C324" s="2490" t="s">
        <v>2194</v>
      </c>
      <c r="D324" s="2490" t="s">
        <v>2195</v>
      </c>
      <c r="E324" s="2490" t="s">
        <v>7269</v>
      </c>
      <c r="F324" s="2490"/>
      <c r="G324" s="2490"/>
      <c r="H324" s="2490" t="s">
        <v>7271</v>
      </c>
      <c r="I324" s="2490" t="s">
        <v>8</v>
      </c>
      <c r="J324" s="2491" t="s">
        <v>9</v>
      </c>
      <c r="L324" s="989"/>
      <c r="M324" s="27"/>
    </row>
    <row r="325" spans="1:13" ht="30">
      <c r="A325" s="2490"/>
      <c r="B325" s="2490"/>
      <c r="C325" s="2490"/>
      <c r="D325" s="2490"/>
      <c r="E325" s="2149" t="s">
        <v>16</v>
      </c>
      <c r="F325" s="2149" t="s">
        <v>17</v>
      </c>
      <c r="G325" s="2149" t="s">
        <v>2198</v>
      </c>
      <c r="H325" s="2490"/>
      <c r="I325" s="2490"/>
      <c r="J325" s="2491"/>
      <c r="L325" s="989"/>
      <c r="M325" s="27"/>
    </row>
    <row r="326" spans="1:13" ht="23.25" customHeight="1">
      <c r="A326" s="2486"/>
      <c r="B326" s="2492" t="s">
        <v>8030</v>
      </c>
      <c r="C326" s="2492"/>
      <c r="D326" s="2492"/>
      <c r="E326" s="2492"/>
      <c r="F326" s="2492"/>
      <c r="G326" s="2492"/>
      <c r="H326" s="2492"/>
      <c r="I326" s="2492"/>
      <c r="J326" s="2493"/>
      <c r="L326" s="989"/>
      <c r="M326" s="27"/>
    </row>
    <row r="327" spans="1:13" ht="51" customHeight="1">
      <c r="A327" s="2487"/>
      <c r="B327" s="2143" t="s">
        <v>8031</v>
      </c>
      <c r="C327" s="2497">
        <v>4</v>
      </c>
      <c r="D327" s="2494">
        <v>1750</v>
      </c>
      <c r="E327" s="2494">
        <v>1830</v>
      </c>
      <c r="F327" s="2494">
        <v>241</v>
      </c>
      <c r="G327" s="2494">
        <v>80</v>
      </c>
      <c r="H327" s="2494">
        <v>953</v>
      </c>
      <c r="I327" s="2144">
        <v>34622.236472727272</v>
      </c>
      <c r="J327" s="2145">
        <f>(I327-I327*$B$4)</f>
        <v>34622.236472727272</v>
      </c>
      <c r="L327" s="989"/>
      <c r="M327" s="27"/>
    </row>
    <row r="328" spans="1:13" ht="38.25">
      <c r="A328" s="2487"/>
      <c r="B328" s="2146" t="s">
        <v>8032</v>
      </c>
      <c r="C328" s="2498"/>
      <c r="D328" s="2495"/>
      <c r="E328" s="2495"/>
      <c r="F328" s="2496"/>
      <c r="G328" s="2495"/>
      <c r="H328" s="2496"/>
      <c r="I328" s="2144">
        <v>34622.236472727272</v>
      </c>
      <c r="J328" s="2145">
        <f t="shared" ref="J328:J343" si="10">(I328-I328*$B$4)</f>
        <v>34622.236472727272</v>
      </c>
      <c r="L328" s="989"/>
      <c r="M328" s="27"/>
    </row>
    <row r="329" spans="1:13" ht="51">
      <c r="A329" s="2487"/>
      <c r="B329" s="2146" t="s">
        <v>8033</v>
      </c>
      <c r="C329" s="2497">
        <v>6</v>
      </c>
      <c r="D329" s="2495"/>
      <c r="E329" s="2495"/>
      <c r="F329" s="2494">
        <v>361</v>
      </c>
      <c r="G329" s="2495"/>
      <c r="H329" s="2494">
        <v>1430</v>
      </c>
      <c r="I329" s="2144">
        <v>46704.518509090907</v>
      </c>
      <c r="J329" s="2145">
        <f t="shared" si="10"/>
        <v>46704.518509090907</v>
      </c>
      <c r="L329" s="989"/>
      <c r="M329" s="27"/>
    </row>
    <row r="330" spans="1:13" ht="38.25">
      <c r="A330" s="2487"/>
      <c r="B330" s="2146" t="s">
        <v>8034</v>
      </c>
      <c r="C330" s="2498"/>
      <c r="D330" s="2496"/>
      <c r="E330" s="2496"/>
      <c r="F330" s="2496"/>
      <c r="G330" s="2496"/>
      <c r="H330" s="2496"/>
      <c r="I330" s="2144">
        <v>46704.518509090907</v>
      </c>
      <c r="J330" s="2145">
        <f t="shared" si="10"/>
        <v>46704.518509090907</v>
      </c>
      <c r="L330" s="989"/>
      <c r="M330" s="27"/>
    </row>
    <row r="331" spans="1:13">
      <c r="A331" s="2487"/>
      <c r="B331" s="2492" t="s">
        <v>8035</v>
      </c>
      <c r="C331" s="2492"/>
      <c r="D331" s="2492"/>
      <c r="E331" s="2492"/>
      <c r="F331" s="2492"/>
      <c r="G331" s="2492"/>
      <c r="H331" s="2492"/>
      <c r="I331" s="2492"/>
      <c r="J331" s="2493"/>
      <c r="L331" s="989"/>
      <c r="M331" s="27"/>
    </row>
    <row r="332" spans="1:13" ht="51">
      <c r="A332" s="2487"/>
      <c r="B332" s="2146" t="s">
        <v>8036</v>
      </c>
      <c r="C332" s="2497">
        <v>4</v>
      </c>
      <c r="D332" s="2494">
        <v>1750</v>
      </c>
      <c r="E332" s="2494">
        <v>1830</v>
      </c>
      <c r="F332" s="2494">
        <v>241</v>
      </c>
      <c r="G332" s="2494">
        <v>80</v>
      </c>
      <c r="H332" s="2494">
        <v>953</v>
      </c>
      <c r="I332" s="2144">
        <v>34622.236472727272</v>
      </c>
      <c r="J332" s="2145">
        <f t="shared" si="10"/>
        <v>34622.236472727272</v>
      </c>
      <c r="L332" s="989"/>
      <c r="M332" s="27"/>
    </row>
    <row r="333" spans="1:13" ht="38.25">
      <c r="A333" s="2487"/>
      <c r="B333" s="2146" t="s">
        <v>8037</v>
      </c>
      <c r="C333" s="2498"/>
      <c r="D333" s="2495"/>
      <c r="E333" s="2495"/>
      <c r="F333" s="2496"/>
      <c r="G333" s="2495"/>
      <c r="H333" s="2496"/>
      <c r="I333" s="2144">
        <v>34622.236472727272</v>
      </c>
      <c r="J333" s="2145">
        <f t="shared" si="10"/>
        <v>34622.236472727272</v>
      </c>
      <c r="L333" s="989"/>
      <c r="M333" s="27"/>
    </row>
    <row r="334" spans="1:13" ht="51">
      <c r="A334" s="2487"/>
      <c r="B334" s="2146" t="s">
        <v>8038</v>
      </c>
      <c r="C334" s="2497">
        <v>5</v>
      </c>
      <c r="D334" s="2495"/>
      <c r="E334" s="2495"/>
      <c r="F334" s="2494">
        <v>301</v>
      </c>
      <c r="G334" s="2495"/>
      <c r="H334" s="2494">
        <v>1192</v>
      </c>
      <c r="I334" s="2144">
        <v>40663.377490909079</v>
      </c>
      <c r="J334" s="2145">
        <f t="shared" si="10"/>
        <v>40663.377490909079</v>
      </c>
      <c r="L334" s="989"/>
      <c r="M334" s="27"/>
    </row>
    <row r="335" spans="1:13" ht="38.25">
      <c r="A335" s="2487"/>
      <c r="B335" s="2146" t="s">
        <v>8039</v>
      </c>
      <c r="C335" s="2498"/>
      <c r="D335" s="2495"/>
      <c r="E335" s="2495"/>
      <c r="F335" s="2496"/>
      <c r="G335" s="2495"/>
      <c r="H335" s="2496"/>
      <c r="I335" s="2144">
        <v>40663.377490909079</v>
      </c>
      <c r="J335" s="2145">
        <f t="shared" si="10"/>
        <v>40663.377490909079</v>
      </c>
      <c r="L335" s="989"/>
      <c r="M335" s="27"/>
    </row>
    <row r="336" spans="1:13" ht="51.75" customHeight="1">
      <c r="A336" s="2487"/>
      <c r="B336" s="2146" t="s">
        <v>8040</v>
      </c>
      <c r="C336" s="2497">
        <v>6</v>
      </c>
      <c r="D336" s="2495"/>
      <c r="E336" s="2495"/>
      <c r="F336" s="2494">
        <v>361</v>
      </c>
      <c r="G336" s="2495"/>
      <c r="H336" s="2494">
        <v>1430</v>
      </c>
      <c r="I336" s="2144">
        <v>46704.518509090907</v>
      </c>
      <c r="J336" s="2145">
        <f t="shared" si="10"/>
        <v>46704.518509090907</v>
      </c>
      <c r="L336" s="989"/>
      <c r="M336" s="27"/>
    </row>
    <row r="337" spans="1:13" ht="38.25">
      <c r="A337" s="2487"/>
      <c r="B337" s="2146" t="s">
        <v>8041</v>
      </c>
      <c r="C337" s="2498"/>
      <c r="D337" s="2495"/>
      <c r="E337" s="2495"/>
      <c r="F337" s="2496"/>
      <c r="G337" s="2495"/>
      <c r="H337" s="2496"/>
      <c r="I337" s="2144">
        <v>46704.518509090907</v>
      </c>
      <c r="J337" s="2145">
        <f t="shared" si="10"/>
        <v>46704.518509090907</v>
      </c>
      <c r="L337" s="989"/>
      <c r="M337" s="27"/>
    </row>
    <row r="338" spans="1:13" ht="51">
      <c r="A338" s="2487"/>
      <c r="B338" s="2146" t="s">
        <v>8042</v>
      </c>
      <c r="C338" s="2497">
        <v>8</v>
      </c>
      <c r="D338" s="2495"/>
      <c r="E338" s="2495"/>
      <c r="F338" s="2494">
        <v>481</v>
      </c>
      <c r="G338" s="2495"/>
      <c r="H338" s="2494">
        <v>1906</v>
      </c>
      <c r="I338" s="2144">
        <v>58786.800545454535</v>
      </c>
      <c r="J338" s="2145">
        <f t="shared" si="10"/>
        <v>58786.800545454535</v>
      </c>
      <c r="L338" s="989"/>
      <c r="M338" s="27"/>
    </row>
    <row r="339" spans="1:13" ht="38.25">
      <c r="A339" s="2487"/>
      <c r="B339" s="2146" t="s">
        <v>8043</v>
      </c>
      <c r="C339" s="2498"/>
      <c r="D339" s="2496"/>
      <c r="E339" s="2496"/>
      <c r="F339" s="2496"/>
      <c r="G339" s="2496"/>
      <c r="H339" s="2496"/>
      <c r="I339" s="2144">
        <v>58786.800545454535</v>
      </c>
      <c r="J339" s="2145">
        <f t="shared" si="10"/>
        <v>58786.800545454535</v>
      </c>
      <c r="L339" s="989"/>
      <c r="M339" s="27"/>
    </row>
    <row r="340" spans="1:13">
      <c r="A340" s="2499"/>
      <c r="B340" s="2492" t="s">
        <v>8047</v>
      </c>
      <c r="C340" s="2492"/>
      <c r="D340" s="2492"/>
      <c r="E340" s="2492"/>
      <c r="F340" s="2492"/>
      <c r="G340" s="2492"/>
      <c r="H340" s="2492"/>
      <c r="I340" s="2492"/>
      <c r="J340" s="2493"/>
      <c r="L340" s="989"/>
      <c r="M340" s="27"/>
    </row>
    <row r="341" spans="1:13" ht="51">
      <c r="A341" s="2499"/>
      <c r="B341" s="2146" t="s">
        <v>8044</v>
      </c>
      <c r="C341" s="2147">
        <v>4</v>
      </c>
      <c r="D341" s="2485">
        <v>1750</v>
      </c>
      <c r="E341" s="2485">
        <v>1830</v>
      </c>
      <c r="F341" s="2082">
        <v>241</v>
      </c>
      <c r="G341" s="2485">
        <v>80</v>
      </c>
      <c r="H341" s="2082">
        <v>953</v>
      </c>
      <c r="I341" s="2144">
        <v>28752.247745454548</v>
      </c>
      <c r="J341" s="2145">
        <f t="shared" si="10"/>
        <v>28752.247745454548</v>
      </c>
      <c r="L341" s="989"/>
      <c r="M341" s="27"/>
    </row>
    <row r="342" spans="1:13" ht="51">
      <c r="A342" s="2499"/>
      <c r="B342" s="2146" t="s">
        <v>8045</v>
      </c>
      <c r="C342" s="2483">
        <v>6</v>
      </c>
      <c r="D342" s="2485"/>
      <c r="E342" s="2485"/>
      <c r="F342" s="2485">
        <v>361</v>
      </c>
      <c r="G342" s="2485"/>
      <c r="H342" s="2485">
        <v>1430</v>
      </c>
      <c r="I342" s="2144">
        <v>40834.529781818179</v>
      </c>
      <c r="J342" s="2145">
        <f t="shared" si="10"/>
        <v>40834.529781818179</v>
      </c>
      <c r="L342" s="989"/>
      <c r="M342" s="27"/>
    </row>
    <row r="343" spans="1:13" ht="38.25">
      <c r="A343" s="2499"/>
      <c r="B343" s="2146" t="s">
        <v>8046</v>
      </c>
      <c r="C343" s="2483"/>
      <c r="D343" s="2485"/>
      <c r="E343" s="2485"/>
      <c r="F343" s="2485"/>
      <c r="G343" s="2485"/>
      <c r="H343" s="2485"/>
      <c r="I343" s="2144">
        <v>40834.529781818179</v>
      </c>
      <c r="J343" s="2145">
        <f t="shared" si="10"/>
        <v>40834.529781818179</v>
      </c>
      <c r="L343" s="989"/>
      <c r="M343" s="27"/>
    </row>
    <row r="344" spans="1:13">
      <c r="L344" s="989"/>
      <c r="M344" s="27"/>
    </row>
    <row r="345" spans="1:13">
      <c r="L345" s="989"/>
      <c r="M345" s="27"/>
    </row>
    <row r="346" spans="1:13" ht="18.75">
      <c r="A346" s="571" t="s">
        <v>8048</v>
      </c>
      <c r="B346" s="989"/>
      <c r="C346" s="989"/>
      <c r="D346" s="989"/>
      <c r="E346" s="989"/>
      <c r="F346" s="989"/>
      <c r="G346" s="989"/>
      <c r="H346" s="989"/>
      <c r="I346" s="1422"/>
      <c r="J346" s="27"/>
      <c r="L346" s="989"/>
      <c r="M346" s="27"/>
    </row>
    <row r="347" spans="1:13">
      <c r="A347" s="2490" t="s">
        <v>14</v>
      </c>
      <c r="B347" s="2490" t="s">
        <v>731</v>
      </c>
      <c r="C347" s="2490" t="s">
        <v>2194</v>
      </c>
      <c r="D347" s="2490" t="s">
        <v>2195</v>
      </c>
      <c r="E347" s="2490" t="s">
        <v>7269</v>
      </c>
      <c r="F347" s="2490"/>
      <c r="G347" s="2490"/>
      <c r="H347" s="2490" t="s">
        <v>7271</v>
      </c>
      <c r="I347" s="2490" t="s">
        <v>8</v>
      </c>
      <c r="J347" s="2491" t="s">
        <v>9</v>
      </c>
      <c r="L347" s="989"/>
      <c r="M347" s="27"/>
    </row>
    <row r="348" spans="1:13" ht="30">
      <c r="A348" s="2490"/>
      <c r="B348" s="2490"/>
      <c r="C348" s="2490"/>
      <c r="D348" s="2490"/>
      <c r="E348" s="2149" t="s">
        <v>16</v>
      </c>
      <c r="F348" s="2149" t="s">
        <v>17</v>
      </c>
      <c r="G348" s="2149" t="s">
        <v>2198</v>
      </c>
      <c r="H348" s="2490"/>
      <c r="I348" s="2490"/>
      <c r="J348" s="2491"/>
      <c r="L348" s="989"/>
      <c r="M348" s="27"/>
    </row>
    <row r="349" spans="1:13">
      <c r="A349" s="2486"/>
      <c r="B349" s="2492" t="s">
        <v>8047</v>
      </c>
      <c r="C349" s="2492"/>
      <c r="D349" s="2492"/>
      <c r="E349" s="2492"/>
      <c r="F349" s="2492"/>
      <c r="G349" s="2492"/>
      <c r="H349" s="2492"/>
      <c r="I349" s="2492"/>
      <c r="J349" s="2493"/>
      <c r="L349" s="989"/>
      <c r="M349" s="27"/>
    </row>
    <row r="350" spans="1:13" ht="24.75">
      <c r="A350" s="2487"/>
      <c r="B350" s="2148" t="s">
        <v>8049</v>
      </c>
      <c r="C350" s="2483">
        <v>4</v>
      </c>
      <c r="D350" s="2485">
        <v>1750</v>
      </c>
      <c r="E350" s="2485">
        <v>1784</v>
      </c>
      <c r="F350" s="2485">
        <v>201</v>
      </c>
      <c r="G350" s="2485">
        <v>70</v>
      </c>
      <c r="H350" s="2485">
        <v>711</v>
      </c>
      <c r="I350" s="2144">
        <v>34622.236472727302</v>
      </c>
      <c r="J350" s="2142">
        <f>(I350-I350*$B$4)</f>
        <v>34622.236472727302</v>
      </c>
      <c r="L350" s="989"/>
      <c r="M350" s="27"/>
    </row>
    <row r="351" spans="1:13" ht="24.75">
      <c r="A351" s="2487"/>
      <c r="B351" s="2148" t="s">
        <v>8052</v>
      </c>
      <c r="C351" s="2483"/>
      <c r="D351" s="2485"/>
      <c r="E351" s="2485"/>
      <c r="F351" s="2485"/>
      <c r="G351" s="2485"/>
      <c r="H351" s="2485"/>
      <c r="I351" s="2144">
        <v>37760.417999999991</v>
      </c>
      <c r="J351" s="2142">
        <f t="shared" ref="J351:J370" si="11">(I351-I351*$B$4)</f>
        <v>37760.417999999991</v>
      </c>
      <c r="L351" s="989"/>
      <c r="M351" s="27"/>
    </row>
    <row r="352" spans="1:13" ht="24.75">
      <c r="A352" s="2487"/>
      <c r="B352" s="2148" t="s">
        <v>8050</v>
      </c>
      <c r="C352" s="2483">
        <v>6</v>
      </c>
      <c r="D352" s="2485"/>
      <c r="E352" s="2485"/>
      <c r="F352" s="2485">
        <v>301</v>
      </c>
      <c r="G352" s="2485"/>
      <c r="H352" s="2485">
        <v>1066</v>
      </c>
      <c r="I352" s="2144">
        <v>44091.415999999997</v>
      </c>
      <c r="J352" s="2142">
        <f t="shared" si="11"/>
        <v>44091.415999999997</v>
      </c>
      <c r="L352" s="989"/>
      <c r="M352" s="27"/>
    </row>
    <row r="353" spans="1:13" ht="24.75">
      <c r="A353" s="2487"/>
      <c r="B353" s="2148" t="s">
        <v>8053</v>
      </c>
      <c r="C353" s="2483"/>
      <c r="D353" s="2485"/>
      <c r="E353" s="2485"/>
      <c r="F353" s="2485"/>
      <c r="G353" s="2485"/>
      <c r="H353" s="2485"/>
      <c r="I353" s="2144">
        <v>48500.5576</v>
      </c>
      <c r="J353" s="2142">
        <f t="shared" si="11"/>
        <v>48500.5576</v>
      </c>
      <c r="L353" s="989"/>
      <c r="M353" s="27"/>
    </row>
    <row r="354" spans="1:13" s="2084" customFormat="1" ht="24.75">
      <c r="A354" s="2487"/>
      <c r="B354" s="2148" t="s">
        <v>8051</v>
      </c>
      <c r="C354" s="2483">
        <v>8</v>
      </c>
      <c r="D354" s="2485"/>
      <c r="E354" s="2485"/>
      <c r="F354" s="2485">
        <v>401</v>
      </c>
      <c r="G354" s="2485"/>
      <c r="H354" s="2485">
        <v>1422</v>
      </c>
      <c r="I354" s="2144">
        <v>53855.179272727262</v>
      </c>
      <c r="J354" s="2142">
        <f t="shared" si="11"/>
        <v>53855.179272727262</v>
      </c>
      <c r="L354" s="989"/>
      <c r="M354" s="27"/>
    </row>
    <row r="355" spans="1:13" s="2084" customFormat="1" ht="24.75">
      <c r="A355" s="2487"/>
      <c r="B355" s="2148" t="s">
        <v>8054</v>
      </c>
      <c r="C355" s="2483"/>
      <c r="D355" s="2485"/>
      <c r="E355" s="2485"/>
      <c r="F355" s="2485"/>
      <c r="G355" s="2485"/>
      <c r="H355" s="2485"/>
      <c r="I355" s="2144">
        <v>59240.697199999988</v>
      </c>
      <c r="J355" s="2142">
        <f t="shared" si="11"/>
        <v>59240.697199999988</v>
      </c>
      <c r="L355" s="989"/>
      <c r="M355" s="27"/>
    </row>
    <row r="356" spans="1:13">
      <c r="A356" s="2489"/>
      <c r="B356" s="2484" t="s">
        <v>8035</v>
      </c>
      <c r="C356" s="2484"/>
      <c r="D356" s="2484"/>
      <c r="E356" s="2484"/>
      <c r="F356" s="2484"/>
      <c r="G356" s="2484"/>
      <c r="H356" s="2484"/>
      <c r="I356" s="2484"/>
      <c r="J356" s="2484"/>
      <c r="L356" s="989"/>
      <c r="M356" s="27"/>
    </row>
    <row r="357" spans="1:13" ht="24.75">
      <c r="A357" s="2489"/>
      <c r="B357" s="2148" t="s">
        <v>8055</v>
      </c>
      <c r="C357" s="2483">
        <v>4</v>
      </c>
      <c r="D357" s="2485">
        <v>1750</v>
      </c>
      <c r="E357" s="2485">
        <v>1830</v>
      </c>
      <c r="F357" s="2485">
        <v>201</v>
      </c>
      <c r="G357" s="2485">
        <v>80</v>
      </c>
      <c r="H357" s="2485">
        <v>711</v>
      </c>
      <c r="I357" s="2273">
        <v>42379.818181818184</v>
      </c>
      <c r="J357" s="2142">
        <f t="shared" si="11"/>
        <v>42379.818181818184</v>
      </c>
      <c r="L357" s="989"/>
      <c r="M357" s="27"/>
    </row>
    <row r="358" spans="1:13" ht="24.75">
      <c r="A358" s="2489"/>
      <c r="B358" s="2148" t="s">
        <v>8056</v>
      </c>
      <c r="C358" s="2483"/>
      <c r="D358" s="2485"/>
      <c r="E358" s="2485"/>
      <c r="F358" s="2485"/>
      <c r="G358" s="2485"/>
      <c r="H358" s="2485"/>
      <c r="I358" s="2273">
        <v>46617.799999999996</v>
      </c>
      <c r="J358" s="2142">
        <f t="shared" si="11"/>
        <v>46617.799999999996</v>
      </c>
      <c r="L358" s="989"/>
      <c r="M358" s="27"/>
    </row>
    <row r="359" spans="1:13" ht="24.75">
      <c r="A359" s="2489"/>
      <c r="B359" s="2148" t="s">
        <v>8057</v>
      </c>
      <c r="C359" s="2483">
        <v>6</v>
      </c>
      <c r="D359" s="2485"/>
      <c r="E359" s="2485"/>
      <c r="F359" s="2485">
        <v>301</v>
      </c>
      <c r="G359" s="2485"/>
      <c r="H359" s="2485">
        <v>1066</v>
      </c>
      <c r="I359" s="2273">
        <v>52143.581454545441</v>
      </c>
      <c r="J359" s="2142">
        <f t="shared" si="11"/>
        <v>52143.581454545441</v>
      </c>
      <c r="L359" s="989"/>
      <c r="M359" s="27"/>
    </row>
    <row r="360" spans="1:13" ht="24.75">
      <c r="A360" s="2489"/>
      <c r="B360" s="2148" t="s">
        <v>8058</v>
      </c>
      <c r="C360" s="2483"/>
      <c r="D360" s="2485"/>
      <c r="E360" s="2485"/>
      <c r="F360" s="2485"/>
      <c r="G360" s="2485"/>
      <c r="H360" s="2485"/>
      <c r="I360" s="2273">
        <v>57357.939599999998</v>
      </c>
      <c r="J360" s="2142">
        <f t="shared" si="11"/>
        <v>57357.939599999998</v>
      </c>
      <c r="L360" s="989"/>
      <c r="M360" s="27"/>
    </row>
    <row r="361" spans="1:13" ht="24.75">
      <c r="A361" s="2489"/>
      <c r="B361" s="2148" t="s">
        <v>8059</v>
      </c>
      <c r="C361" s="2483">
        <v>7</v>
      </c>
      <c r="D361" s="2485"/>
      <c r="E361" s="2485"/>
      <c r="F361" s="2485">
        <v>351</v>
      </c>
      <c r="G361" s="2485"/>
      <c r="H361" s="2485">
        <v>1244</v>
      </c>
      <c r="I361" s="2273">
        <v>57025.463090909085</v>
      </c>
      <c r="J361" s="2142">
        <f t="shared" si="11"/>
        <v>57025.463090909085</v>
      </c>
      <c r="L361" s="989"/>
      <c r="M361" s="27"/>
    </row>
    <row r="362" spans="1:13" ht="24.75">
      <c r="A362" s="2489"/>
      <c r="B362" s="2148" t="s">
        <v>8060</v>
      </c>
      <c r="C362" s="2483"/>
      <c r="D362" s="2485"/>
      <c r="E362" s="2485"/>
      <c r="F362" s="2485"/>
      <c r="G362" s="2485"/>
      <c r="H362" s="2485"/>
      <c r="I362" s="2273">
        <v>62728.009400000003</v>
      </c>
      <c r="J362" s="2142">
        <f t="shared" si="11"/>
        <v>62728.009400000003</v>
      </c>
      <c r="L362" s="989"/>
      <c r="M362" s="27"/>
    </row>
    <row r="363" spans="1:13" ht="24.75">
      <c r="A363" s="2489"/>
      <c r="B363" s="2148" t="s">
        <v>8061</v>
      </c>
      <c r="C363" s="2483">
        <v>8</v>
      </c>
      <c r="D363" s="2485"/>
      <c r="E363" s="2485"/>
      <c r="F363" s="2485">
        <v>401</v>
      </c>
      <c r="G363" s="2485"/>
      <c r="H363" s="2485">
        <v>1422</v>
      </c>
      <c r="I363" s="2273">
        <v>61907.344727272721</v>
      </c>
      <c r="J363" s="2142">
        <f t="shared" si="11"/>
        <v>61907.344727272721</v>
      </c>
      <c r="L363" s="989"/>
      <c r="M363" s="27"/>
    </row>
    <row r="364" spans="1:13" ht="24.75">
      <c r="A364" s="2489"/>
      <c r="B364" s="2148" t="s">
        <v>8062</v>
      </c>
      <c r="C364" s="2483"/>
      <c r="D364" s="2485"/>
      <c r="E364" s="2485"/>
      <c r="F364" s="2485"/>
      <c r="G364" s="2485"/>
      <c r="H364" s="2485"/>
      <c r="I364" s="2273">
        <v>68098.079199999993</v>
      </c>
      <c r="J364" s="2142">
        <f t="shared" si="11"/>
        <v>68098.079199999993</v>
      </c>
      <c r="L364" s="989"/>
      <c r="M364" s="27"/>
    </row>
    <row r="365" spans="1:13" ht="24.75">
      <c r="A365" s="2489"/>
      <c r="B365" s="2148" t="s">
        <v>8063</v>
      </c>
      <c r="C365" s="2483">
        <v>9</v>
      </c>
      <c r="D365" s="2485"/>
      <c r="E365" s="2485"/>
      <c r="F365" s="2485">
        <v>459</v>
      </c>
      <c r="G365" s="2485"/>
      <c r="H365" s="2485">
        <v>1599</v>
      </c>
      <c r="I365" s="2273">
        <v>66789.226363636364</v>
      </c>
      <c r="J365" s="2142">
        <f t="shared" si="11"/>
        <v>66789.226363636364</v>
      </c>
      <c r="L365" s="989"/>
      <c r="M365" s="27"/>
    </row>
    <row r="366" spans="1:13" ht="24.75">
      <c r="A366" s="2489"/>
      <c r="B366" s="2148" t="s">
        <v>8064</v>
      </c>
      <c r="C366" s="2483"/>
      <c r="D366" s="2485"/>
      <c r="E366" s="2485"/>
      <c r="F366" s="2485"/>
      <c r="G366" s="2485"/>
      <c r="H366" s="2485"/>
      <c r="I366" s="2273">
        <v>73468.149000000005</v>
      </c>
      <c r="J366" s="2142">
        <f t="shared" si="11"/>
        <v>73468.149000000005</v>
      </c>
      <c r="L366" s="989"/>
      <c r="M366" s="27"/>
    </row>
    <row r="367" spans="1:13" ht="24.75">
      <c r="A367" s="2489"/>
      <c r="B367" s="2148" t="s">
        <v>8065</v>
      </c>
      <c r="C367" s="2483">
        <v>10</v>
      </c>
      <c r="D367" s="2485"/>
      <c r="E367" s="2485"/>
      <c r="F367" s="2485">
        <v>501</v>
      </c>
      <c r="G367" s="2485"/>
      <c r="H367" s="2485">
        <v>1777</v>
      </c>
      <c r="I367" s="2273">
        <v>71671.108000000007</v>
      </c>
      <c r="J367" s="2142">
        <f t="shared" si="11"/>
        <v>71671.108000000007</v>
      </c>
      <c r="L367" s="989"/>
      <c r="M367" s="27"/>
    </row>
    <row r="368" spans="1:13" ht="24.75">
      <c r="A368" s="2489"/>
      <c r="B368" s="2148" t="s">
        <v>8066</v>
      </c>
      <c r="C368" s="2483"/>
      <c r="D368" s="2485"/>
      <c r="E368" s="2485"/>
      <c r="F368" s="2485"/>
      <c r="G368" s="2485"/>
      <c r="H368" s="2485"/>
      <c r="I368" s="2273">
        <v>78838.218799999988</v>
      </c>
      <c r="J368" s="2142">
        <f t="shared" si="11"/>
        <v>78838.218799999988</v>
      </c>
      <c r="L368" s="989"/>
      <c r="M368" s="27"/>
    </row>
    <row r="369" spans="1:13" ht="24.75">
      <c r="A369" s="2489"/>
      <c r="B369" s="2148" t="s">
        <v>8067</v>
      </c>
      <c r="C369" s="2483">
        <v>12</v>
      </c>
      <c r="D369" s="2485"/>
      <c r="E369" s="2485"/>
      <c r="F369" s="2488">
        <v>601</v>
      </c>
      <c r="G369" s="2485"/>
      <c r="H369" s="2485">
        <v>2132</v>
      </c>
      <c r="I369" s="2273">
        <v>82499.83509090908</v>
      </c>
      <c r="J369" s="2142">
        <f t="shared" si="11"/>
        <v>82499.83509090908</v>
      </c>
      <c r="L369" s="989"/>
      <c r="M369" s="27"/>
    </row>
    <row r="370" spans="1:13" ht="24.75">
      <c r="A370" s="2489"/>
      <c r="B370" s="2148" t="s">
        <v>8068</v>
      </c>
      <c r="C370" s="2483"/>
      <c r="D370" s="2485"/>
      <c r="E370" s="2485"/>
      <c r="F370" s="2488"/>
      <c r="G370" s="2485"/>
      <c r="H370" s="2485"/>
      <c r="I370" s="2273">
        <v>90749.818599999984</v>
      </c>
      <c r="J370" s="2142">
        <f t="shared" si="11"/>
        <v>90749.818599999984</v>
      </c>
      <c r="L370" s="989"/>
      <c r="M370" s="27"/>
    </row>
    <row r="371" spans="1:13">
      <c r="F371" s="2084"/>
      <c r="G371" s="2084"/>
      <c r="H371" s="2084"/>
    </row>
  </sheetData>
  <sortState ref="B353:B358">
    <sortCondition ref="B353"/>
  </sortState>
  <customSheetViews>
    <customSheetView guid="{94E74550-0B2B-4B3C-8E97-CCCC46023914}" scale="85" fitToPage="1" topLeftCell="A4">
      <selection sqref="A1:J1"/>
      <pageMargins left="0" right="0" top="0" bottom="0" header="0" footer="0"/>
      <pageSetup paperSize="9" scale="77" orientation="landscape" r:id="rId1"/>
    </customSheetView>
    <customSheetView guid="{C23E91BF-4A86-4D00-A577-1A263DDCB8BC}" scale="85" fitToPage="1" topLeftCell="A4">
      <selection sqref="A1:J1"/>
      <pageMargins left="0" right="0" top="0" bottom="0" header="0" footer="0"/>
      <pageSetup paperSize="9" scale="77" orientation="landscape" r:id="rId2"/>
    </customSheetView>
    <customSheetView guid="{A76FD505-AF56-4CD8-967A-59C705AF567C}" scale="85" fitToPage="1" topLeftCell="A4">
      <selection sqref="A1:J1"/>
      <pageMargins left="0" right="0" top="0" bottom="0" header="0" footer="0"/>
      <pageSetup paperSize="9" scale="77" orientation="landscape" r:id="rId3"/>
    </customSheetView>
    <customSheetView guid="{D7CF3121-CFC0-4E70-8DCD-811E30042E24}" scale="85" fitToPage="1" topLeftCell="A4">
      <selection sqref="A1:J1"/>
      <pageMargins left="0" right="0" top="0" bottom="0" header="0" footer="0"/>
      <pageSetup paperSize="9" scale="77" orientation="landscape" r:id="rId4"/>
    </customSheetView>
    <customSheetView guid="{3E3E5346-F5D1-49F5-AB0E-78170B65853C}" scale="85" fitToPage="1" topLeftCell="A4">
      <selection sqref="A1:J1"/>
      <pageMargins left="0" right="0" top="0" bottom="0" header="0" footer="0"/>
      <pageSetup paperSize="9" scale="77" orientation="landscape" r:id="rId5"/>
    </customSheetView>
    <customSheetView guid="{A02336A9-D2FB-4D03-950A-00B6EBD6A28C}" scale="85" fitToPage="1" topLeftCell="A4">
      <selection sqref="A1:J1"/>
      <pageMargins left="0" right="0" top="0" bottom="0" header="0" footer="0"/>
      <pageSetup paperSize="9" scale="77" orientation="landscape" r:id="rId6"/>
    </customSheetView>
    <customSheetView guid="{24F900A2-7147-4318-9E77-2B71404314A7}" scale="85" fitToPage="1" topLeftCell="A4">
      <selection sqref="A1:J1"/>
      <pageMargins left="0" right="0" top="0" bottom="0" header="0" footer="0"/>
      <pageSetup paperSize="9" scale="77" orientation="landscape" r:id="rId7"/>
    </customSheetView>
    <customSheetView guid="{76FA2CE7-179E-4731-B7AE-63C5E5E79002}" scale="85" fitToPage="1" topLeftCell="A4">
      <selection sqref="A1:J1"/>
      <pageMargins left="0" right="0" top="0" bottom="0" header="0" footer="0"/>
      <pageSetup paperSize="9" scale="77" orientation="landscape" r:id="rId8"/>
    </customSheetView>
  </customSheetViews>
  <mergeCells count="421">
    <mergeCell ref="A317:C317"/>
    <mergeCell ref="D317:E317"/>
    <mergeCell ref="F317:G317"/>
    <mergeCell ref="I317:J317"/>
    <mergeCell ref="A318:C318"/>
    <mergeCell ref="D318:E318"/>
    <mergeCell ref="F318:G318"/>
    <mergeCell ref="I318:J318"/>
    <mergeCell ref="A40:A44"/>
    <mergeCell ref="D40:D44"/>
    <mergeCell ref="E40:E44"/>
    <mergeCell ref="F40:F44"/>
    <mergeCell ref="G40:G44"/>
    <mergeCell ref="H40:H44"/>
    <mergeCell ref="A45:A49"/>
    <mergeCell ref="D45:D49"/>
    <mergeCell ref="E45:E49"/>
    <mergeCell ref="F45:F49"/>
    <mergeCell ref="G45:G49"/>
    <mergeCell ref="H45:H49"/>
    <mergeCell ref="A308:J308"/>
    <mergeCell ref="A154:A155"/>
    <mergeCell ref="B154:B155"/>
    <mergeCell ref="C154:C155"/>
    <mergeCell ref="D154:D155"/>
    <mergeCell ref="E154:G154"/>
    <mergeCell ref="H154:H155"/>
    <mergeCell ref="I154:I155"/>
    <mergeCell ref="J154:J155"/>
    <mergeCell ref="A156:A161"/>
    <mergeCell ref="D156:D161"/>
    <mergeCell ref="E156:E161"/>
    <mergeCell ref="F156:F161"/>
    <mergeCell ref="G156:G161"/>
    <mergeCell ref="H156:H161"/>
    <mergeCell ref="A162:A167"/>
    <mergeCell ref="D162:D167"/>
    <mergeCell ref="E162:E167"/>
    <mergeCell ref="F162:F167"/>
    <mergeCell ref="G162:G167"/>
    <mergeCell ref="H162:H167"/>
    <mergeCell ref="A299:C299"/>
    <mergeCell ref="D299:D307"/>
    <mergeCell ref="E299:E307"/>
    <mergeCell ref="G299:G307"/>
    <mergeCell ref="A300:A301"/>
    <mergeCell ref="A302:C302"/>
    <mergeCell ref="A303:A304"/>
    <mergeCell ref="A305:C305"/>
    <mergeCell ref="A306:A307"/>
    <mergeCell ref="A290:C290"/>
    <mergeCell ref="D290:D298"/>
    <mergeCell ref="E290:E298"/>
    <mergeCell ref="G290:G298"/>
    <mergeCell ref="H290:J290"/>
    <mergeCell ref="A291:A292"/>
    <mergeCell ref="A293:C293"/>
    <mergeCell ref="A294:A295"/>
    <mergeCell ref="A296:C296"/>
    <mergeCell ref="A297:A298"/>
    <mergeCell ref="D276:D284"/>
    <mergeCell ref="E276:E284"/>
    <mergeCell ref="G276:G284"/>
    <mergeCell ref="A277:A278"/>
    <mergeCell ref="A279:C279"/>
    <mergeCell ref="A280:A281"/>
    <mergeCell ref="A282:C282"/>
    <mergeCell ref="A283:A284"/>
    <mergeCell ref="D265:D266"/>
    <mergeCell ref="E265:G265"/>
    <mergeCell ref="H265:H266"/>
    <mergeCell ref="I265:I266"/>
    <mergeCell ref="J265:J266"/>
    <mergeCell ref="A267:C267"/>
    <mergeCell ref="D267:D275"/>
    <mergeCell ref="E267:E275"/>
    <mergeCell ref="G267:G275"/>
    <mergeCell ref="H267:J267"/>
    <mergeCell ref="A268:A269"/>
    <mergeCell ref="A270:C270"/>
    <mergeCell ref="A271:A272"/>
    <mergeCell ref="A273:C273"/>
    <mergeCell ref="A274:A275"/>
    <mergeCell ref="I315:J315"/>
    <mergeCell ref="I316:J316"/>
    <mergeCell ref="I319:J319"/>
    <mergeCell ref="I320:J320"/>
    <mergeCell ref="D312:E312"/>
    <mergeCell ref="D313:E313"/>
    <mergeCell ref="D314:E314"/>
    <mergeCell ref="D316:E316"/>
    <mergeCell ref="D319:E319"/>
    <mergeCell ref="D320:E320"/>
    <mergeCell ref="D315:E315"/>
    <mergeCell ref="F312:G312"/>
    <mergeCell ref="F313:G313"/>
    <mergeCell ref="F314:G314"/>
    <mergeCell ref="F315:G315"/>
    <mergeCell ref="F316:G316"/>
    <mergeCell ref="D186:D190"/>
    <mergeCell ref="E186:E190"/>
    <mergeCell ref="F186:F190"/>
    <mergeCell ref="G186:G190"/>
    <mergeCell ref="H186:H190"/>
    <mergeCell ref="H179:H180"/>
    <mergeCell ref="A172:J172"/>
    <mergeCell ref="J88:J89"/>
    <mergeCell ref="A90:A100"/>
    <mergeCell ref="D90:D100"/>
    <mergeCell ref="E90:E100"/>
    <mergeCell ref="F90:F100"/>
    <mergeCell ref="G90:G100"/>
    <mergeCell ref="H90:H100"/>
    <mergeCell ref="A181:A185"/>
    <mergeCell ref="D181:D185"/>
    <mergeCell ref="E181:E185"/>
    <mergeCell ref="F181:F185"/>
    <mergeCell ref="G181:G185"/>
    <mergeCell ref="H181:H185"/>
    <mergeCell ref="A179:A180"/>
    <mergeCell ref="B179:B180"/>
    <mergeCell ref="C179:C180"/>
    <mergeCell ref="D179:D180"/>
    <mergeCell ref="E194:G194"/>
    <mergeCell ref="H194:H195"/>
    <mergeCell ref="A262:J262"/>
    <mergeCell ref="D253:D261"/>
    <mergeCell ref="E253:E261"/>
    <mergeCell ref="G253:G261"/>
    <mergeCell ref="A253:C253"/>
    <mergeCell ref="A254:A255"/>
    <mergeCell ref="I194:I195"/>
    <mergeCell ref="J194:J195"/>
    <mergeCell ref="A197:A201"/>
    <mergeCell ref="D197:D201"/>
    <mergeCell ref="E197:E201"/>
    <mergeCell ref="F197:F201"/>
    <mergeCell ref="G197:G201"/>
    <mergeCell ref="H197:H201"/>
    <mergeCell ref="C194:C195"/>
    <mergeCell ref="D194:D195"/>
    <mergeCell ref="A214:A217"/>
    <mergeCell ref="A219:A222"/>
    <mergeCell ref="A223:C223"/>
    <mergeCell ref="A213:C213"/>
    <mergeCell ref="A218:C218"/>
    <mergeCell ref="A209:A212"/>
    <mergeCell ref="J71:J72"/>
    <mergeCell ref="A73:A77"/>
    <mergeCell ref="D73:D77"/>
    <mergeCell ref="E73:E77"/>
    <mergeCell ref="F73:F77"/>
    <mergeCell ref="G73:G77"/>
    <mergeCell ref="H73:H77"/>
    <mergeCell ref="A71:A72"/>
    <mergeCell ref="B71:B72"/>
    <mergeCell ref="C71:C72"/>
    <mergeCell ref="D71:D72"/>
    <mergeCell ref="E71:G71"/>
    <mergeCell ref="E179:G179"/>
    <mergeCell ref="J54:J55"/>
    <mergeCell ref="D32:D33"/>
    <mergeCell ref="E32:G32"/>
    <mergeCell ref="H32:H33"/>
    <mergeCell ref="I32:I33"/>
    <mergeCell ref="J32:J33"/>
    <mergeCell ref="A35:A39"/>
    <mergeCell ref="D35:D39"/>
    <mergeCell ref="E35:E39"/>
    <mergeCell ref="F35:F39"/>
    <mergeCell ref="A32:A33"/>
    <mergeCell ref="B32:B33"/>
    <mergeCell ref="C32:C33"/>
    <mergeCell ref="G35:G39"/>
    <mergeCell ref="H35:H39"/>
    <mergeCell ref="A88:A89"/>
    <mergeCell ref="B88:B89"/>
    <mergeCell ref="C88:C89"/>
    <mergeCell ref="D88:D89"/>
    <mergeCell ref="E88:G88"/>
    <mergeCell ref="H88:H89"/>
    <mergeCell ref="I88:I89"/>
    <mergeCell ref="A56:A66"/>
    <mergeCell ref="A1:J1"/>
    <mergeCell ref="A10:A11"/>
    <mergeCell ref="B10:B11"/>
    <mergeCell ref="C10:C11"/>
    <mergeCell ref="D10:D11"/>
    <mergeCell ref="E10:G10"/>
    <mergeCell ref="H10:H11"/>
    <mergeCell ref="I10:I11"/>
    <mergeCell ref="J10:J11"/>
    <mergeCell ref="D78:D82"/>
    <mergeCell ref="E78:E82"/>
    <mergeCell ref="F78:F82"/>
    <mergeCell ref="G78:G82"/>
    <mergeCell ref="H78:H82"/>
    <mergeCell ref="H12:H22"/>
    <mergeCell ref="A23:A28"/>
    <mergeCell ref="D23:D28"/>
    <mergeCell ref="E23:E28"/>
    <mergeCell ref="F23:F28"/>
    <mergeCell ref="G23:G28"/>
    <mergeCell ref="H23:H28"/>
    <mergeCell ref="D12:D22"/>
    <mergeCell ref="E12:E22"/>
    <mergeCell ref="F12:F22"/>
    <mergeCell ref="G12:G22"/>
    <mergeCell ref="A54:A55"/>
    <mergeCell ref="B54:B55"/>
    <mergeCell ref="C54:C55"/>
    <mergeCell ref="D54:D55"/>
    <mergeCell ref="E54:G54"/>
    <mergeCell ref="H54:H55"/>
    <mergeCell ref="I54:I55"/>
    <mergeCell ref="H71:H72"/>
    <mergeCell ref="I71:I72"/>
    <mergeCell ref="D56:D66"/>
    <mergeCell ref="E56:E66"/>
    <mergeCell ref="F56:F66"/>
    <mergeCell ref="G56:G66"/>
    <mergeCell ref="H56:H66"/>
    <mergeCell ref="A321:C321"/>
    <mergeCell ref="D321:E321"/>
    <mergeCell ref="F321:G321"/>
    <mergeCell ref="I321:J321"/>
    <mergeCell ref="A101:A111"/>
    <mergeCell ref="D101:D111"/>
    <mergeCell ref="E101:E111"/>
    <mergeCell ref="F101:F111"/>
    <mergeCell ref="G101:G111"/>
    <mergeCell ref="H101:H111"/>
    <mergeCell ref="A112:A122"/>
    <mergeCell ref="D112:D122"/>
    <mergeCell ref="E112:E122"/>
    <mergeCell ref="F112:F122"/>
    <mergeCell ref="G112:G122"/>
    <mergeCell ref="H112:H122"/>
    <mergeCell ref="A127:A128"/>
    <mergeCell ref="B127:B128"/>
    <mergeCell ref="C127:C128"/>
    <mergeCell ref="D127:D128"/>
    <mergeCell ref="E127:G127"/>
    <mergeCell ref="H127:H128"/>
    <mergeCell ref="I127:I128"/>
    <mergeCell ref="J127:J128"/>
    <mergeCell ref="A206:A207"/>
    <mergeCell ref="B206:B207"/>
    <mergeCell ref="C206:C207"/>
    <mergeCell ref="D206:D207"/>
    <mergeCell ref="E206:G206"/>
    <mergeCell ref="H206:H207"/>
    <mergeCell ref="I206:I207"/>
    <mergeCell ref="J206:J207"/>
    <mergeCell ref="A129:A139"/>
    <mergeCell ref="D129:D139"/>
    <mergeCell ref="E129:E139"/>
    <mergeCell ref="F129:F139"/>
    <mergeCell ref="G129:G139"/>
    <mergeCell ref="H129:H139"/>
    <mergeCell ref="A140:A150"/>
    <mergeCell ref="D140:D150"/>
    <mergeCell ref="E140:E150"/>
    <mergeCell ref="F140:F150"/>
    <mergeCell ref="G140:G150"/>
    <mergeCell ref="H140:H150"/>
    <mergeCell ref="A194:A195"/>
    <mergeCell ref="B194:B195"/>
    <mergeCell ref="I179:I180"/>
    <mergeCell ref="J179:J180"/>
    <mergeCell ref="D223:D237"/>
    <mergeCell ref="E223:E237"/>
    <mergeCell ref="F223:F237"/>
    <mergeCell ref="G223:G237"/>
    <mergeCell ref="H223:H237"/>
    <mergeCell ref="A224:A227"/>
    <mergeCell ref="A228:C228"/>
    <mergeCell ref="A229:A232"/>
    <mergeCell ref="A233:C233"/>
    <mergeCell ref="A234:A237"/>
    <mergeCell ref="D208:D222"/>
    <mergeCell ref="E208:E222"/>
    <mergeCell ref="F208:F222"/>
    <mergeCell ref="G208:G222"/>
    <mergeCell ref="H208:H222"/>
    <mergeCell ref="A208:C208"/>
    <mergeCell ref="E242:G242"/>
    <mergeCell ref="H242:H243"/>
    <mergeCell ref="I242:I243"/>
    <mergeCell ref="J242:J243"/>
    <mergeCell ref="A244:C244"/>
    <mergeCell ref="G244:G252"/>
    <mergeCell ref="D244:D252"/>
    <mergeCell ref="E244:E252"/>
    <mergeCell ref="A245:A246"/>
    <mergeCell ref="A247:C247"/>
    <mergeCell ref="A248:A249"/>
    <mergeCell ref="A250:C250"/>
    <mergeCell ref="A251:A252"/>
    <mergeCell ref="A242:A243"/>
    <mergeCell ref="B242:B243"/>
    <mergeCell ref="C242:C243"/>
    <mergeCell ref="D242:D243"/>
    <mergeCell ref="A319:C319"/>
    <mergeCell ref="A316:C316"/>
    <mergeCell ref="A315:C315"/>
    <mergeCell ref="A314:C314"/>
    <mergeCell ref="A313:C313"/>
    <mergeCell ref="A312:C312"/>
    <mergeCell ref="A256:C256"/>
    <mergeCell ref="A257:A258"/>
    <mergeCell ref="A259:C259"/>
    <mergeCell ref="A260:A261"/>
    <mergeCell ref="A265:A266"/>
    <mergeCell ref="B265:B266"/>
    <mergeCell ref="C265:C266"/>
    <mergeCell ref="A276:C276"/>
    <mergeCell ref="A285:J285"/>
    <mergeCell ref="A288:A289"/>
    <mergeCell ref="B288:B289"/>
    <mergeCell ref="C288:C289"/>
    <mergeCell ref="D288:D289"/>
    <mergeCell ref="E288:G288"/>
    <mergeCell ref="H288:H289"/>
    <mergeCell ref="I288:I289"/>
    <mergeCell ref="J288:J289"/>
    <mergeCell ref="F319:G319"/>
    <mergeCell ref="A324:A325"/>
    <mergeCell ref="B324:B325"/>
    <mergeCell ref="C324:C325"/>
    <mergeCell ref="D324:D325"/>
    <mergeCell ref="E324:G324"/>
    <mergeCell ref="H324:H325"/>
    <mergeCell ref="I324:I325"/>
    <mergeCell ref="J324:J325"/>
    <mergeCell ref="A320:C320"/>
    <mergeCell ref="F320:G320"/>
    <mergeCell ref="B340:J340"/>
    <mergeCell ref="A340:A343"/>
    <mergeCell ref="E341:E343"/>
    <mergeCell ref="G327:G330"/>
    <mergeCell ref="H329:H330"/>
    <mergeCell ref="F329:F330"/>
    <mergeCell ref="C329:C330"/>
    <mergeCell ref="D332:D339"/>
    <mergeCell ref="F332:F333"/>
    <mergeCell ref="F336:F337"/>
    <mergeCell ref="C342:C343"/>
    <mergeCell ref="D341:D343"/>
    <mergeCell ref="G341:G343"/>
    <mergeCell ref="H342:H343"/>
    <mergeCell ref="F342:F343"/>
    <mergeCell ref="B326:J326"/>
    <mergeCell ref="A326:A330"/>
    <mergeCell ref="B331:J331"/>
    <mergeCell ref="A331:A339"/>
    <mergeCell ref="E327:E330"/>
    <mergeCell ref="E332:E339"/>
    <mergeCell ref="D327:D330"/>
    <mergeCell ref="F327:F328"/>
    <mergeCell ref="H327:H328"/>
    <mergeCell ref="C327:C328"/>
    <mergeCell ref="F334:F335"/>
    <mergeCell ref="G332:G339"/>
    <mergeCell ref="H332:H333"/>
    <mergeCell ref="H336:H337"/>
    <mergeCell ref="H334:H335"/>
    <mergeCell ref="F338:F339"/>
    <mergeCell ref="H338:H339"/>
    <mergeCell ref="C332:C333"/>
    <mergeCell ref="C334:C335"/>
    <mergeCell ref="C336:C337"/>
    <mergeCell ref="C338:C339"/>
    <mergeCell ref="A347:A348"/>
    <mergeCell ref="B347:B348"/>
    <mergeCell ref="C347:C348"/>
    <mergeCell ref="D347:D348"/>
    <mergeCell ref="E347:G347"/>
    <mergeCell ref="H347:H348"/>
    <mergeCell ref="I347:I348"/>
    <mergeCell ref="J347:J348"/>
    <mergeCell ref="B349:J349"/>
    <mergeCell ref="C369:C370"/>
    <mergeCell ref="D357:D370"/>
    <mergeCell ref="A349:A355"/>
    <mergeCell ref="E357:E370"/>
    <mergeCell ref="F365:F366"/>
    <mergeCell ref="F367:F368"/>
    <mergeCell ref="F369:F370"/>
    <mergeCell ref="G357:G370"/>
    <mergeCell ref="H365:H366"/>
    <mergeCell ref="H367:H368"/>
    <mergeCell ref="H369:H370"/>
    <mergeCell ref="A356:A370"/>
    <mergeCell ref="C354:C355"/>
    <mergeCell ref="D350:D355"/>
    <mergeCell ref="E350:E355"/>
    <mergeCell ref="F354:F355"/>
    <mergeCell ref="G350:G355"/>
    <mergeCell ref="H354:H355"/>
    <mergeCell ref="C350:C351"/>
    <mergeCell ref="F350:F351"/>
    <mergeCell ref="H350:H351"/>
    <mergeCell ref="C352:C353"/>
    <mergeCell ref="F352:F353"/>
    <mergeCell ref="H352:H353"/>
    <mergeCell ref="C365:C366"/>
    <mergeCell ref="C367:C368"/>
    <mergeCell ref="B356:J356"/>
    <mergeCell ref="C357:C358"/>
    <mergeCell ref="F357:F358"/>
    <mergeCell ref="H357:H358"/>
    <mergeCell ref="C361:C362"/>
    <mergeCell ref="F361:F362"/>
    <mergeCell ref="H361:H362"/>
    <mergeCell ref="C363:C364"/>
    <mergeCell ref="F363:F364"/>
    <mergeCell ref="H363:H364"/>
    <mergeCell ref="C359:C360"/>
    <mergeCell ref="F359:F360"/>
    <mergeCell ref="H359:H360"/>
  </mergeCells>
  <pageMargins left="0" right="0" top="0" bottom="0" header="0" footer="0"/>
  <pageSetup paperSize="9" scale="21" orientation="landscape" r:id="rId9"/>
  <drawing r:id="rId1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
    <pageSetUpPr fitToPage="1"/>
  </sheetPr>
  <dimension ref="A1:J361"/>
  <sheetViews>
    <sheetView topLeftCell="A16" zoomScale="70" zoomScaleNormal="70" workbookViewId="0">
      <selection activeCell="B11" sqref="B11"/>
    </sheetView>
  </sheetViews>
  <sheetFormatPr defaultRowHeight="15"/>
  <cols>
    <col min="1" max="1" width="58.7109375" customWidth="1"/>
    <col min="2" max="2" width="22.7109375" customWidth="1"/>
    <col min="3" max="3" width="14.7109375" customWidth="1"/>
    <col min="4" max="4" width="15.28515625" customWidth="1"/>
    <col min="5" max="5" width="16.42578125" customWidth="1"/>
    <col min="6" max="6" width="21.7109375" style="432" customWidth="1"/>
    <col min="7" max="7" width="13.42578125" style="647" customWidth="1"/>
    <col min="8" max="8" width="19.28515625" customWidth="1"/>
  </cols>
  <sheetData>
    <row r="1" spans="1:10" ht="15.75">
      <c r="A1" s="2557" t="s">
        <v>3318</v>
      </c>
      <c r="B1" s="2557"/>
      <c r="C1" s="2557"/>
      <c r="D1" s="2557"/>
      <c r="E1" s="2557"/>
      <c r="F1" s="2557"/>
      <c r="G1" s="2557"/>
      <c r="H1" s="2557"/>
    </row>
    <row r="4" spans="1:10">
      <c r="A4" s="286" t="s">
        <v>2189</v>
      </c>
      <c r="B4" s="287">
        <v>0</v>
      </c>
    </row>
    <row r="6" spans="1:10" s="425" customFormat="1">
      <c r="A6" s="2602" t="s">
        <v>3345</v>
      </c>
      <c r="B6" s="2603"/>
      <c r="C6" s="2603"/>
      <c r="D6" s="2603"/>
      <c r="E6" s="2603"/>
      <c r="F6" s="2603"/>
      <c r="G6" s="2603"/>
      <c r="H6" s="2604"/>
    </row>
    <row r="7" spans="1:10" s="425" customFormat="1" ht="236.25" customHeight="1">
      <c r="A7" s="2597" t="s">
        <v>3672</v>
      </c>
      <c r="B7" s="2598"/>
      <c r="C7" s="2599" t="s">
        <v>3419</v>
      </c>
      <c r="D7" s="2600"/>
      <c r="E7" s="2600"/>
      <c r="F7" s="2600"/>
      <c r="G7" s="2600"/>
      <c r="H7" s="2601"/>
    </row>
    <row r="8" spans="1:10" ht="15" customHeight="1">
      <c r="A8" s="2588" t="s">
        <v>3370</v>
      </c>
      <c r="B8" s="2588" t="s">
        <v>18</v>
      </c>
      <c r="C8" s="2588" t="s">
        <v>3332</v>
      </c>
      <c r="D8" s="2588"/>
      <c r="E8" s="2588"/>
      <c r="F8" s="433" t="s">
        <v>3667</v>
      </c>
      <c r="G8" s="2590" t="s">
        <v>172</v>
      </c>
      <c r="H8" s="2588" t="s">
        <v>9</v>
      </c>
    </row>
    <row r="9" spans="1:10" ht="45.75" thickBot="1">
      <c r="A9" s="2589"/>
      <c r="B9" s="2589"/>
      <c r="C9" s="430" t="s">
        <v>16</v>
      </c>
      <c r="D9" s="430" t="s">
        <v>17</v>
      </c>
      <c r="E9" s="430" t="s">
        <v>725</v>
      </c>
      <c r="F9" s="434" t="s">
        <v>3668</v>
      </c>
      <c r="G9" s="2590"/>
      <c r="H9" s="2589"/>
    </row>
    <row r="10" spans="1:10" ht="19.5" thickBot="1">
      <c r="A10" s="2579" t="s">
        <v>3331</v>
      </c>
      <c r="B10" s="2580"/>
      <c r="C10" s="2580"/>
      <c r="D10" s="2580"/>
      <c r="E10" s="2580"/>
      <c r="F10" s="2580"/>
      <c r="G10" s="2580"/>
      <c r="H10" s="2581"/>
      <c r="I10" s="445"/>
    </row>
    <row r="11" spans="1:10" ht="15.75">
      <c r="A11" s="2594"/>
      <c r="B11" s="1028" t="s">
        <v>3319</v>
      </c>
      <c r="C11" s="2585">
        <v>80</v>
      </c>
      <c r="D11" s="2582">
        <v>190</v>
      </c>
      <c r="E11" s="1029">
        <v>800</v>
      </c>
      <c r="F11" s="1030">
        <v>219.65895135826159</v>
      </c>
      <c r="G11" s="1027">
        <v>21773.5</v>
      </c>
      <c r="H11" s="1031">
        <f>(G11-G11*$B$4)</f>
        <v>21773.5</v>
      </c>
      <c r="I11" s="655"/>
    </row>
    <row r="12" spans="1:10" ht="15.75">
      <c r="A12" s="2595"/>
      <c r="B12" s="1473" t="s">
        <v>3320</v>
      </c>
      <c r="C12" s="2586"/>
      <c r="D12" s="2583"/>
      <c r="E12" s="1474">
        <v>1000</v>
      </c>
      <c r="F12" s="1475">
        <v>312.60816299948976</v>
      </c>
      <c r="G12" s="1498">
        <v>25622.51</v>
      </c>
      <c r="H12" s="1476">
        <f t="shared" ref="H12:H75" si="0">(G12-G12*$B$4)</f>
        <v>25622.51</v>
      </c>
      <c r="I12" s="472"/>
      <c r="J12" s="1472"/>
    </row>
    <row r="13" spans="1:10" ht="15.75">
      <c r="A13" s="2595"/>
      <c r="B13" s="1473" t="s">
        <v>3321</v>
      </c>
      <c r="C13" s="2586"/>
      <c r="D13" s="2583"/>
      <c r="E13" s="1474">
        <v>1200</v>
      </c>
      <c r="F13" s="1474">
        <v>406</v>
      </c>
      <c r="G13" s="1498">
        <v>29462.55</v>
      </c>
      <c r="H13" s="1476">
        <f t="shared" si="0"/>
        <v>29462.55</v>
      </c>
      <c r="I13" s="655"/>
      <c r="J13" s="1472"/>
    </row>
    <row r="14" spans="1:10" ht="15.75">
      <c r="A14" s="2595"/>
      <c r="B14" s="1473" t="s">
        <v>3322</v>
      </c>
      <c r="C14" s="2586"/>
      <c r="D14" s="2583"/>
      <c r="E14" s="1474">
        <v>1400</v>
      </c>
      <c r="F14" s="1474">
        <v>499</v>
      </c>
      <c r="G14" s="1498">
        <v>33313.56</v>
      </c>
      <c r="H14" s="1476">
        <f t="shared" si="0"/>
        <v>33313.56</v>
      </c>
      <c r="I14" s="655"/>
      <c r="J14" s="1472"/>
    </row>
    <row r="15" spans="1:10" ht="15.75">
      <c r="A15" s="2595"/>
      <c r="B15" s="1473" t="s">
        <v>3323</v>
      </c>
      <c r="C15" s="2586"/>
      <c r="D15" s="2583"/>
      <c r="E15" s="1474">
        <v>1600</v>
      </c>
      <c r="F15" s="1474">
        <v>591</v>
      </c>
      <c r="G15" s="1498">
        <v>37163.57</v>
      </c>
      <c r="H15" s="1476">
        <f t="shared" si="0"/>
        <v>37163.57</v>
      </c>
      <c r="I15" s="655"/>
      <c r="J15" s="1472"/>
    </row>
    <row r="16" spans="1:10" ht="15.75">
      <c r="A16" s="2595"/>
      <c r="B16" s="1473" t="s">
        <v>3324</v>
      </c>
      <c r="C16" s="2586"/>
      <c r="D16" s="2583"/>
      <c r="E16" s="1474">
        <v>1800</v>
      </c>
      <c r="F16" s="1474">
        <v>684</v>
      </c>
      <c r="G16" s="1498">
        <v>41003.61</v>
      </c>
      <c r="H16" s="1476">
        <f t="shared" si="0"/>
        <v>41003.61</v>
      </c>
      <c r="I16" s="655"/>
      <c r="J16" s="1472"/>
    </row>
    <row r="17" spans="1:10" ht="15.75">
      <c r="A17" s="2595"/>
      <c r="B17" s="1473" t="s">
        <v>3325</v>
      </c>
      <c r="C17" s="2586"/>
      <c r="D17" s="2583"/>
      <c r="E17" s="1474">
        <v>2000</v>
      </c>
      <c r="F17" s="1474">
        <v>777</v>
      </c>
      <c r="G17" s="1498">
        <v>44853.62</v>
      </c>
      <c r="H17" s="1476">
        <f t="shared" si="0"/>
        <v>44853.62</v>
      </c>
      <c r="I17" s="655"/>
      <c r="J17" s="1472"/>
    </row>
    <row r="18" spans="1:10" ht="15.75">
      <c r="A18" s="2595"/>
      <c r="B18" s="1473" t="s">
        <v>3326</v>
      </c>
      <c r="C18" s="2586"/>
      <c r="D18" s="2583"/>
      <c r="E18" s="1474">
        <v>2200</v>
      </c>
      <c r="F18" s="1474">
        <v>870</v>
      </c>
      <c r="G18" s="1498">
        <v>48703.64</v>
      </c>
      <c r="H18" s="1476">
        <f t="shared" si="0"/>
        <v>48703.64</v>
      </c>
      <c r="I18" s="655"/>
      <c r="J18" s="1472"/>
    </row>
    <row r="19" spans="1:10" ht="15.75">
      <c r="A19" s="2595"/>
      <c r="B19" s="1473" t="s">
        <v>3327</v>
      </c>
      <c r="C19" s="2586"/>
      <c r="D19" s="2583"/>
      <c r="E19" s="1474">
        <v>2400</v>
      </c>
      <c r="F19" s="1474">
        <v>963</v>
      </c>
      <c r="G19" s="1498">
        <v>52543.67</v>
      </c>
      <c r="H19" s="1476">
        <f t="shared" si="0"/>
        <v>52543.67</v>
      </c>
      <c r="I19" s="655"/>
      <c r="J19" s="1472"/>
    </row>
    <row r="20" spans="1:10" ht="15.75">
      <c r="A20" s="2595"/>
      <c r="B20" s="1473" t="s">
        <v>3328</v>
      </c>
      <c r="C20" s="2586"/>
      <c r="D20" s="2583"/>
      <c r="E20" s="1474">
        <v>2600</v>
      </c>
      <c r="F20" s="1474">
        <v>1056</v>
      </c>
      <c r="G20" s="1498">
        <v>56394.68</v>
      </c>
      <c r="H20" s="1476">
        <f t="shared" si="0"/>
        <v>56394.68</v>
      </c>
      <c r="I20" s="655"/>
      <c r="J20" s="1472"/>
    </row>
    <row r="21" spans="1:10" ht="15.75">
      <c r="A21" s="2595"/>
      <c r="B21" s="1473" t="s">
        <v>3329</v>
      </c>
      <c r="C21" s="2586"/>
      <c r="D21" s="2583"/>
      <c r="E21" s="1474">
        <v>2800</v>
      </c>
      <c r="F21" s="1474">
        <v>1149</v>
      </c>
      <c r="G21" s="1498">
        <v>60243.7</v>
      </c>
      <c r="H21" s="1476">
        <f t="shared" si="0"/>
        <v>60243.7</v>
      </c>
      <c r="I21" s="655"/>
      <c r="J21" s="1472"/>
    </row>
    <row r="22" spans="1:10" ht="15.75">
      <c r="A22" s="2595"/>
      <c r="B22" s="1473" t="s">
        <v>3330</v>
      </c>
      <c r="C22" s="2586"/>
      <c r="D22" s="2583"/>
      <c r="E22" s="1474">
        <v>3000</v>
      </c>
      <c r="F22" s="1474">
        <v>1242</v>
      </c>
      <c r="G22" s="1498">
        <v>64087.73</v>
      </c>
      <c r="H22" s="1476">
        <f t="shared" si="0"/>
        <v>64087.73</v>
      </c>
      <c r="I22" s="655"/>
      <c r="J22" s="1472"/>
    </row>
    <row r="23" spans="1:10" ht="15.75">
      <c r="A23" s="2595"/>
      <c r="B23" s="1473" t="s">
        <v>3333</v>
      </c>
      <c r="C23" s="2586"/>
      <c r="D23" s="2583">
        <v>240</v>
      </c>
      <c r="E23" s="1474">
        <v>800</v>
      </c>
      <c r="F23" s="1475">
        <v>277.35139172976551</v>
      </c>
      <c r="G23" s="1498">
        <v>24751.09</v>
      </c>
      <c r="H23" s="1476">
        <f t="shared" si="0"/>
        <v>24751.09</v>
      </c>
      <c r="I23" s="655"/>
      <c r="J23" s="1472"/>
    </row>
    <row r="24" spans="1:10" ht="15.75">
      <c r="A24" s="2595"/>
      <c r="B24" s="1473" t="s">
        <v>3334</v>
      </c>
      <c r="C24" s="2586"/>
      <c r="D24" s="2583"/>
      <c r="E24" s="1474">
        <v>1000</v>
      </c>
      <c r="F24" s="1474">
        <v>382</v>
      </c>
      <c r="G24" s="1498">
        <v>29398.66</v>
      </c>
      <c r="H24" s="1476">
        <f t="shared" si="0"/>
        <v>29398.66</v>
      </c>
      <c r="I24" s="655"/>
      <c r="J24" s="1472"/>
    </row>
    <row r="25" spans="1:10" ht="15.75">
      <c r="A25" s="2595"/>
      <c r="B25" s="1473" t="s">
        <v>3335</v>
      </c>
      <c r="C25" s="2586"/>
      <c r="D25" s="2583"/>
      <c r="E25" s="1474">
        <v>1200</v>
      </c>
      <c r="F25" s="1474">
        <v>487</v>
      </c>
      <c r="G25" s="1498">
        <v>34047.230000000003</v>
      </c>
      <c r="H25" s="1476">
        <f t="shared" si="0"/>
        <v>34047.230000000003</v>
      </c>
      <c r="I25" s="655"/>
      <c r="J25" s="1472"/>
    </row>
    <row r="26" spans="1:10" ht="15.75">
      <c r="A26" s="2595"/>
      <c r="B26" s="1473" t="s">
        <v>3336</v>
      </c>
      <c r="C26" s="2586"/>
      <c r="D26" s="2583"/>
      <c r="E26" s="1474">
        <v>1400</v>
      </c>
      <c r="F26" s="1474">
        <v>591</v>
      </c>
      <c r="G26" s="1498">
        <v>38695.79</v>
      </c>
      <c r="H26" s="1476">
        <f t="shared" si="0"/>
        <v>38695.79</v>
      </c>
      <c r="I26" s="655"/>
      <c r="J26" s="1472"/>
    </row>
    <row r="27" spans="1:10" ht="15.75">
      <c r="A27" s="2595"/>
      <c r="B27" s="1473" t="s">
        <v>3337</v>
      </c>
      <c r="C27" s="2586"/>
      <c r="D27" s="2583"/>
      <c r="E27" s="1474">
        <v>1600</v>
      </c>
      <c r="F27" s="1474">
        <v>696</v>
      </c>
      <c r="G27" s="1498">
        <v>43343.360000000001</v>
      </c>
      <c r="H27" s="1476">
        <f t="shared" si="0"/>
        <v>43343.360000000001</v>
      </c>
      <c r="I27" s="655"/>
      <c r="J27" s="1472"/>
    </row>
    <row r="28" spans="1:10" ht="15.75">
      <c r="A28" s="2595"/>
      <c r="B28" s="1473" t="s">
        <v>3338</v>
      </c>
      <c r="C28" s="2586"/>
      <c r="D28" s="2583"/>
      <c r="E28" s="1474">
        <v>1800</v>
      </c>
      <c r="F28" s="1474">
        <v>801</v>
      </c>
      <c r="G28" s="1498">
        <v>47991.93</v>
      </c>
      <c r="H28" s="1476">
        <f t="shared" si="0"/>
        <v>47991.93</v>
      </c>
      <c r="I28" s="655"/>
      <c r="J28" s="1472"/>
    </row>
    <row r="29" spans="1:10" ht="15.75">
      <c r="A29" s="2595"/>
      <c r="B29" s="1473" t="s">
        <v>3339</v>
      </c>
      <c r="C29" s="2586"/>
      <c r="D29" s="2583"/>
      <c r="E29" s="1474">
        <v>2000</v>
      </c>
      <c r="F29" s="1474">
        <v>905</v>
      </c>
      <c r="G29" s="1498">
        <v>52638.5</v>
      </c>
      <c r="H29" s="1476">
        <f t="shared" si="0"/>
        <v>52638.5</v>
      </c>
      <c r="I29" s="655"/>
      <c r="J29" s="1472"/>
    </row>
    <row r="30" spans="1:10" ht="15.75">
      <c r="A30" s="2595"/>
      <c r="B30" s="1473" t="s">
        <v>3340</v>
      </c>
      <c r="C30" s="2586"/>
      <c r="D30" s="2583"/>
      <c r="E30" s="1474">
        <v>2200</v>
      </c>
      <c r="F30" s="1474">
        <v>1010</v>
      </c>
      <c r="G30" s="1498">
        <v>57288.06</v>
      </c>
      <c r="H30" s="1476">
        <f t="shared" si="0"/>
        <v>57288.06</v>
      </c>
      <c r="I30" s="655"/>
      <c r="J30" s="1472"/>
    </row>
    <row r="31" spans="1:10" ht="15.75">
      <c r="A31" s="2595"/>
      <c r="B31" s="1473" t="s">
        <v>3341</v>
      </c>
      <c r="C31" s="2586"/>
      <c r="D31" s="2583"/>
      <c r="E31" s="1474">
        <v>2400</v>
      </c>
      <c r="F31" s="1474">
        <v>1115</v>
      </c>
      <c r="G31" s="1498">
        <v>61935.63</v>
      </c>
      <c r="H31" s="1476">
        <f t="shared" si="0"/>
        <v>61935.63</v>
      </c>
      <c r="I31" s="655"/>
      <c r="J31" s="1472"/>
    </row>
    <row r="32" spans="1:10" ht="15.75">
      <c r="A32" s="2595"/>
      <c r="B32" s="1473" t="s">
        <v>3342</v>
      </c>
      <c r="C32" s="2586"/>
      <c r="D32" s="2583"/>
      <c r="E32" s="1474">
        <v>2600</v>
      </c>
      <c r="F32" s="1474">
        <v>1219</v>
      </c>
      <c r="G32" s="1498">
        <v>66584.2</v>
      </c>
      <c r="H32" s="1476">
        <f t="shared" si="0"/>
        <v>66584.2</v>
      </c>
      <c r="I32" s="655"/>
      <c r="J32" s="1472"/>
    </row>
    <row r="33" spans="1:10" ht="15.75">
      <c r="A33" s="2595"/>
      <c r="B33" s="1473" t="s">
        <v>3343</v>
      </c>
      <c r="C33" s="2586"/>
      <c r="D33" s="2583"/>
      <c r="E33" s="1474">
        <v>2800</v>
      </c>
      <c r="F33" s="1474">
        <v>1324</v>
      </c>
      <c r="G33" s="1498">
        <v>71231.77</v>
      </c>
      <c r="H33" s="1476">
        <f t="shared" si="0"/>
        <v>71231.77</v>
      </c>
      <c r="I33" s="655"/>
      <c r="J33" s="1472"/>
    </row>
    <row r="34" spans="1:10" ht="16.5" thickBot="1">
      <c r="A34" s="2596"/>
      <c r="B34" s="1477" t="s">
        <v>3344</v>
      </c>
      <c r="C34" s="2587"/>
      <c r="D34" s="2584"/>
      <c r="E34" s="1478">
        <v>3000</v>
      </c>
      <c r="F34" s="1478">
        <v>1429</v>
      </c>
      <c r="G34" s="1498">
        <v>75880.33</v>
      </c>
      <c r="H34" s="1479">
        <f t="shared" si="0"/>
        <v>75880.33</v>
      </c>
      <c r="I34" s="655"/>
      <c r="J34" s="1472"/>
    </row>
    <row r="35" spans="1:10" ht="15.75">
      <c r="A35" s="2606"/>
      <c r="B35" s="1028" t="s">
        <v>3346</v>
      </c>
      <c r="C35" s="2582">
        <v>80</v>
      </c>
      <c r="D35" s="2582">
        <v>300</v>
      </c>
      <c r="E35" s="1029">
        <v>800</v>
      </c>
      <c r="F35" s="1029">
        <v>355</v>
      </c>
      <c r="G35" s="1498">
        <v>28409.46</v>
      </c>
      <c r="H35" s="1480">
        <f t="shared" si="0"/>
        <v>28409.46</v>
      </c>
      <c r="I35" s="655"/>
      <c r="J35" s="1472"/>
    </row>
    <row r="36" spans="1:10" ht="15.75">
      <c r="A36" s="2607"/>
      <c r="B36" s="1473" t="s">
        <v>3347</v>
      </c>
      <c r="C36" s="2583"/>
      <c r="D36" s="2583"/>
      <c r="E36" s="1474">
        <v>1000</v>
      </c>
      <c r="F36" s="1474">
        <v>493</v>
      </c>
      <c r="G36" s="1498">
        <v>34142.06</v>
      </c>
      <c r="H36" s="1476">
        <f t="shared" si="0"/>
        <v>34142.06</v>
      </c>
      <c r="I36" s="655"/>
      <c r="J36" s="1472"/>
    </row>
    <row r="37" spans="1:10" ht="15.75">
      <c r="A37" s="2607"/>
      <c r="B37" s="1473" t="s">
        <v>3348</v>
      </c>
      <c r="C37" s="2583"/>
      <c r="D37" s="2583"/>
      <c r="E37" s="1474">
        <v>1200</v>
      </c>
      <c r="F37" s="1474">
        <v>630</v>
      </c>
      <c r="G37" s="1498">
        <v>39874.660000000003</v>
      </c>
      <c r="H37" s="1476">
        <f t="shared" si="0"/>
        <v>39874.660000000003</v>
      </c>
      <c r="I37" s="655"/>
      <c r="J37" s="1472"/>
    </row>
    <row r="38" spans="1:10" ht="15.75">
      <c r="A38" s="2607"/>
      <c r="B38" s="1473" t="s">
        <v>3349</v>
      </c>
      <c r="C38" s="2583"/>
      <c r="D38" s="2583"/>
      <c r="E38" s="1474">
        <v>1400</v>
      </c>
      <c r="F38" s="1474">
        <v>768</v>
      </c>
      <c r="G38" s="1498">
        <v>45608.25</v>
      </c>
      <c r="H38" s="1476">
        <f t="shared" si="0"/>
        <v>45608.25</v>
      </c>
      <c r="I38" s="655"/>
      <c r="J38" s="1472"/>
    </row>
    <row r="39" spans="1:10" ht="15.75">
      <c r="A39" s="2607"/>
      <c r="B39" s="1473" t="s">
        <v>3350</v>
      </c>
      <c r="C39" s="2583"/>
      <c r="D39" s="2583"/>
      <c r="E39" s="1474">
        <v>1600</v>
      </c>
      <c r="F39" s="1474">
        <v>906</v>
      </c>
      <c r="G39" s="1498">
        <v>51340.85</v>
      </c>
      <c r="H39" s="1476">
        <f t="shared" si="0"/>
        <v>51340.85</v>
      </c>
      <c r="I39" s="655"/>
      <c r="J39" s="1472"/>
    </row>
    <row r="40" spans="1:10" ht="15.75">
      <c r="A40" s="2607"/>
      <c r="B40" s="1473" t="s">
        <v>3351</v>
      </c>
      <c r="C40" s="2583"/>
      <c r="D40" s="2583"/>
      <c r="E40" s="1474">
        <v>1800</v>
      </c>
      <c r="F40" s="1474">
        <v>1043</v>
      </c>
      <c r="G40" s="1498">
        <v>57074.45</v>
      </c>
      <c r="H40" s="1476">
        <f t="shared" si="0"/>
        <v>57074.45</v>
      </c>
      <c r="I40" s="655"/>
      <c r="J40" s="1472"/>
    </row>
    <row r="41" spans="1:10" ht="15.75">
      <c r="A41" s="2607"/>
      <c r="B41" s="1473" t="s">
        <v>3352</v>
      </c>
      <c r="C41" s="2583"/>
      <c r="D41" s="2583"/>
      <c r="E41" s="1474">
        <v>2000</v>
      </c>
      <c r="F41" s="1474">
        <v>1181</v>
      </c>
      <c r="G41" s="1498">
        <v>62808.05</v>
      </c>
      <c r="H41" s="1476">
        <f t="shared" si="0"/>
        <v>62808.05</v>
      </c>
      <c r="I41" s="655"/>
      <c r="J41" s="1472"/>
    </row>
    <row r="42" spans="1:10" ht="15.75">
      <c r="A42" s="2607"/>
      <c r="B42" s="1473" t="s">
        <v>3353</v>
      </c>
      <c r="C42" s="2583"/>
      <c r="D42" s="2583"/>
      <c r="E42" s="1474">
        <v>2200</v>
      </c>
      <c r="F42" s="1474">
        <v>1319</v>
      </c>
      <c r="G42" s="1498">
        <v>68540.649999999994</v>
      </c>
      <c r="H42" s="1476">
        <f t="shared" si="0"/>
        <v>68540.649999999994</v>
      </c>
      <c r="I42" s="655"/>
      <c r="J42" s="1472"/>
    </row>
    <row r="43" spans="1:10" ht="15.75">
      <c r="A43" s="2607"/>
      <c r="B43" s="1473" t="s">
        <v>3354</v>
      </c>
      <c r="C43" s="2583"/>
      <c r="D43" s="2583"/>
      <c r="E43" s="1474">
        <v>2400</v>
      </c>
      <c r="F43" s="1474">
        <v>1456</v>
      </c>
      <c r="G43" s="1498">
        <v>82526.27</v>
      </c>
      <c r="H43" s="1476">
        <f t="shared" si="0"/>
        <v>82526.27</v>
      </c>
      <c r="I43" s="655"/>
      <c r="J43" s="1472"/>
    </row>
    <row r="44" spans="1:10" ht="15.75">
      <c r="A44" s="2607"/>
      <c r="B44" s="1473" t="s">
        <v>3355</v>
      </c>
      <c r="C44" s="2583"/>
      <c r="D44" s="2583"/>
      <c r="E44" s="1474">
        <v>2600</v>
      </c>
      <c r="F44" s="1474">
        <v>1594</v>
      </c>
      <c r="G44" s="1498">
        <v>80006.84</v>
      </c>
      <c r="H44" s="1476">
        <f t="shared" si="0"/>
        <v>80006.84</v>
      </c>
      <c r="I44" s="655"/>
      <c r="J44" s="1472"/>
    </row>
    <row r="45" spans="1:10" ht="15.75">
      <c r="A45" s="2607"/>
      <c r="B45" s="1473" t="s">
        <v>3356</v>
      </c>
      <c r="C45" s="2583"/>
      <c r="D45" s="2583"/>
      <c r="E45" s="1474">
        <v>2800</v>
      </c>
      <c r="F45" s="1474">
        <v>1732</v>
      </c>
      <c r="G45" s="1498">
        <v>85739.44</v>
      </c>
      <c r="H45" s="1476">
        <f t="shared" si="0"/>
        <v>85739.44</v>
      </c>
      <c r="I45" s="655"/>
      <c r="J45" s="1472"/>
    </row>
    <row r="46" spans="1:10" ht="15.75">
      <c r="A46" s="2607"/>
      <c r="B46" s="1473" t="s">
        <v>3357</v>
      </c>
      <c r="C46" s="2583"/>
      <c r="D46" s="2583"/>
      <c r="E46" s="1474">
        <v>3000</v>
      </c>
      <c r="F46" s="1474">
        <v>1869</v>
      </c>
      <c r="G46" s="1498">
        <v>91473.04</v>
      </c>
      <c r="H46" s="1476">
        <f t="shared" si="0"/>
        <v>91473.04</v>
      </c>
      <c r="I46" s="655"/>
      <c r="J46" s="1472"/>
    </row>
    <row r="47" spans="1:10" ht="15.75">
      <c r="A47" s="2607"/>
      <c r="B47" s="1473" t="s">
        <v>3358</v>
      </c>
      <c r="C47" s="2583"/>
      <c r="D47" s="2583">
        <v>380</v>
      </c>
      <c r="E47" s="1474">
        <v>800</v>
      </c>
      <c r="F47" s="1474">
        <v>451</v>
      </c>
      <c r="G47" s="1498">
        <v>33983.339999999997</v>
      </c>
      <c r="H47" s="1476">
        <f t="shared" si="0"/>
        <v>33983.339999999997</v>
      </c>
      <c r="I47" s="655"/>
      <c r="J47" s="1472"/>
    </row>
    <row r="48" spans="1:10" ht="15.75">
      <c r="A48" s="2607"/>
      <c r="B48" s="1473" t="s">
        <v>3359</v>
      </c>
      <c r="C48" s="2583"/>
      <c r="D48" s="2583"/>
      <c r="E48" s="1474">
        <v>1000</v>
      </c>
      <c r="F48" s="1474">
        <v>632</v>
      </c>
      <c r="G48" s="1498">
        <v>41463.769999999997</v>
      </c>
      <c r="H48" s="1476">
        <f t="shared" si="0"/>
        <v>41463.769999999997</v>
      </c>
      <c r="I48" s="655"/>
      <c r="J48" s="1472"/>
    </row>
    <row r="49" spans="1:10" ht="15.75">
      <c r="A49" s="2607"/>
      <c r="B49" s="1473" t="s">
        <v>3360</v>
      </c>
      <c r="C49" s="2583"/>
      <c r="D49" s="2583"/>
      <c r="E49" s="1474">
        <v>1200</v>
      </c>
      <c r="F49" s="1474">
        <v>814</v>
      </c>
      <c r="G49" s="1498">
        <v>48943.199999999997</v>
      </c>
      <c r="H49" s="1476">
        <f t="shared" si="0"/>
        <v>48943.199999999997</v>
      </c>
      <c r="I49" s="655"/>
      <c r="J49" s="1472"/>
    </row>
    <row r="50" spans="1:10" ht="15.75">
      <c r="A50" s="2607"/>
      <c r="B50" s="1473" t="s">
        <v>3361</v>
      </c>
      <c r="C50" s="2583"/>
      <c r="D50" s="2583"/>
      <c r="E50" s="1474">
        <v>1400</v>
      </c>
      <c r="F50" s="1474">
        <v>996</v>
      </c>
      <c r="G50" s="1498">
        <v>56425.63</v>
      </c>
      <c r="H50" s="1476">
        <f t="shared" si="0"/>
        <v>56425.63</v>
      </c>
      <c r="I50" s="655"/>
      <c r="J50" s="1472"/>
    </row>
    <row r="51" spans="1:10" ht="15.75">
      <c r="A51" s="2607"/>
      <c r="B51" s="1473" t="s">
        <v>3362</v>
      </c>
      <c r="C51" s="2583"/>
      <c r="D51" s="2583"/>
      <c r="E51" s="1474">
        <v>1600</v>
      </c>
      <c r="F51" s="1474">
        <v>1177</v>
      </c>
      <c r="G51" s="1498">
        <v>63904.06</v>
      </c>
      <c r="H51" s="1476">
        <f t="shared" si="0"/>
        <v>63904.06</v>
      </c>
      <c r="I51" s="655"/>
      <c r="J51" s="1472"/>
    </row>
    <row r="52" spans="1:10" ht="15.75">
      <c r="A52" s="2607"/>
      <c r="B52" s="1473" t="s">
        <v>3363</v>
      </c>
      <c r="C52" s="2583"/>
      <c r="D52" s="2583"/>
      <c r="E52" s="1474">
        <v>1800</v>
      </c>
      <c r="F52" s="1474">
        <v>1359</v>
      </c>
      <c r="G52" s="1498">
        <v>71384.490000000005</v>
      </c>
      <c r="H52" s="1476">
        <f t="shared" si="0"/>
        <v>71384.490000000005</v>
      </c>
      <c r="I52" s="655"/>
      <c r="J52" s="1472"/>
    </row>
    <row r="53" spans="1:10" ht="15.75">
      <c r="A53" s="2607"/>
      <c r="B53" s="1473" t="s">
        <v>3364</v>
      </c>
      <c r="C53" s="2583"/>
      <c r="D53" s="2583"/>
      <c r="E53" s="1474">
        <v>2000</v>
      </c>
      <c r="F53" s="1474">
        <v>1541</v>
      </c>
      <c r="G53" s="1498">
        <v>78864.92</v>
      </c>
      <c r="H53" s="1476">
        <f t="shared" si="0"/>
        <v>78864.92</v>
      </c>
      <c r="I53" s="655"/>
      <c r="J53" s="1472"/>
    </row>
    <row r="54" spans="1:10" ht="15.75">
      <c r="A54" s="2607"/>
      <c r="B54" s="1473" t="s">
        <v>3365</v>
      </c>
      <c r="C54" s="2583"/>
      <c r="D54" s="2583"/>
      <c r="E54" s="1474">
        <v>2200</v>
      </c>
      <c r="F54" s="1474">
        <v>1723</v>
      </c>
      <c r="G54" s="1498">
        <v>86345.34</v>
      </c>
      <c r="H54" s="1476">
        <f t="shared" si="0"/>
        <v>86345.34</v>
      </c>
      <c r="I54" s="655"/>
      <c r="J54" s="1472"/>
    </row>
    <row r="55" spans="1:10" ht="15.75">
      <c r="A55" s="2607"/>
      <c r="B55" s="1473" t="s">
        <v>3366</v>
      </c>
      <c r="C55" s="2583"/>
      <c r="D55" s="2583"/>
      <c r="E55" s="1474">
        <v>2400</v>
      </c>
      <c r="F55" s="1474">
        <v>1904</v>
      </c>
      <c r="G55" s="1498">
        <v>93824.78</v>
      </c>
      <c r="H55" s="1476">
        <f t="shared" si="0"/>
        <v>93824.78</v>
      </c>
      <c r="I55" s="655"/>
      <c r="J55" s="1472"/>
    </row>
    <row r="56" spans="1:10" ht="15.75">
      <c r="A56" s="2607"/>
      <c r="B56" s="1473" t="s">
        <v>3367</v>
      </c>
      <c r="C56" s="2583"/>
      <c r="D56" s="2583"/>
      <c r="E56" s="1474">
        <v>2600</v>
      </c>
      <c r="F56" s="1474">
        <v>2086</v>
      </c>
      <c r="G56" s="1498">
        <v>101300.21</v>
      </c>
      <c r="H56" s="1476">
        <f t="shared" si="0"/>
        <v>101300.21</v>
      </c>
      <c r="I56" s="655"/>
      <c r="J56" s="1472"/>
    </row>
    <row r="57" spans="1:10" ht="15.75">
      <c r="A57" s="2607"/>
      <c r="B57" s="1473" t="s">
        <v>3368</v>
      </c>
      <c r="C57" s="2583"/>
      <c r="D57" s="2583"/>
      <c r="E57" s="1474">
        <v>2800</v>
      </c>
      <c r="F57" s="1474">
        <v>2268</v>
      </c>
      <c r="G57" s="1498">
        <v>108788.63</v>
      </c>
      <c r="H57" s="1476">
        <f t="shared" si="0"/>
        <v>108788.63</v>
      </c>
      <c r="I57" s="655"/>
      <c r="J57" s="1472"/>
    </row>
    <row r="58" spans="1:10" ht="16.5" thickBot="1">
      <c r="A58" s="2608"/>
      <c r="B58" s="1477" t="s">
        <v>3369</v>
      </c>
      <c r="C58" s="2584"/>
      <c r="D58" s="2584"/>
      <c r="E58" s="1478">
        <v>3000</v>
      </c>
      <c r="F58" s="1478">
        <v>2449</v>
      </c>
      <c r="G58" s="1498">
        <v>116267.06</v>
      </c>
      <c r="H58" s="1481">
        <f t="shared" si="0"/>
        <v>116267.06</v>
      </c>
      <c r="I58" s="655"/>
      <c r="J58" s="1472"/>
    </row>
    <row r="59" spans="1:10" ht="15.75">
      <c r="A59" s="2605"/>
      <c r="B59" s="1028" t="s">
        <v>3395</v>
      </c>
      <c r="C59" s="2582">
        <v>110</v>
      </c>
      <c r="D59" s="2582">
        <v>190</v>
      </c>
      <c r="E59" s="1029">
        <v>800</v>
      </c>
      <c r="F59" s="1029">
        <v>287</v>
      </c>
      <c r="G59" s="1498">
        <v>22861.52</v>
      </c>
      <c r="H59" s="1031">
        <f t="shared" si="0"/>
        <v>22861.52</v>
      </c>
      <c r="I59" s="655"/>
      <c r="J59" s="1472"/>
    </row>
    <row r="60" spans="1:10" ht="15.75">
      <c r="A60" s="2592"/>
      <c r="B60" s="1473" t="s">
        <v>3396</v>
      </c>
      <c r="C60" s="2583"/>
      <c r="D60" s="2583"/>
      <c r="E60" s="1474">
        <v>1000</v>
      </c>
      <c r="F60" s="1474">
        <v>402</v>
      </c>
      <c r="G60" s="1498">
        <v>26900.2</v>
      </c>
      <c r="H60" s="1476">
        <f t="shared" si="0"/>
        <v>26900.2</v>
      </c>
      <c r="I60" s="655"/>
      <c r="J60" s="1472"/>
    </row>
    <row r="61" spans="1:10" ht="15.75">
      <c r="A61" s="2592"/>
      <c r="B61" s="1473" t="s">
        <v>3397</v>
      </c>
      <c r="C61" s="2583"/>
      <c r="D61" s="2583"/>
      <c r="E61" s="1474">
        <v>1200</v>
      </c>
      <c r="F61" s="1474">
        <v>517</v>
      </c>
      <c r="G61" s="1498">
        <v>30940.86</v>
      </c>
      <c r="H61" s="1476">
        <f t="shared" si="0"/>
        <v>30940.86</v>
      </c>
      <c r="I61" s="655"/>
      <c r="J61" s="1472"/>
    </row>
    <row r="62" spans="1:10" ht="15.75">
      <c r="A62" s="2592"/>
      <c r="B62" s="1473" t="s">
        <v>3398</v>
      </c>
      <c r="C62" s="2583"/>
      <c r="D62" s="2583"/>
      <c r="E62" s="1474">
        <v>1400</v>
      </c>
      <c r="F62" s="1474">
        <v>633</v>
      </c>
      <c r="G62" s="1498">
        <v>34983.53</v>
      </c>
      <c r="H62" s="1476">
        <f t="shared" si="0"/>
        <v>34983.53</v>
      </c>
      <c r="I62" s="655"/>
      <c r="J62" s="1472"/>
    </row>
    <row r="63" spans="1:10" ht="15.75">
      <c r="A63" s="2592"/>
      <c r="B63" s="1473" t="s">
        <v>3399</v>
      </c>
      <c r="C63" s="2583"/>
      <c r="D63" s="2583"/>
      <c r="E63" s="1474">
        <v>1600</v>
      </c>
      <c r="F63" s="1474">
        <v>748</v>
      </c>
      <c r="G63" s="1498">
        <v>39018.21</v>
      </c>
      <c r="H63" s="1476">
        <f t="shared" si="0"/>
        <v>39018.21</v>
      </c>
      <c r="I63" s="655"/>
      <c r="J63" s="1472"/>
    </row>
    <row r="64" spans="1:10" ht="15.75">
      <c r="A64" s="2592"/>
      <c r="B64" s="1473" t="s">
        <v>3400</v>
      </c>
      <c r="C64" s="2583"/>
      <c r="D64" s="2583"/>
      <c r="E64" s="1474">
        <v>1800</v>
      </c>
      <c r="F64" s="1474">
        <v>863</v>
      </c>
      <c r="G64" s="1498">
        <v>43056.88</v>
      </c>
      <c r="H64" s="1476">
        <f t="shared" si="0"/>
        <v>43056.88</v>
      </c>
      <c r="I64" s="655"/>
      <c r="J64" s="1472"/>
    </row>
    <row r="65" spans="1:10" ht="15.75">
      <c r="A65" s="2592"/>
      <c r="B65" s="1473" t="s">
        <v>3401</v>
      </c>
      <c r="C65" s="2583"/>
      <c r="D65" s="2583"/>
      <c r="E65" s="1474">
        <v>2000</v>
      </c>
      <c r="F65" s="1474">
        <v>978</v>
      </c>
      <c r="G65" s="1498">
        <v>47097.55</v>
      </c>
      <c r="H65" s="1476">
        <f t="shared" si="0"/>
        <v>47097.55</v>
      </c>
      <c r="I65" s="655"/>
      <c r="J65" s="1472"/>
    </row>
    <row r="66" spans="1:10" ht="15.75">
      <c r="A66" s="2592"/>
      <c r="B66" s="1473" t="s">
        <v>3402</v>
      </c>
      <c r="C66" s="2583"/>
      <c r="D66" s="2583"/>
      <c r="E66" s="1474">
        <v>2200</v>
      </c>
      <c r="F66" s="1474">
        <v>1093</v>
      </c>
      <c r="G66" s="1498">
        <v>51139.22</v>
      </c>
      <c r="H66" s="1476">
        <f t="shared" si="0"/>
        <v>51139.22</v>
      </c>
      <c r="I66" s="655"/>
      <c r="J66" s="1472"/>
    </row>
    <row r="67" spans="1:10" ht="15.75">
      <c r="A67" s="2592"/>
      <c r="B67" s="1473" t="s">
        <v>3403</v>
      </c>
      <c r="C67" s="2583"/>
      <c r="D67" s="2583"/>
      <c r="E67" s="1474">
        <v>2400</v>
      </c>
      <c r="F67" s="1474">
        <v>1208</v>
      </c>
      <c r="G67" s="1498">
        <v>55174.9</v>
      </c>
      <c r="H67" s="1476">
        <f t="shared" si="0"/>
        <v>55174.9</v>
      </c>
      <c r="I67" s="655"/>
      <c r="J67" s="1472"/>
    </row>
    <row r="68" spans="1:10" ht="15.75">
      <c r="A68" s="2592"/>
      <c r="B68" s="1473" t="s">
        <v>3404</v>
      </c>
      <c r="C68" s="2583"/>
      <c r="D68" s="2583"/>
      <c r="E68" s="1474">
        <v>2600</v>
      </c>
      <c r="F68" s="1474">
        <v>1323</v>
      </c>
      <c r="G68" s="1498">
        <v>59214.57</v>
      </c>
      <c r="H68" s="1476">
        <f t="shared" si="0"/>
        <v>59214.57</v>
      </c>
      <c r="I68" s="655"/>
      <c r="J68" s="1472"/>
    </row>
    <row r="69" spans="1:10" ht="15.75">
      <c r="A69" s="2592"/>
      <c r="B69" s="1473" t="s">
        <v>3405</v>
      </c>
      <c r="C69" s="2583"/>
      <c r="D69" s="2583"/>
      <c r="E69" s="1474">
        <v>2800</v>
      </c>
      <c r="F69" s="1474">
        <v>1438</v>
      </c>
      <c r="G69" s="1498">
        <v>63254.239999999998</v>
      </c>
      <c r="H69" s="1476">
        <f t="shared" si="0"/>
        <v>63254.239999999998</v>
      </c>
      <c r="I69" s="655"/>
      <c r="J69" s="1472"/>
    </row>
    <row r="70" spans="1:10" ht="15.75">
      <c r="A70" s="2592"/>
      <c r="B70" s="1473" t="s">
        <v>3406</v>
      </c>
      <c r="C70" s="2583"/>
      <c r="D70" s="2583"/>
      <c r="E70" s="1474">
        <v>3000</v>
      </c>
      <c r="F70" s="1474">
        <v>1553</v>
      </c>
      <c r="G70" s="1498">
        <v>67296.899999999994</v>
      </c>
      <c r="H70" s="1476">
        <f t="shared" si="0"/>
        <v>67296.899999999994</v>
      </c>
      <c r="I70" s="655"/>
      <c r="J70" s="1472"/>
    </row>
    <row r="71" spans="1:10" ht="15.75">
      <c r="A71" s="2592"/>
      <c r="B71" s="1473" t="s">
        <v>3407</v>
      </c>
      <c r="C71" s="2583"/>
      <c r="D71" s="2583">
        <v>240</v>
      </c>
      <c r="E71" s="1474">
        <v>800</v>
      </c>
      <c r="F71" s="1474">
        <v>277</v>
      </c>
      <c r="G71" s="1498">
        <v>25494.75</v>
      </c>
      <c r="H71" s="1476">
        <f t="shared" si="0"/>
        <v>25494.75</v>
      </c>
      <c r="I71" s="655"/>
      <c r="J71" s="1472"/>
    </row>
    <row r="72" spans="1:10" ht="15.75">
      <c r="A72" s="2592"/>
      <c r="B72" s="1473" t="s">
        <v>3408</v>
      </c>
      <c r="C72" s="2583"/>
      <c r="D72" s="2583"/>
      <c r="E72" s="1474">
        <v>1000</v>
      </c>
      <c r="F72" s="1474">
        <v>455</v>
      </c>
      <c r="G72" s="1498">
        <v>30281.06</v>
      </c>
      <c r="H72" s="1476">
        <f t="shared" si="0"/>
        <v>30281.06</v>
      </c>
      <c r="I72" s="655"/>
      <c r="J72" s="1472"/>
    </row>
    <row r="73" spans="1:10" ht="15.75">
      <c r="A73" s="2592"/>
      <c r="B73" s="1473" t="s">
        <v>3409</v>
      </c>
      <c r="C73" s="2583"/>
      <c r="D73" s="2583"/>
      <c r="E73" s="1474">
        <v>1200</v>
      </c>
      <c r="F73" s="1474">
        <v>587</v>
      </c>
      <c r="G73" s="1498">
        <v>35068.379999999997</v>
      </c>
      <c r="H73" s="1476">
        <f t="shared" si="0"/>
        <v>35068.379999999997</v>
      </c>
      <c r="I73" s="655"/>
      <c r="J73" s="1472"/>
    </row>
    <row r="74" spans="1:10" ht="15.75">
      <c r="A74" s="2592"/>
      <c r="B74" s="1473" t="s">
        <v>3410</v>
      </c>
      <c r="C74" s="2583"/>
      <c r="D74" s="2583"/>
      <c r="E74" s="1474">
        <v>1400</v>
      </c>
      <c r="F74" s="1474">
        <v>718</v>
      </c>
      <c r="G74" s="1498">
        <v>39854.69</v>
      </c>
      <c r="H74" s="1476">
        <f t="shared" si="0"/>
        <v>39854.69</v>
      </c>
      <c r="I74" s="655"/>
      <c r="J74" s="1472"/>
    </row>
    <row r="75" spans="1:10" ht="15.75">
      <c r="A75" s="2592"/>
      <c r="B75" s="1473" t="s">
        <v>3411</v>
      </c>
      <c r="C75" s="2583"/>
      <c r="D75" s="2583"/>
      <c r="E75" s="1474">
        <v>1600</v>
      </c>
      <c r="F75" s="1474">
        <v>849</v>
      </c>
      <c r="G75" s="1498">
        <v>44641.01</v>
      </c>
      <c r="H75" s="1476">
        <f t="shared" si="0"/>
        <v>44641.01</v>
      </c>
      <c r="I75" s="655"/>
      <c r="J75" s="1472"/>
    </row>
    <row r="76" spans="1:10" ht="15.75">
      <c r="A76" s="2592"/>
      <c r="B76" s="1473" t="s">
        <v>3412</v>
      </c>
      <c r="C76" s="2583"/>
      <c r="D76" s="2583"/>
      <c r="E76" s="1474">
        <v>1800</v>
      </c>
      <c r="F76" s="1474">
        <v>981</v>
      </c>
      <c r="G76" s="1498">
        <v>49427.32</v>
      </c>
      <c r="H76" s="1476">
        <f t="shared" ref="H76:H139" si="1">(G76-G76*$B$4)</f>
        <v>49427.32</v>
      </c>
      <c r="I76" s="655"/>
      <c r="J76" s="1472"/>
    </row>
    <row r="77" spans="1:10" ht="15.75">
      <c r="A77" s="2592"/>
      <c r="B77" s="1473" t="s">
        <v>3413</v>
      </c>
      <c r="C77" s="2583"/>
      <c r="D77" s="2583"/>
      <c r="E77" s="1474">
        <v>2000</v>
      </c>
      <c r="F77" s="1474">
        <v>1112</v>
      </c>
      <c r="G77" s="1498">
        <v>54218.63</v>
      </c>
      <c r="H77" s="1476">
        <f t="shared" si="1"/>
        <v>54218.63</v>
      </c>
      <c r="I77" s="655"/>
      <c r="J77" s="1472"/>
    </row>
    <row r="78" spans="1:10" ht="15.75">
      <c r="A78" s="2592"/>
      <c r="B78" s="1473" t="s">
        <v>3414</v>
      </c>
      <c r="C78" s="2583"/>
      <c r="D78" s="2583"/>
      <c r="E78" s="1474">
        <v>2200</v>
      </c>
      <c r="F78" s="1474">
        <v>1244</v>
      </c>
      <c r="G78" s="1498">
        <v>59009.94</v>
      </c>
      <c r="H78" s="1476">
        <f t="shared" si="1"/>
        <v>59009.94</v>
      </c>
      <c r="I78" s="655"/>
      <c r="J78" s="1472"/>
    </row>
    <row r="79" spans="1:10" ht="15.75">
      <c r="A79" s="2592"/>
      <c r="B79" s="1473" t="s">
        <v>3415</v>
      </c>
      <c r="C79" s="2583"/>
      <c r="D79" s="2583"/>
      <c r="E79" s="1474">
        <v>2400</v>
      </c>
      <c r="F79" s="1474">
        <v>1375</v>
      </c>
      <c r="G79" s="1498">
        <v>63796.26</v>
      </c>
      <c r="H79" s="1476">
        <f t="shared" si="1"/>
        <v>63796.26</v>
      </c>
      <c r="I79" s="655"/>
      <c r="J79" s="1472"/>
    </row>
    <row r="80" spans="1:10" ht="15.75">
      <c r="A80" s="2592"/>
      <c r="B80" s="1473" t="s">
        <v>3416</v>
      </c>
      <c r="C80" s="2583"/>
      <c r="D80" s="2583"/>
      <c r="E80" s="1474">
        <v>2600</v>
      </c>
      <c r="F80" s="1474">
        <v>1506</v>
      </c>
      <c r="G80" s="1498">
        <v>68583.570000000007</v>
      </c>
      <c r="H80" s="1476">
        <f t="shared" si="1"/>
        <v>68583.570000000007</v>
      </c>
      <c r="I80" s="655"/>
      <c r="J80" s="1472"/>
    </row>
    <row r="81" spans="1:10" ht="15.75">
      <c r="A81" s="2592"/>
      <c r="B81" s="1473" t="s">
        <v>3417</v>
      </c>
      <c r="C81" s="2583"/>
      <c r="D81" s="2583"/>
      <c r="E81" s="1474">
        <v>2800</v>
      </c>
      <c r="F81" s="1474">
        <v>1638</v>
      </c>
      <c r="G81" s="1498">
        <v>73369.89</v>
      </c>
      <c r="H81" s="1476">
        <f t="shared" si="1"/>
        <v>73369.89</v>
      </c>
      <c r="I81" s="655"/>
      <c r="J81" s="1472"/>
    </row>
    <row r="82" spans="1:10" ht="16.5" thickBot="1">
      <c r="A82" s="2593"/>
      <c r="B82" s="1477" t="s">
        <v>3418</v>
      </c>
      <c r="C82" s="2584"/>
      <c r="D82" s="2584"/>
      <c r="E82" s="1478">
        <v>3000</v>
      </c>
      <c r="F82" s="1478">
        <v>1769</v>
      </c>
      <c r="G82" s="1498">
        <v>78156.2</v>
      </c>
      <c r="H82" s="1479">
        <f t="shared" si="1"/>
        <v>78156.2</v>
      </c>
      <c r="I82" s="655"/>
      <c r="J82" s="1472"/>
    </row>
    <row r="83" spans="1:10" ht="15.75">
      <c r="A83" s="2591"/>
      <c r="B83" s="1028" t="s">
        <v>3371</v>
      </c>
      <c r="C83" s="2582">
        <v>110</v>
      </c>
      <c r="D83" s="2582">
        <v>300</v>
      </c>
      <c r="E83" s="1029">
        <v>800</v>
      </c>
      <c r="F83" s="1029">
        <v>428</v>
      </c>
      <c r="G83" s="1498">
        <v>29261.91</v>
      </c>
      <c r="H83" s="1480">
        <f t="shared" si="1"/>
        <v>29261.91</v>
      </c>
      <c r="I83" s="655"/>
      <c r="J83" s="1472"/>
    </row>
    <row r="84" spans="1:10" ht="15.75">
      <c r="A84" s="2592"/>
      <c r="B84" s="1473" t="s">
        <v>3372</v>
      </c>
      <c r="C84" s="2583"/>
      <c r="D84" s="2583"/>
      <c r="E84" s="1474">
        <v>1000</v>
      </c>
      <c r="F84" s="1474">
        <v>607</v>
      </c>
      <c r="G84" s="1498">
        <v>35167.199999999997</v>
      </c>
      <c r="H84" s="1476">
        <f t="shared" si="1"/>
        <v>35167.199999999997</v>
      </c>
      <c r="I84" s="655"/>
      <c r="J84" s="1472"/>
    </row>
    <row r="85" spans="1:10" ht="15.75">
      <c r="A85" s="2592"/>
      <c r="B85" s="1473" t="s">
        <v>3373</v>
      </c>
      <c r="C85" s="2583"/>
      <c r="D85" s="2583"/>
      <c r="E85" s="1474">
        <v>1200</v>
      </c>
      <c r="F85" s="1474">
        <v>787</v>
      </c>
      <c r="G85" s="1498">
        <v>41072.480000000003</v>
      </c>
      <c r="H85" s="1476">
        <f t="shared" si="1"/>
        <v>41072.480000000003</v>
      </c>
      <c r="I85" s="655"/>
      <c r="J85" s="1472"/>
    </row>
    <row r="86" spans="1:10" ht="15.75">
      <c r="A86" s="2592"/>
      <c r="B86" s="1473" t="s">
        <v>3374</v>
      </c>
      <c r="C86" s="2583"/>
      <c r="D86" s="2583"/>
      <c r="E86" s="1474">
        <v>1400</v>
      </c>
      <c r="F86" s="1474">
        <v>966</v>
      </c>
      <c r="G86" s="1498">
        <v>46980.76</v>
      </c>
      <c r="H86" s="1476">
        <f t="shared" si="1"/>
        <v>46980.76</v>
      </c>
      <c r="I86" s="655"/>
      <c r="J86" s="1472"/>
    </row>
    <row r="87" spans="1:10" ht="15.75">
      <c r="A87" s="2592"/>
      <c r="B87" s="1473" t="s">
        <v>3375</v>
      </c>
      <c r="C87" s="2583"/>
      <c r="D87" s="2583"/>
      <c r="E87" s="1474">
        <v>1600</v>
      </c>
      <c r="F87" s="1474">
        <v>1145</v>
      </c>
      <c r="G87" s="1498">
        <v>52884.05</v>
      </c>
      <c r="H87" s="1476">
        <f t="shared" si="1"/>
        <v>52884.05</v>
      </c>
      <c r="I87" s="655"/>
      <c r="J87" s="1472"/>
    </row>
    <row r="88" spans="1:10" ht="15.75">
      <c r="A88" s="2592"/>
      <c r="B88" s="1473" t="s">
        <v>3376</v>
      </c>
      <c r="C88" s="2583"/>
      <c r="D88" s="2583"/>
      <c r="E88" s="1474">
        <v>1800</v>
      </c>
      <c r="F88" s="1474">
        <v>1325</v>
      </c>
      <c r="G88" s="1498">
        <v>58787.34</v>
      </c>
      <c r="H88" s="1476">
        <f t="shared" si="1"/>
        <v>58787.34</v>
      </c>
      <c r="I88" s="655"/>
      <c r="J88" s="1472"/>
    </row>
    <row r="89" spans="1:10" ht="15.75">
      <c r="A89" s="2592"/>
      <c r="B89" s="1473" t="s">
        <v>3377</v>
      </c>
      <c r="C89" s="2583"/>
      <c r="D89" s="2583"/>
      <c r="E89" s="1474">
        <v>2000</v>
      </c>
      <c r="F89" s="1474">
        <v>1504</v>
      </c>
      <c r="G89" s="1498">
        <v>64691.63</v>
      </c>
      <c r="H89" s="1476">
        <f t="shared" si="1"/>
        <v>64691.63</v>
      </c>
      <c r="I89" s="655"/>
      <c r="J89" s="1472"/>
    </row>
    <row r="90" spans="1:10" ht="15.75">
      <c r="A90" s="2592"/>
      <c r="B90" s="1473" t="s">
        <v>3378</v>
      </c>
      <c r="C90" s="2583"/>
      <c r="D90" s="2583"/>
      <c r="E90" s="1474">
        <v>2200</v>
      </c>
      <c r="F90" s="1474">
        <v>1683</v>
      </c>
      <c r="G90" s="1498">
        <v>70596.92</v>
      </c>
      <c r="H90" s="1476">
        <f t="shared" si="1"/>
        <v>70596.92</v>
      </c>
      <c r="I90" s="655"/>
      <c r="J90" s="1472"/>
    </row>
    <row r="91" spans="1:10" ht="15.75">
      <c r="A91" s="2592"/>
      <c r="B91" s="1473" t="s">
        <v>3379</v>
      </c>
      <c r="C91" s="2583"/>
      <c r="D91" s="2583"/>
      <c r="E91" s="1474">
        <v>2400</v>
      </c>
      <c r="F91" s="1474">
        <v>1863</v>
      </c>
      <c r="G91" s="1498">
        <v>76502.2</v>
      </c>
      <c r="H91" s="1476">
        <f t="shared" si="1"/>
        <v>76502.2</v>
      </c>
      <c r="I91" s="655"/>
      <c r="J91" s="1472"/>
    </row>
    <row r="92" spans="1:10" ht="15.75">
      <c r="A92" s="2592"/>
      <c r="B92" s="1473" t="s">
        <v>3380</v>
      </c>
      <c r="C92" s="2583"/>
      <c r="D92" s="2583"/>
      <c r="E92" s="1474">
        <v>2600</v>
      </c>
      <c r="F92" s="1474">
        <v>2042</v>
      </c>
      <c r="G92" s="1498">
        <v>82410.48</v>
      </c>
      <c r="H92" s="1476">
        <f t="shared" si="1"/>
        <v>82410.48</v>
      </c>
      <c r="I92" s="655"/>
      <c r="J92" s="1472"/>
    </row>
    <row r="93" spans="1:10" ht="15.75">
      <c r="A93" s="2592"/>
      <c r="B93" s="1473" t="s">
        <v>3381</v>
      </c>
      <c r="C93" s="2583"/>
      <c r="D93" s="2583"/>
      <c r="E93" s="1474">
        <v>2800</v>
      </c>
      <c r="F93" s="1474">
        <v>2221</v>
      </c>
      <c r="G93" s="1498">
        <v>88312.78</v>
      </c>
      <c r="H93" s="1476">
        <f t="shared" si="1"/>
        <v>88312.78</v>
      </c>
      <c r="I93" s="655"/>
      <c r="J93" s="1472"/>
    </row>
    <row r="94" spans="1:10" ht="15.75">
      <c r="A94" s="2592"/>
      <c r="B94" s="1473" t="s">
        <v>3382</v>
      </c>
      <c r="C94" s="2583"/>
      <c r="D94" s="2583"/>
      <c r="E94" s="1474">
        <v>3000</v>
      </c>
      <c r="F94" s="1474">
        <v>2401</v>
      </c>
      <c r="G94" s="1498">
        <v>94216.07</v>
      </c>
      <c r="H94" s="1476">
        <f t="shared" si="1"/>
        <v>94216.07</v>
      </c>
      <c r="I94" s="655"/>
      <c r="J94" s="1472"/>
    </row>
    <row r="95" spans="1:10" ht="15.75">
      <c r="A95" s="2592"/>
      <c r="B95" s="1473" t="s">
        <v>3383</v>
      </c>
      <c r="C95" s="2583"/>
      <c r="D95" s="2583">
        <v>380</v>
      </c>
      <c r="E95" s="1474">
        <v>800</v>
      </c>
      <c r="F95" s="1474">
        <v>538</v>
      </c>
      <c r="G95" s="1498">
        <v>35004.49</v>
      </c>
      <c r="H95" s="1476">
        <f t="shared" si="1"/>
        <v>35004.49</v>
      </c>
      <c r="I95" s="655"/>
      <c r="J95" s="1472"/>
    </row>
    <row r="96" spans="1:10" ht="15.75">
      <c r="A96" s="2592"/>
      <c r="B96" s="1473" t="s">
        <v>3384</v>
      </c>
      <c r="C96" s="2583"/>
      <c r="D96" s="2583"/>
      <c r="E96" s="1474">
        <v>1000</v>
      </c>
      <c r="F96" s="1474">
        <v>762</v>
      </c>
      <c r="G96" s="1498">
        <v>42707.519999999997</v>
      </c>
      <c r="H96" s="1476">
        <f t="shared" si="1"/>
        <v>42707.519999999997</v>
      </c>
      <c r="I96" s="655"/>
      <c r="J96" s="1472"/>
    </row>
    <row r="97" spans="1:10" ht="15.75">
      <c r="A97" s="2592"/>
      <c r="B97" s="1473" t="s">
        <v>3385</v>
      </c>
      <c r="C97" s="2583"/>
      <c r="D97" s="2583"/>
      <c r="E97" s="1474">
        <v>1200</v>
      </c>
      <c r="F97" s="1474">
        <v>985</v>
      </c>
      <c r="G97" s="1498">
        <v>50416.53</v>
      </c>
      <c r="H97" s="1476">
        <f t="shared" si="1"/>
        <v>50416.53</v>
      </c>
      <c r="I97" s="655"/>
      <c r="J97" s="1472"/>
    </row>
    <row r="98" spans="1:10" ht="15.75">
      <c r="A98" s="2592"/>
      <c r="B98" s="1473" t="s">
        <v>3386</v>
      </c>
      <c r="C98" s="2583"/>
      <c r="D98" s="2583"/>
      <c r="E98" s="1474">
        <v>1400</v>
      </c>
      <c r="F98" s="1474">
        <v>1208</v>
      </c>
      <c r="G98" s="1498">
        <v>58117.56</v>
      </c>
      <c r="H98" s="1476">
        <f t="shared" si="1"/>
        <v>58117.56</v>
      </c>
      <c r="I98" s="655"/>
      <c r="J98" s="1472"/>
    </row>
    <row r="99" spans="1:10" ht="15.75">
      <c r="A99" s="2592"/>
      <c r="B99" s="1473" t="s">
        <v>3387</v>
      </c>
      <c r="C99" s="2583"/>
      <c r="D99" s="2583"/>
      <c r="E99" s="1474">
        <v>1600</v>
      </c>
      <c r="F99" s="1474">
        <v>1432</v>
      </c>
      <c r="G99" s="1498">
        <v>65821.58</v>
      </c>
      <c r="H99" s="1476">
        <f t="shared" si="1"/>
        <v>65821.58</v>
      </c>
      <c r="I99" s="655"/>
      <c r="J99" s="1472"/>
    </row>
    <row r="100" spans="1:10" ht="15.75">
      <c r="A100" s="2592"/>
      <c r="B100" s="1473" t="s">
        <v>3388</v>
      </c>
      <c r="C100" s="2583"/>
      <c r="D100" s="2583"/>
      <c r="E100" s="1474">
        <v>1800</v>
      </c>
      <c r="F100" s="1474">
        <v>1655</v>
      </c>
      <c r="G100" s="1498">
        <v>73528.600000000006</v>
      </c>
      <c r="H100" s="1476">
        <f t="shared" si="1"/>
        <v>73528.600000000006</v>
      </c>
      <c r="I100" s="655"/>
      <c r="J100" s="1472"/>
    </row>
    <row r="101" spans="1:10" ht="15.75">
      <c r="A101" s="2592"/>
      <c r="B101" s="1473" t="s">
        <v>3389</v>
      </c>
      <c r="C101" s="2583"/>
      <c r="D101" s="2583"/>
      <c r="E101" s="1474">
        <v>2000</v>
      </c>
      <c r="F101" s="1474">
        <v>1878</v>
      </c>
      <c r="G101" s="1498">
        <v>81229.63</v>
      </c>
      <c r="H101" s="1476">
        <f t="shared" si="1"/>
        <v>81229.63</v>
      </c>
      <c r="I101" s="655"/>
      <c r="J101" s="1472"/>
    </row>
    <row r="102" spans="1:10" ht="15.75">
      <c r="A102" s="2592"/>
      <c r="B102" s="1473" t="s">
        <v>3390</v>
      </c>
      <c r="C102" s="2583"/>
      <c r="D102" s="2583"/>
      <c r="E102" s="1474">
        <v>2200</v>
      </c>
      <c r="F102" s="1474">
        <v>2102</v>
      </c>
      <c r="G102" s="1498">
        <v>88935.65</v>
      </c>
      <c r="H102" s="1476">
        <f t="shared" si="1"/>
        <v>88935.65</v>
      </c>
      <c r="I102" s="655"/>
      <c r="J102" s="1472"/>
    </row>
    <row r="103" spans="1:10" ht="15.75">
      <c r="A103" s="2592"/>
      <c r="B103" s="1473" t="s">
        <v>3391</v>
      </c>
      <c r="C103" s="2583"/>
      <c r="D103" s="2583"/>
      <c r="E103" s="1474">
        <v>2400</v>
      </c>
      <c r="F103" s="1474">
        <v>2325</v>
      </c>
      <c r="G103" s="1498">
        <v>96641.66</v>
      </c>
      <c r="H103" s="1476">
        <f t="shared" si="1"/>
        <v>96641.66</v>
      </c>
      <c r="I103" s="655"/>
      <c r="J103" s="1472"/>
    </row>
    <row r="104" spans="1:10" ht="15.75">
      <c r="A104" s="2592"/>
      <c r="B104" s="1473" t="s">
        <v>3392</v>
      </c>
      <c r="C104" s="2583"/>
      <c r="D104" s="2583"/>
      <c r="E104" s="1474">
        <v>2600</v>
      </c>
      <c r="F104" s="1474">
        <v>2548</v>
      </c>
      <c r="G104" s="1498">
        <v>104344.69</v>
      </c>
      <c r="H104" s="1476">
        <f t="shared" si="1"/>
        <v>104344.69</v>
      </c>
      <c r="I104" s="655"/>
      <c r="J104" s="1472"/>
    </row>
    <row r="105" spans="1:10" ht="15.75">
      <c r="A105" s="2592"/>
      <c r="B105" s="1473" t="s">
        <v>3393</v>
      </c>
      <c r="C105" s="2583"/>
      <c r="D105" s="2583"/>
      <c r="E105" s="1474">
        <v>2800</v>
      </c>
      <c r="F105" s="1474">
        <v>2772</v>
      </c>
      <c r="G105" s="1498">
        <v>112048.71</v>
      </c>
      <c r="H105" s="1476">
        <f t="shared" si="1"/>
        <v>112048.71</v>
      </c>
      <c r="I105" s="655"/>
      <c r="J105" s="1472"/>
    </row>
    <row r="106" spans="1:10" ht="16.5" thickBot="1">
      <c r="A106" s="2593"/>
      <c r="B106" s="1477" t="s">
        <v>3394</v>
      </c>
      <c r="C106" s="2584"/>
      <c r="D106" s="2584"/>
      <c r="E106" s="1478">
        <v>3000</v>
      </c>
      <c r="F106" s="1478">
        <v>2995</v>
      </c>
      <c r="G106" s="1498">
        <v>119754.73</v>
      </c>
      <c r="H106" s="1481">
        <f t="shared" si="1"/>
        <v>119754.73</v>
      </c>
      <c r="I106" s="655"/>
      <c r="J106" s="1472"/>
    </row>
    <row r="107" spans="1:10" ht="15.75">
      <c r="A107" s="2591"/>
      <c r="B107" s="1028" t="s">
        <v>3420</v>
      </c>
      <c r="C107" s="2582">
        <v>150</v>
      </c>
      <c r="D107" s="2582">
        <v>190</v>
      </c>
      <c r="E107" s="1029">
        <v>800</v>
      </c>
      <c r="F107" s="1029">
        <v>385</v>
      </c>
      <c r="G107" s="1498">
        <v>24461.62</v>
      </c>
      <c r="H107" s="1031">
        <f t="shared" si="1"/>
        <v>24461.62</v>
      </c>
      <c r="I107" s="655"/>
      <c r="J107" s="1472"/>
    </row>
    <row r="108" spans="1:10" ht="15.75">
      <c r="A108" s="2592"/>
      <c r="B108" s="1473" t="s">
        <v>3421</v>
      </c>
      <c r="C108" s="2583"/>
      <c r="D108" s="2583"/>
      <c r="E108" s="1474">
        <v>1000</v>
      </c>
      <c r="F108" s="1474">
        <v>522</v>
      </c>
      <c r="G108" s="1498">
        <v>28783.78</v>
      </c>
      <c r="H108" s="1476">
        <f t="shared" si="1"/>
        <v>28783.78</v>
      </c>
      <c r="I108" s="655"/>
      <c r="J108" s="1472"/>
    </row>
    <row r="109" spans="1:10" ht="15.75">
      <c r="A109" s="2592"/>
      <c r="B109" s="1473" t="s">
        <v>3422</v>
      </c>
      <c r="C109" s="2583"/>
      <c r="D109" s="2583"/>
      <c r="E109" s="1474">
        <v>1200</v>
      </c>
      <c r="F109" s="1474">
        <v>658</v>
      </c>
      <c r="G109" s="1498">
        <v>33105.94</v>
      </c>
      <c r="H109" s="1476">
        <f t="shared" si="1"/>
        <v>33105.94</v>
      </c>
      <c r="I109" s="655"/>
      <c r="J109" s="1472"/>
    </row>
    <row r="110" spans="1:10" ht="15.75">
      <c r="A110" s="2592"/>
      <c r="B110" s="1473" t="s">
        <v>3423</v>
      </c>
      <c r="C110" s="2583"/>
      <c r="D110" s="2583"/>
      <c r="E110" s="1474">
        <v>1400</v>
      </c>
      <c r="F110" s="1474">
        <v>795</v>
      </c>
      <c r="G110" s="1498">
        <v>37429.089999999997</v>
      </c>
      <c r="H110" s="1476">
        <f t="shared" si="1"/>
        <v>37429.089999999997</v>
      </c>
      <c r="I110" s="655"/>
      <c r="J110" s="1472"/>
    </row>
    <row r="111" spans="1:10" ht="15.75">
      <c r="A111" s="2592"/>
      <c r="B111" s="1473" t="s">
        <v>3424</v>
      </c>
      <c r="C111" s="2583"/>
      <c r="D111" s="2583"/>
      <c r="E111" s="1474">
        <v>1600</v>
      </c>
      <c r="F111" s="1474">
        <v>932</v>
      </c>
      <c r="G111" s="1498">
        <v>41749.25</v>
      </c>
      <c r="H111" s="1476">
        <f t="shared" si="1"/>
        <v>41749.25</v>
      </c>
      <c r="I111" s="655"/>
      <c r="J111" s="1472"/>
    </row>
    <row r="112" spans="1:10" ht="15.75">
      <c r="A112" s="2592"/>
      <c r="B112" s="1473" t="s">
        <v>3425</v>
      </c>
      <c r="C112" s="2583"/>
      <c r="D112" s="2583"/>
      <c r="E112" s="1474">
        <v>1800</v>
      </c>
      <c r="F112" s="1474">
        <v>1069</v>
      </c>
      <c r="G112" s="1498">
        <v>46066.42</v>
      </c>
      <c r="H112" s="1476">
        <f t="shared" si="1"/>
        <v>46066.42</v>
      </c>
      <c r="I112" s="655"/>
      <c r="J112" s="1472"/>
    </row>
    <row r="113" spans="1:10" ht="15.75">
      <c r="A113" s="2592"/>
      <c r="B113" s="1473" t="s">
        <v>3426</v>
      </c>
      <c r="C113" s="2583"/>
      <c r="D113" s="2583"/>
      <c r="E113" s="1474">
        <v>2000</v>
      </c>
      <c r="F113" s="1474">
        <v>1206</v>
      </c>
      <c r="G113" s="1498">
        <v>50395.57</v>
      </c>
      <c r="H113" s="1476">
        <f t="shared" si="1"/>
        <v>50395.57</v>
      </c>
      <c r="I113" s="655"/>
      <c r="J113" s="1472"/>
    </row>
    <row r="114" spans="1:10" ht="15.75">
      <c r="A114" s="2592"/>
      <c r="B114" s="1473" t="s">
        <v>3427</v>
      </c>
      <c r="C114" s="2583"/>
      <c r="D114" s="2583"/>
      <c r="E114" s="1474">
        <v>2200</v>
      </c>
      <c r="F114" s="1474">
        <v>1343</v>
      </c>
      <c r="G114" s="1498">
        <v>54714.73</v>
      </c>
      <c r="H114" s="1476">
        <f t="shared" si="1"/>
        <v>54714.73</v>
      </c>
      <c r="I114" s="655"/>
      <c r="J114" s="1472"/>
    </row>
    <row r="115" spans="1:10" ht="15.75">
      <c r="A115" s="2592"/>
      <c r="B115" s="1473" t="s">
        <v>3428</v>
      </c>
      <c r="C115" s="2583"/>
      <c r="D115" s="2583"/>
      <c r="E115" s="1474">
        <v>2400</v>
      </c>
      <c r="F115" s="1474">
        <v>1480</v>
      </c>
      <c r="G115" s="1498">
        <v>59036.89</v>
      </c>
      <c r="H115" s="1476">
        <f t="shared" si="1"/>
        <v>59036.89</v>
      </c>
      <c r="I115" s="655"/>
      <c r="J115" s="1472"/>
    </row>
    <row r="116" spans="1:10" ht="15.75">
      <c r="A116" s="2592"/>
      <c r="B116" s="1473" t="s">
        <v>3429</v>
      </c>
      <c r="C116" s="2583"/>
      <c r="D116" s="2583"/>
      <c r="E116" s="1474">
        <v>2600</v>
      </c>
      <c r="F116" s="1474">
        <v>1617</v>
      </c>
      <c r="G116" s="1498">
        <v>63359.05</v>
      </c>
      <c r="H116" s="1476">
        <f t="shared" si="1"/>
        <v>63359.05</v>
      </c>
      <c r="I116" s="655"/>
      <c r="J116" s="1472"/>
    </row>
    <row r="117" spans="1:10" ht="15.75">
      <c r="A117" s="2592"/>
      <c r="B117" s="1473" t="s">
        <v>3430</v>
      </c>
      <c r="C117" s="2583"/>
      <c r="D117" s="2583"/>
      <c r="E117" s="1474">
        <v>2800</v>
      </c>
      <c r="F117" s="1474">
        <v>1753</v>
      </c>
      <c r="G117" s="1498">
        <v>67681.210000000006</v>
      </c>
      <c r="H117" s="1476">
        <f t="shared" si="1"/>
        <v>67681.210000000006</v>
      </c>
      <c r="I117" s="655"/>
      <c r="J117" s="1472"/>
    </row>
    <row r="118" spans="1:10" ht="15.75">
      <c r="A118" s="2592"/>
      <c r="B118" s="1473" t="s">
        <v>3431</v>
      </c>
      <c r="C118" s="2583"/>
      <c r="D118" s="2583"/>
      <c r="E118" s="1474">
        <v>3000</v>
      </c>
      <c r="F118" s="1474">
        <v>1890</v>
      </c>
      <c r="G118" s="1498">
        <v>72002.37</v>
      </c>
      <c r="H118" s="1476">
        <f t="shared" si="1"/>
        <v>72002.37</v>
      </c>
      <c r="I118" s="655"/>
      <c r="J118" s="1472"/>
    </row>
    <row r="119" spans="1:10" ht="15.75">
      <c r="A119" s="2592"/>
      <c r="B119" s="1473" t="s">
        <v>3432</v>
      </c>
      <c r="C119" s="2583"/>
      <c r="D119" s="2583">
        <v>240</v>
      </c>
      <c r="E119" s="1474">
        <v>800</v>
      </c>
      <c r="F119" s="1474">
        <v>531</v>
      </c>
      <c r="G119" s="1498">
        <v>27282.5</v>
      </c>
      <c r="H119" s="1476">
        <f t="shared" si="1"/>
        <v>27282.5</v>
      </c>
      <c r="I119" s="655"/>
      <c r="J119" s="1472"/>
    </row>
    <row r="120" spans="1:10" ht="15.75">
      <c r="A120" s="2592"/>
      <c r="B120" s="1473" t="s">
        <v>3433</v>
      </c>
      <c r="C120" s="2583"/>
      <c r="D120" s="2583"/>
      <c r="E120" s="1474">
        <v>1000</v>
      </c>
      <c r="F120" s="1474">
        <v>723</v>
      </c>
      <c r="G120" s="1498">
        <v>32401.21</v>
      </c>
      <c r="H120" s="1476">
        <f t="shared" si="1"/>
        <v>32401.21</v>
      </c>
      <c r="I120" s="655"/>
      <c r="J120" s="1472"/>
    </row>
    <row r="121" spans="1:10" ht="15.75">
      <c r="A121" s="2592"/>
      <c r="B121" s="1473" t="s">
        <v>3434</v>
      </c>
      <c r="C121" s="2583"/>
      <c r="D121" s="2583"/>
      <c r="E121" s="1474">
        <v>1200</v>
      </c>
      <c r="F121" s="1474">
        <v>915</v>
      </c>
      <c r="G121" s="1498">
        <v>37524.92</v>
      </c>
      <c r="H121" s="1476">
        <f t="shared" si="1"/>
        <v>37524.92</v>
      </c>
      <c r="I121" s="655"/>
      <c r="J121" s="1472"/>
    </row>
    <row r="122" spans="1:10" ht="15.75">
      <c r="A122" s="2592"/>
      <c r="B122" s="1473" t="s">
        <v>3435</v>
      </c>
      <c r="C122" s="2583"/>
      <c r="D122" s="2583"/>
      <c r="E122" s="1474">
        <v>1400</v>
      </c>
      <c r="F122" s="1474">
        <v>1106</v>
      </c>
      <c r="G122" s="1498">
        <v>42645.63</v>
      </c>
      <c r="H122" s="1476">
        <f t="shared" si="1"/>
        <v>42645.63</v>
      </c>
      <c r="I122" s="655"/>
      <c r="J122" s="1472"/>
    </row>
    <row r="123" spans="1:10" ht="15.75">
      <c r="A123" s="2592"/>
      <c r="B123" s="1473" t="s">
        <v>3436</v>
      </c>
      <c r="C123" s="2583"/>
      <c r="D123" s="2583"/>
      <c r="E123" s="1474">
        <v>1600</v>
      </c>
      <c r="F123" s="1474">
        <v>1298</v>
      </c>
      <c r="G123" s="1498">
        <v>47768.33</v>
      </c>
      <c r="H123" s="1476">
        <f t="shared" si="1"/>
        <v>47768.33</v>
      </c>
      <c r="I123" s="655"/>
      <c r="J123" s="1472"/>
    </row>
    <row r="124" spans="1:10" ht="15.75">
      <c r="A124" s="2592"/>
      <c r="B124" s="1473" t="s">
        <v>3437</v>
      </c>
      <c r="C124" s="2583"/>
      <c r="D124" s="2583"/>
      <c r="E124" s="1474">
        <v>1800</v>
      </c>
      <c r="F124" s="1474">
        <v>1490</v>
      </c>
      <c r="G124" s="1498">
        <v>52895.03</v>
      </c>
      <c r="H124" s="1476">
        <f t="shared" si="1"/>
        <v>52895.03</v>
      </c>
      <c r="I124" s="655"/>
      <c r="J124" s="1472"/>
    </row>
    <row r="125" spans="1:10" ht="15.75">
      <c r="A125" s="2592"/>
      <c r="B125" s="1473" t="s">
        <v>3438</v>
      </c>
      <c r="C125" s="2583"/>
      <c r="D125" s="2583"/>
      <c r="E125" s="1474">
        <v>2000</v>
      </c>
      <c r="F125" s="1474">
        <v>1682</v>
      </c>
      <c r="G125" s="1498">
        <v>58013.75</v>
      </c>
      <c r="H125" s="1476">
        <f t="shared" si="1"/>
        <v>58013.75</v>
      </c>
      <c r="I125" s="655"/>
      <c r="J125" s="1472"/>
    </row>
    <row r="126" spans="1:10" ht="15.75">
      <c r="A126" s="2592"/>
      <c r="B126" s="1473" t="s">
        <v>3439</v>
      </c>
      <c r="C126" s="2583"/>
      <c r="D126" s="2583"/>
      <c r="E126" s="1474">
        <v>2200</v>
      </c>
      <c r="F126" s="1474">
        <v>1874</v>
      </c>
      <c r="G126" s="1498">
        <v>63137.45</v>
      </c>
      <c r="H126" s="1476">
        <f t="shared" si="1"/>
        <v>63137.45</v>
      </c>
      <c r="I126" s="655"/>
      <c r="J126" s="1472"/>
    </row>
    <row r="127" spans="1:10" ht="15.75">
      <c r="A127" s="2592"/>
      <c r="B127" s="1473" t="s">
        <v>3440</v>
      </c>
      <c r="C127" s="2583"/>
      <c r="D127" s="2583"/>
      <c r="E127" s="1474">
        <v>2400</v>
      </c>
      <c r="F127" s="1474">
        <v>2066</v>
      </c>
      <c r="G127" s="1498">
        <v>68264.149999999994</v>
      </c>
      <c r="H127" s="1476">
        <f t="shared" si="1"/>
        <v>68264.149999999994</v>
      </c>
      <c r="I127" s="655"/>
      <c r="J127" s="1472"/>
    </row>
    <row r="128" spans="1:10" ht="15.75">
      <c r="A128" s="2592"/>
      <c r="B128" s="1473" t="s">
        <v>3441</v>
      </c>
      <c r="C128" s="2583"/>
      <c r="D128" s="2583"/>
      <c r="E128" s="1474">
        <v>2600</v>
      </c>
      <c r="F128" s="1474">
        <v>2258</v>
      </c>
      <c r="G128" s="1498">
        <v>73380.87</v>
      </c>
      <c r="H128" s="1476">
        <f t="shared" si="1"/>
        <v>73380.87</v>
      </c>
      <c r="I128" s="655"/>
      <c r="J128" s="1472"/>
    </row>
    <row r="129" spans="1:10" ht="15.75">
      <c r="A129" s="2592"/>
      <c r="B129" s="1473" t="s">
        <v>3442</v>
      </c>
      <c r="C129" s="2583"/>
      <c r="D129" s="2583"/>
      <c r="E129" s="1474">
        <v>2800</v>
      </c>
      <c r="F129" s="1474">
        <v>2449</v>
      </c>
      <c r="G129" s="1498">
        <v>78507.56</v>
      </c>
      <c r="H129" s="1476">
        <f t="shared" si="1"/>
        <v>78507.56</v>
      </c>
      <c r="I129" s="655"/>
      <c r="J129" s="1472"/>
    </row>
    <row r="130" spans="1:10" ht="16.5" thickBot="1">
      <c r="A130" s="2593"/>
      <c r="B130" s="1477" t="s">
        <v>3443</v>
      </c>
      <c r="C130" s="2584"/>
      <c r="D130" s="2584"/>
      <c r="E130" s="1478">
        <v>3000</v>
      </c>
      <c r="F130" s="1478">
        <v>2641</v>
      </c>
      <c r="G130" s="1498">
        <v>83627.28</v>
      </c>
      <c r="H130" s="1479">
        <f t="shared" si="1"/>
        <v>83627.28</v>
      </c>
      <c r="I130" s="655"/>
      <c r="J130" s="1472"/>
    </row>
    <row r="131" spans="1:10" ht="15.75">
      <c r="A131" s="2591"/>
      <c r="B131" s="1028" t="s">
        <v>3444</v>
      </c>
      <c r="C131" s="2582">
        <v>150</v>
      </c>
      <c r="D131" s="2582">
        <v>300</v>
      </c>
      <c r="E131" s="1029">
        <v>800</v>
      </c>
      <c r="F131" s="1029">
        <v>667</v>
      </c>
      <c r="G131" s="1498">
        <v>31313.19</v>
      </c>
      <c r="H131" s="1031">
        <f t="shared" si="1"/>
        <v>31313.19</v>
      </c>
      <c r="I131" s="655"/>
      <c r="J131" s="1472"/>
    </row>
    <row r="132" spans="1:10" ht="15.75">
      <c r="A132" s="2592"/>
      <c r="B132" s="1473" t="s">
        <v>3445</v>
      </c>
      <c r="C132" s="2583"/>
      <c r="D132" s="2583"/>
      <c r="E132" s="1474">
        <v>1000</v>
      </c>
      <c r="F132" s="1474">
        <v>911</v>
      </c>
      <c r="G132" s="1498">
        <v>37631.730000000003</v>
      </c>
      <c r="H132" s="1476">
        <f t="shared" si="1"/>
        <v>37631.730000000003</v>
      </c>
      <c r="I132" s="655"/>
      <c r="J132" s="1472"/>
    </row>
    <row r="133" spans="1:10" ht="15.75">
      <c r="A133" s="2592"/>
      <c r="B133" s="1473" t="s">
        <v>3446</v>
      </c>
      <c r="C133" s="2583"/>
      <c r="D133" s="2583"/>
      <c r="E133" s="1474">
        <v>1200</v>
      </c>
      <c r="F133" s="1474">
        <v>1155</v>
      </c>
      <c r="G133" s="1498">
        <v>43946.27</v>
      </c>
      <c r="H133" s="1476">
        <f t="shared" si="1"/>
        <v>43946.27</v>
      </c>
      <c r="I133" s="655"/>
      <c r="J133" s="1472"/>
    </row>
    <row r="134" spans="1:10" ht="15.75">
      <c r="A134" s="2592"/>
      <c r="B134" s="1473" t="s">
        <v>3447</v>
      </c>
      <c r="C134" s="2583"/>
      <c r="D134" s="2583"/>
      <c r="E134" s="1474">
        <v>1400</v>
      </c>
      <c r="F134" s="1474">
        <v>1399</v>
      </c>
      <c r="G134" s="1498">
        <v>50267.8</v>
      </c>
      <c r="H134" s="1476">
        <f t="shared" si="1"/>
        <v>50267.8</v>
      </c>
      <c r="I134" s="655"/>
      <c r="J134" s="1472"/>
    </row>
    <row r="135" spans="1:10" ht="15.75">
      <c r="A135" s="2592"/>
      <c r="B135" s="1473" t="s">
        <v>3448</v>
      </c>
      <c r="C135" s="2583"/>
      <c r="D135" s="2583"/>
      <c r="E135" s="1474">
        <v>1600</v>
      </c>
      <c r="F135" s="1474">
        <v>1642</v>
      </c>
      <c r="G135" s="1498">
        <v>56585.34</v>
      </c>
      <c r="H135" s="1476">
        <f t="shared" si="1"/>
        <v>56585.34</v>
      </c>
      <c r="I135" s="655"/>
      <c r="J135" s="1472"/>
    </row>
    <row r="136" spans="1:10" ht="15.75">
      <c r="A136" s="2592"/>
      <c r="B136" s="1473" t="s">
        <v>3449</v>
      </c>
      <c r="C136" s="2583"/>
      <c r="D136" s="2583"/>
      <c r="E136" s="1474">
        <v>1800</v>
      </c>
      <c r="F136" s="1474">
        <v>1886</v>
      </c>
      <c r="G136" s="1498">
        <v>62901.88</v>
      </c>
      <c r="H136" s="1476">
        <f t="shared" si="1"/>
        <v>62901.88</v>
      </c>
      <c r="I136" s="655"/>
      <c r="J136" s="1472"/>
    </row>
    <row r="137" spans="1:10" ht="15.75">
      <c r="A137" s="2592"/>
      <c r="B137" s="1473" t="s">
        <v>3450</v>
      </c>
      <c r="C137" s="2583"/>
      <c r="D137" s="2583"/>
      <c r="E137" s="1474">
        <v>2000</v>
      </c>
      <c r="F137" s="1474">
        <v>2130</v>
      </c>
      <c r="G137" s="1498">
        <v>69221.41</v>
      </c>
      <c r="H137" s="1476">
        <f t="shared" si="1"/>
        <v>69221.41</v>
      </c>
      <c r="I137" s="655"/>
      <c r="J137" s="1472"/>
    </row>
    <row r="138" spans="1:10" ht="15.75">
      <c r="A138" s="2592"/>
      <c r="B138" s="1473" t="s">
        <v>3451</v>
      </c>
      <c r="C138" s="2583"/>
      <c r="D138" s="2583"/>
      <c r="E138" s="1474">
        <v>2200</v>
      </c>
      <c r="F138" s="1474">
        <v>2374</v>
      </c>
      <c r="G138" s="1498">
        <v>75539.95</v>
      </c>
      <c r="H138" s="1476">
        <f t="shared" si="1"/>
        <v>75539.95</v>
      </c>
      <c r="I138" s="655"/>
      <c r="J138" s="1472"/>
    </row>
    <row r="139" spans="1:10" ht="15.75">
      <c r="A139" s="2592"/>
      <c r="B139" s="1473" t="s">
        <v>3452</v>
      </c>
      <c r="C139" s="2583"/>
      <c r="D139" s="2583"/>
      <c r="E139" s="1474">
        <v>2400</v>
      </c>
      <c r="F139" s="1474">
        <v>2618</v>
      </c>
      <c r="G139" s="1498">
        <v>81857.490000000005</v>
      </c>
      <c r="H139" s="1476">
        <f t="shared" si="1"/>
        <v>81857.490000000005</v>
      </c>
      <c r="I139" s="655"/>
      <c r="J139" s="1472"/>
    </row>
    <row r="140" spans="1:10" ht="15.75">
      <c r="A140" s="2592"/>
      <c r="B140" s="1473" t="s">
        <v>3453</v>
      </c>
      <c r="C140" s="2583"/>
      <c r="D140" s="2583"/>
      <c r="E140" s="1474">
        <v>2600</v>
      </c>
      <c r="F140" s="1474">
        <v>2681</v>
      </c>
      <c r="G140" s="1498">
        <v>88176.02</v>
      </c>
      <c r="H140" s="1476">
        <f t="shared" ref="H140:H205" si="2">(G140-G140*$B$4)</f>
        <v>88176.02</v>
      </c>
      <c r="I140" s="655"/>
      <c r="J140" s="1472"/>
    </row>
    <row r="141" spans="1:10" ht="15.75">
      <c r="A141" s="2592"/>
      <c r="B141" s="1473" t="s">
        <v>3454</v>
      </c>
      <c r="C141" s="2583"/>
      <c r="D141" s="2583"/>
      <c r="E141" s="1474">
        <v>2800</v>
      </c>
      <c r="F141" s="1474">
        <v>3105</v>
      </c>
      <c r="G141" s="1498">
        <v>94493.56</v>
      </c>
      <c r="H141" s="1476">
        <f t="shared" si="2"/>
        <v>94493.56</v>
      </c>
      <c r="I141" s="655"/>
      <c r="J141" s="1472"/>
    </row>
    <row r="142" spans="1:10" ht="15.75">
      <c r="A142" s="2592"/>
      <c r="B142" s="1473" t="s">
        <v>3455</v>
      </c>
      <c r="C142" s="2583"/>
      <c r="D142" s="2583"/>
      <c r="E142" s="1474">
        <v>3000</v>
      </c>
      <c r="F142" s="1474">
        <v>3349</v>
      </c>
      <c r="G142" s="1498">
        <v>100812.1</v>
      </c>
      <c r="H142" s="1476">
        <f t="shared" si="2"/>
        <v>100812.1</v>
      </c>
      <c r="I142" s="655"/>
      <c r="J142" s="1472"/>
    </row>
    <row r="143" spans="1:10" ht="15.75">
      <c r="A143" s="2592"/>
      <c r="B143" s="1473" t="s">
        <v>3456</v>
      </c>
      <c r="C143" s="2583"/>
      <c r="D143" s="2583">
        <v>380</v>
      </c>
      <c r="E143" s="1474">
        <v>800</v>
      </c>
      <c r="F143" s="1474">
        <v>809</v>
      </c>
      <c r="G143" s="1498">
        <v>37453.050000000003</v>
      </c>
      <c r="H143" s="1476">
        <f t="shared" si="2"/>
        <v>37453.050000000003</v>
      </c>
      <c r="I143" s="655"/>
      <c r="J143" s="1472"/>
    </row>
    <row r="144" spans="1:10" ht="15.75">
      <c r="A144" s="2592"/>
      <c r="B144" s="1473" t="s">
        <v>3457</v>
      </c>
      <c r="C144" s="2583"/>
      <c r="D144" s="2583"/>
      <c r="E144" s="1474">
        <v>1000</v>
      </c>
      <c r="F144" s="1474">
        <v>1107</v>
      </c>
      <c r="G144" s="1498">
        <v>45696.09</v>
      </c>
      <c r="H144" s="1476">
        <f t="shared" si="2"/>
        <v>45696.09</v>
      </c>
      <c r="I144" s="655"/>
      <c r="J144" s="1472"/>
    </row>
    <row r="145" spans="1:10" ht="15.75">
      <c r="A145" s="2592"/>
      <c r="B145" s="1473" t="s">
        <v>3458</v>
      </c>
      <c r="C145" s="2583"/>
      <c r="D145" s="2583"/>
      <c r="E145" s="1474">
        <v>1200</v>
      </c>
      <c r="F145" s="1474">
        <v>1405</v>
      </c>
      <c r="G145" s="1498">
        <v>53941.14</v>
      </c>
      <c r="H145" s="1476">
        <f t="shared" si="2"/>
        <v>53941.14</v>
      </c>
      <c r="I145" s="655"/>
      <c r="J145" s="1472"/>
    </row>
    <row r="146" spans="1:10" ht="15.75">
      <c r="A146" s="2592"/>
      <c r="B146" s="1473" t="s">
        <v>3459</v>
      </c>
      <c r="C146" s="2583"/>
      <c r="D146" s="2583"/>
      <c r="E146" s="1474">
        <v>1400</v>
      </c>
      <c r="F146" s="1474">
        <v>1702</v>
      </c>
      <c r="G146" s="1498">
        <v>62184.18</v>
      </c>
      <c r="H146" s="1476">
        <f t="shared" si="2"/>
        <v>62184.18</v>
      </c>
      <c r="I146" s="655"/>
      <c r="J146" s="1472"/>
    </row>
    <row r="147" spans="1:10" ht="15.75">
      <c r="A147" s="2592"/>
      <c r="B147" s="1473" t="s">
        <v>3460</v>
      </c>
      <c r="C147" s="2583"/>
      <c r="D147" s="2583"/>
      <c r="E147" s="1474">
        <v>1600</v>
      </c>
      <c r="F147" s="1474">
        <v>2000</v>
      </c>
      <c r="G147" s="1498">
        <v>70428.22</v>
      </c>
      <c r="H147" s="1476">
        <f t="shared" si="2"/>
        <v>70428.22</v>
      </c>
      <c r="I147" s="655"/>
      <c r="J147" s="1472"/>
    </row>
    <row r="148" spans="1:10" ht="15.75">
      <c r="A148" s="2592"/>
      <c r="B148" s="1473" t="s">
        <v>3461</v>
      </c>
      <c r="C148" s="2583"/>
      <c r="D148" s="2583"/>
      <c r="E148" s="1474">
        <v>1800</v>
      </c>
      <c r="F148" s="1474">
        <v>2297</v>
      </c>
      <c r="G148" s="1498">
        <v>78677.259999999995</v>
      </c>
      <c r="H148" s="1476">
        <f t="shared" si="2"/>
        <v>78677.259999999995</v>
      </c>
      <c r="I148" s="655"/>
      <c r="J148" s="1472"/>
    </row>
    <row r="149" spans="1:10" ht="15.75">
      <c r="A149" s="2592"/>
      <c r="B149" s="1473" t="s">
        <v>3462</v>
      </c>
      <c r="C149" s="2583"/>
      <c r="D149" s="2583"/>
      <c r="E149" s="1474">
        <v>2000</v>
      </c>
      <c r="F149" s="1474">
        <v>2595</v>
      </c>
      <c r="G149" s="1498">
        <v>86920.3</v>
      </c>
      <c r="H149" s="1476">
        <f t="shared" si="2"/>
        <v>86920.3</v>
      </c>
      <c r="I149" s="655"/>
      <c r="J149" s="1472"/>
    </row>
    <row r="150" spans="1:10" ht="15.75">
      <c r="A150" s="2592"/>
      <c r="B150" s="1473" t="s">
        <v>3463</v>
      </c>
      <c r="C150" s="2583"/>
      <c r="D150" s="2583"/>
      <c r="E150" s="1474">
        <v>2200</v>
      </c>
      <c r="F150" s="1474">
        <v>2893</v>
      </c>
      <c r="G150" s="1498">
        <v>95161.35</v>
      </c>
      <c r="H150" s="1476">
        <f t="shared" si="2"/>
        <v>95161.35</v>
      </c>
      <c r="I150" s="655"/>
      <c r="J150" s="1472"/>
    </row>
    <row r="151" spans="1:10" ht="15.75">
      <c r="A151" s="2592"/>
      <c r="B151" s="1473" t="s">
        <v>3464</v>
      </c>
      <c r="C151" s="2583"/>
      <c r="D151" s="2583"/>
      <c r="E151" s="1474">
        <v>2400</v>
      </c>
      <c r="F151" s="1474">
        <v>3190</v>
      </c>
      <c r="G151" s="1498">
        <v>103404.39</v>
      </c>
      <c r="H151" s="1476">
        <f t="shared" si="2"/>
        <v>103404.39</v>
      </c>
      <c r="I151" s="655"/>
      <c r="J151" s="1472"/>
    </row>
    <row r="152" spans="1:10" ht="15.75">
      <c r="A152" s="2592"/>
      <c r="B152" s="1473" t="s">
        <v>3465</v>
      </c>
      <c r="C152" s="2583"/>
      <c r="D152" s="2583"/>
      <c r="E152" s="1474">
        <v>2600</v>
      </c>
      <c r="F152" s="1474">
        <v>3488</v>
      </c>
      <c r="G152" s="1498">
        <v>111648.44</v>
      </c>
      <c r="H152" s="1476">
        <f t="shared" si="2"/>
        <v>111648.44</v>
      </c>
      <c r="I152" s="655"/>
      <c r="J152" s="1472"/>
    </row>
    <row r="153" spans="1:10" ht="15.75">
      <c r="A153" s="2592"/>
      <c r="B153" s="1473" t="s">
        <v>3466</v>
      </c>
      <c r="C153" s="2583"/>
      <c r="D153" s="2583"/>
      <c r="E153" s="1474">
        <v>2800</v>
      </c>
      <c r="F153" s="1474">
        <v>3785</v>
      </c>
      <c r="G153" s="1498">
        <v>119892.48</v>
      </c>
      <c r="H153" s="1476">
        <f t="shared" si="2"/>
        <v>119892.48</v>
      </c>
      <c r="I153" s="655"/>
      <c r="J153" s="1472"/>
    </row>
    <row r="154" spans="1:10" ht="16.5" thickBot="1">
      <c r="A154" s="2593"/>
      <c r="B154" s="1477" t="s">
        <v>3467</v>
      </c>
      <c r="C154" s="2584"/>
      <c r="D154" s="2584"/>
      <c r="E154" s="1478">
        <v>3000</v>
      </c>
      <c r="F154" s="1478">
        <v>4083</v>
      </c>
      <c r="G154" s="1498">
        <v>128136.52</v>
      </c>
      <c r="H154" s="1479">
        <f t="shared" si="2"/>
        <v>128136.52</v>
      </c>
      <c r="I154" s="655"/>
      <c r="J154" s="1472"/>
    </row>
    <row r="155" spans="1:10" ht="15.75">
      <c r="A155" s="2591"/>
      <c r="B155" s="1482" t="s">
        <v>3468</v>
      </c>
      <c r="C155" s="2582">
        <v>200</v>
      </c>
      <c r="D155" s="2582">
        <v>190</v>
      </c>
      <c r="E155" s="1029">
        <v>800</v>
      </c>
      <c r="F155" s="1029">
        <v>425</v>
      </c>
      <c r="G155" s="1498">
        <v>27642.85</v>
      </c>
      <c r="H155" s="1480">
        <f t="shared" si="2"/>
        <v>27642.85</v>
      </c>
      <c r="I155" s="655"/>
      <c r="J155" s="1472"/>
    </row>
    <row r="156" spans="1:10" ht="15.75">
      <c r="A156" s="2592"/>
      <c r="B156" s="1483" t="s">
        <v>3469</v>
      </c>
      <c r="C156" s="2583"/>
      <c r="D156" s="2583"/>
      <c r="E156" s="1474">
        <v>1000</v>
      </c>
      <c r="F156" s="1474">
        <v>583</v>
      </c>
      <c r="G156" s="1498">
        <v>32524.99</v>
      </c>
      <c r="H156" s="1476">
        <f t="shared" si="2"/>
        <v>32524.99</v>
      </c>
      <c r="I156" s="655"/>
      <c r="J156" s="1472"/>
    </row>
    <row r="157" spans="1:10" ht="15.75">
      <c r="A157" s="2592"/>
      <c r="B157" s="1483" t="s">
        <v>3470</v>
      </c>
      <c r="C157" s="2583"/>
      <c r="D157" s="2583"/>
      <c r="E157" s="1474">
        <v>1200</v>
      </c>
      <c r="F157" s="1474">
        <v>741</v>
      </c>
      <c r="G157" s="1498">
        <v>37408.129999999997</v>
      </c>
      <c r="H157" s="1476">
        <f t="shared" si="2"/>
        <v>37408.129999999997</v>
      </c>
      <c r="I157" s="655"/>
      <c r="J157" s="1472"/>
    </row>
    <row r="158" spans="1:10" ht="15.75">
      <c r="A158" s="2592"/>
      <c r="B158" s="1483" t="s">
        <v>3471</v>
      </c>
      <c r="C158" s="2583"/>
      <c r="D158" s="2583"/>
      <c r="E158" s="1474">
        <v>1400</v>
      </c>
      <c r="F158" s="1474">
        <v>900</v>
      </c>
      <c r="G158" s="1498">
        <v>42293.27</v>
      </c>
      <c r="H158" s="1476">
        <f t="shared" si="2"/>
        <v>42293.27</v>
      </c>
      <c r="I158" s="655"/>
      <c r="J158" s="1472"/>
    </row>
    <row r="159" spans="1:10" ht="15.75">
      <c r="A159" s="2592"/>
      <c r="B159" s="1483" t="s">
        <v>3472</v>
      </c>
      <c r="C159" s="2583"/>
      <c r="D159" s="2583"/>
      <c r="E159" s="1474">
        <v>1600</v>
      </c>
      <c r="F159" s="1474">
        <v>1058</v>
      </c>
      <c r="G159" s="1498">
        <v>47175.41</v>
      </c>
      <c r="H159" s="1476">
        <f t="shared" si="2"/>
        <v>47175.41</v>
      </c>
      <c r="I159" s="655"/>
      <c r="J159" s="1472"/>
    </row>
    <row r="160" spans="1:10" ht="15.75">
      <c r="A160" s="2592"/>
      <c r="B160" s="1483" t="s">
        <v>3473</v>
      </c>
      <c r="C160" s="2583"/>
      <c r="D160" s="2583"/>
      <c r="E160" s="1474">
        <v>1800</v>
      </c>
      <c r="F160" s="1474">
        <v>1216</v>
      </c>
      <c r="G160" s="1498">
        <v>52064.54</v>
      </c>
      <c r="H160" s="1476">
        <f t="shared" si="2"/>
        <v>52064.54</v>
      </c>
      <c r="I160" s="655"/>
      <c r="J160" s="1472"/>
    </row>
    <row r="161" spans="1:10" ht="15.75">
      <c r="A161" s="2592"/>
      <c r="B161" s="1483" t="s">
        <v>3474</v>
      </c>
      <c r="C161" s="2583"/>
      <c r="D161" s="2583"/>
      <c r="E161" s="1474">
        <v>2000</v>
      </c>
      <c r="F161" s="1474">
        <v>1374</v>
      </c>
      <c r="G161" s="1498">
        <v>56947.68</v>
      </c>
      <c r="H161" s="1476">
        <f t="shared" si="2"/>
        <v>56947.68</v>
      </c>
      <c r="I161" s="655"/>
      <c r="J161" s="1472"/>
    </row>
    <row r="162" spans="1:10" ht="15.75">
      <c r="A162" s="2592"/>
      <c r="B162" s="1483" t="s">
        <v>3475</v>
      </c>
      <c r="C162" s="2583"/>
      <c r="D162" s="2583"/>
      <c r="E162" s="1474">
        <v>2200</v>
      </c>
      <c r="F162" s="1474">
        <v>1532</v>
      </c>
      <c r="G162" s="1498">
        <v>61828.82</v>
      </c>
      <c r="H162" s="1476">
        <f t="shared" si="2"/>
        <v>61828.82</v>
      </c>
      <c r="I162" s="655"/>
      <c r="J162" s="1472"/>
    </row>
    <row r="163" spans="1:10" ht="15.75">
      <c r="A163" s="2592"/>
      <c r="B163" s="1483" t="s">
        <v>3476</v>
      </c>
      <c r="C163" s="2583"/>
      <c r="D163" s="2583"/>
      <c r="E163" s="1474">
        <v>2400</v>
      </c>
      <c r="F163" s="1474">
        <v>1691</v>
      </c>
      <c r="G163" s="1498">
        <v>66710.97</v>
      </c>
      <c r="H163" s="1476">
        <f t="shared" si="2"/>
        <v>66710.97</v>
      </c>
      <c r="I163" s="655"/>
      <c r="J163" s="1472"/>
    </row>
    <row r="164" spans="1:10" ht="15.75">
      <c r="A164" s="2592"/>
      <c r="B164" s="1483" t="s">
        <v>3477</v>
      </c>
      <c r="C164" s="2583"/>
      <c r="D164" s="2583"/>
      <c r="E164" s="1474">
        <v>2600</v>
      </c>
      <c r="F164" s="1474">
        <v>1849</v>
      </c>
      <c r="G164" s="1498">
        <v>71595.11</v>
      </c>
      <c r="H164" s="1476">
        <f t="shared" si="2"/>
        <v>71595.11</v>
      </c>
      <c r="I164" s="655"/>
      <c r="J164" s="1472"/>
    </row>
    <row r="165" spans="1:10" ht="15.75">
      <c r="A165" s="2592"/>
      <c r="B165" s="1483" t="s">
        <v>3478</v>
      </c>
      <c r="C165" s="2583"/>
      <c r="D165" s="2583"/>
      <c r="E165" s="1474">
        <v>2800</v>
      </c>
      <c r="F165" s="1474">
        <v>2007</v>
      </c>
      <c r="G165" s="1498">
        <v>76479.240000000005</v>
      </c>
      <c r="H165" s="1476">
        <f t="shared" si="2"/>
        <v>76479.240000000005</v>
      </c>
      <c r="I165" s="655"/>
      <c r="J165" s="1472"/>
    </row>
    <row r="166" spans="1:10" ht="15.75">
      <c r="A166" s="2592"/>
      <c r="B166" s="1483" t="s">
        <v>3479</v>
      </c>
      <c r="C166" s="2583"/>
      <c r="D166" s="2583"/>
      <c r="E166" s="1474">
        <v>3000</v>
      </c>
      <c r="F166" s="1474">
        <v>2165</v>
      </c>
      <c r="G166" s="1498">
        <v>81362.39</v>
      </c>
      <c r="H166" s="1476">
        <f t="shared" si="2"/>
        <v>81362.39</v>
      </c>
      <c r="I166" s="655"/>
      <c r="J166" s="1472"/>
    </row>
    <row r="167" spans="1:10" ht="15.75">
      <c r="A167" s="2592"/>
      <c r="B167" s="1483" t="s">
        <v>3480</v>
      </c>
      <c r="C167" s="2583"/>
      <c r="D167" s="2583">
        <v>240</v>
      </c>
      <c r="E167" s="1474">
        <v>800</v>
      </c>
      <c r="F167" s="1474">
        <v>561</v>
      </c>
      <c r="G167" s="1498">
        <v>30824.080000000002</v>
      </c>
      <c r="H167" s="1476">
        <f t="shared" si="2"/>
        <v>30824.080000000002</v>
      </c>
      <c r="I167" s="655"/>
      <c r="J167" s="1472"/>
    </row>
    <row r="168" spans="1:10" ht="15.75">
      <c r="A168" s="2592"/>
      <c r="B168" s="1483" t="s">
        <v>3481</v>
      </c>
      <c r="C168" s="2583"/>
      <c r="D168" s="2583"/>
      <c r="E168" s="1474">
        <v>1000</v>
      </c>
      <c r="F168" s="1474">
        <v>770</v>
      </c>
      <c r="G168" s="1498">
        <v>36612.57</v>
      </c>
      <c r="H168" s="1476">
        <f t="shared" si="2"/>
        <v>36612.57</v>
      </c>
      <c r="I168" s="655"/>
      <c r="J168" s="1472"/>
    </row>
    <row r="169" spans="1:10" ht="15.75">
      <c r="A169" s="2592"/>
      <c r="B169" s="1483" t="s">
        <v>3482</v>
      </c>
      <c r="C169" s="2583"/>
      <c r="D169" s="2583"/>
      <c r="E169" s="1474">
        <v>1200</v>
      </c>
      <c r="F169" s="1474">
        <v>979</v>
      </c>
      <c r="G169" s="1498">
        <v>42401.07</v>
      </c>
      <c r="H169" s="1476">
        <f t="shared" si="2"/>
        <v>42401.07</v>
      </c>
      <c r="I169" s="655"/>
      <c r="J169" s="1472"/>
    </row>
    <row r="170" spans="1:10" ht="15.75">
      <c r="A170" s="2592"/>
      <c r="B170" s="1483" t="s">
        <v>3483</v>
      </c>
      <c r="C170" s="2583"/>
      <c r="D170" s="2583"/>
      <c r="E170" s="1474">
        <v>1400</v>
      </c>
      <c r="F170" s="1474">
        <v>1188</v>
      </c>
      <c r="G170" s="1498">
        <v>48193.56</v>
      </c>
      <c r="H170" s="1476">
        <f t="shared" si="2"/>
        <v>48193.56</v>
      </c>
      <c r="I170" s="655"/>
      <c r="J170" s="1472"/>
    </row>
    <row r="171" spans="1:10" ht="15.75">
      <c r="A171" s="2592"/>
      <c r="B171" s="1483" t="s">
        <v>3484</v>
      </c>
      <c r="C171" s="2583"/>
      <c r="D171" s="2583"/>
      <c r="E171" s="1474">
        <v>1600</v>
      </c>
      <c r="F171" s="1474">
        <v>1397</v>
      </c>
      <c r="G171" s="1498">
        <v>53979.07</v>
      </c>
      <c r="H171" s="1476">
        <f t="shared" si="2"/>
        <v>53979.07</v>
      </c>
      <c r="I171" s="655"/>
      <c r="J171" s="1472"/>
    </row>
    <row r="172" spans="1:10" ht="15.75">
      <c r="A172" s="2592"/>
      <c r="B172" s="1483" t="s">
        <v>3485</v>
      </c>
      <c r="C172" s="2583"/>
      <c r="D172" s="2583"/>
      <c r="E172" s="1474">
        <v>1800</v>
      </c>
      <c r="F172" s="1474">
        <v>1607</v>
      </c>
      <c r="G172" s="1498">
        <v>59766.57</v>
      </c>
      <c r="H172" s="1476">
        <f t="shared" si="2"/>
        <v>59766.57</v>
      </c>
      <c r="I172" s="655"/>
      <c r="J172" s="1472"/>
    </row>
    <row r="173" spans="1:10" ht="15.75">
      <c r="A173" s="2592"/>
      <c r="B173" s="1483" t="s">
        <v>3486</v>
      </c>
      <c r="C173" s="2583"/>
      <c r="D173" s="2583"/>
      <c r="E173" s="1474">
        <v>2000</v>
      </c>
      <c r="F173" s="1474">
        <v>1816</v>
      </c>
      <c r="G173" s="1498">
        <v>65551.070000000007</v>
      </c>
      <c r="H173" s="1476">
        <f t="shared" si="2"/>
        <v>65551.070000000007</v>
      </c>
      <c r="I173" s="655"/>
      <c r="J173" s="1472"/>
    </row>
    <row r="174" spans="1:10" ht="15.75">
      <c r="A174" s="2592"/>
      <c r="B174" s="1483" t="s">
        <v>3487</v>
      </c>
      <c r="C174" s="2583"/>
      <c r="D174" s="2583"/>
      <c r="E174" s="1474">
        <v>2200</v>
      </c>
      <c r="F174" s="1474">
        <v>2025</v>
      </c>
      <c r="G174" s="1498">
        <v>71343.56</v>
      </c>
      <c r="H174" s="1476">
        <f t="shared" si="2"/>
        <v>71343.56</v>
      </c>
      <c r="I174" s="655"/>
      <c r="J174" s="1472"/>
    </row>
    <row r="175" spans="1:10" ht="15.75">
      <c r="A175" s="2592"/>
      <c r="B175" s="1483" t="s">
        <v>3488</v>
      </c>
      <c r="C175" s="2583"/>
      <c r="D175" s="2583"/>
      <c r="E175" s="1474">
        <v>2400</v>
      </c>
      <c r="F175" s="1474">
        <v>2234</v>
      </c>
      <c r="G175" s="1498">
        <v>77134.06</v>
      </c>
      <c r="H175" s="1476">
        <f t="shared" si="2"/>
        <v>77134.06</v>
      </c>
      <c r="I175" s="655"/>
      <c r="J175" s="1472"/>
    </row>
    <row r="176" spans="1:10" ht="15.75">
      <c r="A176" s="2592"/>
      <c r="B176" s="1483" t="s">
        <v>3489</v>
      </c>
      <c r="C176" s="2583"/>
      <c r="D176" s="2583"/>
      <c r="E176" s="1474">
        <v>2600</v>
      </c>
      <c r="F176" s="1474">
        <v>2443</v>
      </c>
      <c r="G176" s="1498">
        <v>82921.56</v>
      </c>
      <c r="H176" s="1476">
        <f t="shared" si="2"/>
        <v>82921.56</v>
      </c>
      <c r="I176" s="655"/>
      <c r="J176" s="1472"/>
    </row>
    <row r="177" spans="1:10" ht="15.75">
      <c r="A177" s="2592"/>
      <c r="B177" s="1483" t="s">
        <v>3490</v>
      </c>
      <c r="C177" s="2583"/>
      <c r="D177" s="2583"/>
      <c r="E177" s="1474">
        <v>2800</v>
      </c>
      <c r="F177" s="1474">
        <v>2653</v>
      </c>
      <c r="G177" s="1498">
        <v>88708.06</v>
      </c>
      <c r="H177" s="1476">
        <f t="shared" si="2"/>
        <v>88708.06</v>
      </c>
      <c r="I177" s="655"/>
      <c r="J177" s="1472"/>
    </row>
    <row r="178" spans="1:10" ht="16.5" thickBot="1">
      <c r="A178" s="2593"/>
      <c r="B178" s="1477" t="s">
        <v>3491</v>
      </c>
      <c r="C178" s="2584"/>
      <c r="D178" s="2584"/>
      <c r="E178" s="1478">
        <v>3000</v>
      </c>
      <c r="F178" s="1478">
        <v>2862</v>
      </c>
      <c r="G178" s="1498">
        <v>94498.55</v>
      </c>
      <c r="H178" s="1481">
        <f t="shared" si="2"/>
        <v>94498.55</v>
      </c>
      <c r="I178" s="655"/>
      <c r="J178" s="1472"/>
    </row>
    <row r="179" spans="1:10" ht="15.75">
      <c r="A179" s="2591"/>
      <c r="B179" s="1028" t="s">
        <v>3492</v>
      </c>
      <c r="C179" s="2582">
        <v>200</v>
      </c>
      <c r="D179" s="2582">
        <v>300</v>
      </c>
      <c r="E179" s="1029">
        <v>800</v>
      </c>
      <c r="F179" s="1029">
        <v>745</v>
      </c>
      <c r="G179" s="1498">
        <v>35380.81</v>
      </c>
      <c r="H179" s="1031">
        <f t="shared" si="2"/>
        <v>35380.81</v>
      </c>
      <c r="I179" s="655"/>
      <c r="J179" s="1472"/>
    </row>
    <row r="180" spans="1:10" ht="15.75">
      <c r="A180" s="2592"/>
      <c r="B180" s="1473" t="s">
        <v>3493</v>
      </c>
      <c r="C180" s="2583"/>
      <c r="D180" s="2583"/>
      <c r="E180" s="1474">
        <v>1000</v>
      </c>
      <c r="F180" s="1474">
        <v>1024</v>
      </c>
      <c r="G180" s="1498">
        <v>42523.85</v>
      </c>
      <c r="H180" s="1476">
        <f t="shared" si="2"/>
        <v>42523.85</v>
      </c>
      <c r="I180" s="655"/>
      <c r="J180" s="1472"/>
    </row>
    <row r="181" spans="1:10" ht="15.75">
      <c r="A181" s="2592"/>
      <c r="B181" s="1473" t="s">
        <v>3494</v>
      </c>
      <c r="C181" s="2583"/>
      <c r="D181" s="2583"/>
      <c r="E181" s="1474">
        <v>1200</v>
      </c>
      <c r="F181" s="1474">
        <v>1302</v>
      </c>
      <c r="G181" s="1498">
        <v>49660.9</v>
      </c>
      <c r="H181" s="1476">
        <f t="shared" si="2"/>
        <v>49660.9</v>
      </c>
      <c r="I181" s="655"/>
      <c r="J181" s="1472"/>
    </row>
    <row r="182" spans="1:10" ht="15.75">
      <c r="A182" s="2592"/>
      <c r="B182" s="1473" t="s">
        <v>3495</v>
      </c>
      <c r="C182" s="2583"/>
      <c r="D182" s="2583"/>
      <c r="E182" s="1474">
        <v>1400</v>
      </c>
      <c r="F182" s="1474">
        <v>1581</v>
      </c>
      <c r="G182" s="1498">
        <v>56797.95</v>
      </c>
      <c r="H182" s="1476">
        <f t="shared" si="2"/>
        <v>56797.95</v>
      </c>
      <c r="I182" s="655"/>
      <c r="J182" s="1472"/>
    </row>
    <row r="183" spans="1:10" ht="15.75">
      <c r="A183" s="2592"/>
      <c r="B183" s="1473" t="s">
        <v>3496</v>
      </c>
      <c r="C183" s="2583"/>
      <c r="D183" s="2583"/>
      <c r="E183" s="1474">
        <v>1600</v>
      </c>
      <c r="F183" s="1474">
        <v>1860</v>
      </c>
      <c r="G183" s="1498">
        <v>63939.99</v>
      </c>
      <c r="H183" s="1476">
        <f t="shared" si="2"/>
        <v>63939.99</v>
      </c>
      <c r="I183" s="655"/>
      <c r="J183" s="1472"/>
    </row>
    <row r="184" spans="1:10" ht="15.75">
      <c r="A184" s="2592"/>
      <c r="B184" s="1473" t="s">
        <v>3497</v>
      </c>
      <c r="C184" s="2583"/>
      <c r="D184" s="2583"/>
      <c r="E184" s="1474">
        <v>1800</v>
      </c>
      <c r="F184" s="1474">
        <v>2138</v>
      </c>
      <c r="G184" s="1498">
        <v>71083.039999999994</v>
      </c>
      <c r="H184" s="1476">
        <f t="shared" si="2"/>
        <v>71083.039999999994</v>
      </c>
      <c r="I184" s="655"/>
      <c r="J184" s="1472"/>
    </row>
    <row r="185" spans="1:10" ht="15.75">
      <c r="A185" s="2592"/>
      <c r="B185" s="1473" t="s">
        <v>3498</v>
      </c>
      <c r="C185" s="2583"/>
      <c r="D185" s="2583"/>
      <c r="E185" s="1474">
        <v>2000</v>
      </c>
      <c r="F185" s="1474">
        <v>2417</v>
      </c>
      <c r="G185" s="1498">
        <v>78220.09</v>
      </c>
      <c r="H185" s="1476">
        <f t="shared" si="2"/>
        <v>78220.09</v>
      </c>
      <c r="I185" s="655"/>
      <c r="J185" s="1472"/>
    </row>
    <row r="186" spans="1:10" ht="15.75">
      <c r="A186" s="2592"/>
      <c r="B186" s="1473" t="s">
        <v>3499</v>
      </c>
      <c r="C186" s="2583"/>
      <c r="D186" s="2583"/>
      <c r="E186" s="1474">
        <v>2200</v>
      </c>
      <c r="F186" s="1474">
        <v>2695</v>
      </c>
      <c r="G186" s="1498">
        <v>85356.14</v>
      </c>
      <c r="H186" s="1476">
        <f t="shared" si="2"/>
        <v>85356.14</v>
      </c>
      <c r="I186" s="655"/>
      <c r="J186" s="1472"/>
    </row>
    <row r="187" spans="1:10" ht="15.75">
      <c r="A187" s="2592"/>
      <c r="B187" s="1473" t="s">
        <v>3500</v>
      </c>
      <c r="C187" s="2583"/>
      <c r="D187" s="2583"/>
      <c r="E187" s="1474">
        <v>2400</v>
      </c>
      <c r="F187" s="1474">
        <v>2974</v>
      </c>
      <c r="G187" s="1498">
        <v>92498.18</v>
      </c>
      <c r="H187" s="1476">
        <f t="shared" si="2"/>
        <v>92498.18</v>
      </c>
      <c r="I187" s="655"/>
      <c r="J187" s="1472"/>
    </row>
    <row r="188" spans="1:10" ht="15.75">
      <c r="A188" s="2592"/>
      <c r="B188" s="1473" t="s">
        <v>3501</v>
      </c>
      <c r="C188" s="2583"/>
      <c r="D188" s="2583"/>
      <c r="E188" s="1474">
        <v>2600</v>
      </c>
      <c r="F188" s="1474">
        <v>3253</v>
      </c>
      <c r="G188" s="1498">
        <v>99642.22</v>
      </c>
      <c r="H188" s="1476">
        <f t="shared" si="2"/>
        <v>99642.22</v>
      </c>
      <c r="I188" s="655"/>
      <c r="J188" s="1472"/>
    </row>
    <row r="189" spans="1:10" ht="15.75">
      <c r="A189" s="2592"/>
      <c r="B189" s="1473" t="s">
        <v>3502</v>
      </c>
      <c r="C189" s="2583"/>
      <c r="D189" s="2583"/>
      <c r="E189" s="1474">
        <v>2800</v>
      </c>
      <c r="F189" s="1474">
        <v>3531</v>
      </c>
      <c r="G189" s="1498">
        <v>106778.27</v>
      </c>
      <c r="H189" s="1476">
        <f t="shared" si="2"/>
        <v>106778.27</v>
      </c>
      <c r="I189" s="655"/>
      <c r="J189" s="1472"/>
    </row>
    <row r="190" spans="1:10" ht="15.75">
      <c r="A190" s="2592"/>
      <c r="B190" s="1473" t="s">
        <v>3503</v>
      </c>
      <c r="C190" s="2583"/>
      <c r="D190" s="2583"/>
      <c r="E190" s="1474">
        <v>3000</v>
      </c>
      <c r="F190" s="1474">
        <v>3810</v>
      </c>
      <c r="G190" s="1498">
        <v>113917.32</v>
      </c>
      <c r="H190" s="1476">
        <f t="shared" si="2"/>
        <v>113917.32</v>
      </c>
      <c r="I190" s="655"/>
      <c r="J190" s="1472"/>
    </row>
    <row r="191" spans="1:10" ht="15.75">
      <c r="A191" s="2592"/>
      <c r="B191" s="1473" t="s">
        <v>3504</v>
      </c>
      <c r="C191" s="2583"/>
      <c r="D191" s="2583">
        <v>380</v>
      </c>
      <c r="E191" s="1474">
        <v>800</v>
      </c>
      <c r="F191" s="1474">
        <v>1023</v>
      </c>
      <c r="G191" s="1498">
        <v>42322.22</v>
      </c>
      <c r="H191" s="1476">
        <f t="shared" si="2"/>
        <v>42322.22</v>
      </c>
      <c r="I191" s="655"/>
      <c r="J191" s="1472"/>
    </row>
    <row r="192" spans="1:10" ht="15.75">
      <c r="A192" s="2592"/>
      <c r="B192" s="1473" t="s">
        <v>3505</v>
      </c>
      <c r="C192" s="2583"/>
      <c r="D192" s="2583"/>
      <c r="E192" s="1474">
        <v>1000</v>
      </c>
      <c r="F192" s="1474">
        <v>1407</v>
      </c>
      <c r="G192" s="1498">
        <v>51637.32</v>
      </c>
      <c r="H192" s="1476">
        <f t="shared" si="2"/>
        <v>51637.32</v>
      </c>
      <c r="I192" s="655"/>
      <c r="J192" s="1472"/>
    </row>
    <row r="193" spans="1:10" ht="15.75">
      <c r="A193" s="2592"/>
      <c r="B193" s="1473" t="s">
        <v>3506</v>
      </c>
      <c r="C193" s="2583"/>
      <c r="D193" s="2583"/>
      <c r="E193" s="1474">
        <v>1200</v>
      </c>
      <c r="F193" s="1474">
        <v>1792</v>
      </c>
      <c r="G193" s="1498">
        <v>60953.41</v>
      </c>
      <c r="H193" s="1476">
        <f t="shared" si="2"/>
        <v>60953.41</v>
      </c>
      <c r="I193" s="655"/>
      <c r="J193" s="1472"/>
    </row>
    <row r="194" spans="1:10" ht="15.75">
      <c r="A194" s="2592"/>
      <c r="B194" s="1473" t="s">
        <v>3507</v>
      </c>
      <c r="C194" s="2583"/>
      <c r="D194" s="2583"/>
      <c r="E194" s="1474">
        <v>1400</v>
      </c>
      <c r="F194" s="1474">
        <v>2177</v>
      </c>
      <c r="G194" s="1498">
        <v>70269.509999999995</v>
      </c>
      <c r="H194" s="1476">
        <f t="shared" si="2"/>
        <v>70269.509999999995</v>
      </c>
      <c r="I194" s="655"/>
      <c r="J194" s="1472"/>
    </row>
    <row r="195" spans="1:10" ht="15.75">
      <c r="A195" s="2592"/>
      <c r="B195" s="1473" t="s">
        <v>3508</v>
      </c>
      <c r="C195" s="2583"/>
      <c r="D195" s="2583"/>
      <c r="E195" s="1474">
        <v>1600</v>
      </c>
      <c r="F195" s="1474">
        <v>2562</v>
      </c>
      <c r="G195" s="1498">
        <v>79581.62</v>
      </c>
      <c r="H195" s="1476">
        <f t="shared" si="2"/>
        <v>79581.62</v>
      </c>
      <c r="I195" s="655"/>
      <c r="J195" s="1472"/>
    </row>
    <row r="196" spans="1:10" ht="15.75">
      <c r="A196" s="2592"/>
      <c r="B196" s="1473" t="s">
        <v>3509</v>
      </c>
      <c r="C196" s="2583"/>
      <c r="D196" s="2583"/>
      <c r="E196" s="1474">
        <v>1800</v>
      </c>
      <c r="F196" s="1474">
        <v>2946</v>
      </c>
      <c r="G196" s="1498">
        <v>88898.71</v>
      </c>
      <c r="H196" s="1476">
        <f t="shared" si="2"/>
        <v>88898.71</v>
      </c>
      <c r="I196" s="655"/>
      <c r="J196" s="1472"/>
    </row>
    <row r="197" spans="1:10" ht="15.75">
      <c r="A197" s="2592"/>
      <c r="B197" s="1473" t="s">
        <v>3510</v>
      </c>
      <c r="C197" s="2583"/>
      <c r="D197" s="2583"/>
      <c r="E197" s="1474">
        <v>2000</v>
      </c>
      <c r="F197" s="1474">
        <v>3331</v>
      </c>
      <c r="G197" s="1498">
        <v>98216.81</v>
      </c>
      <c r="H197" s="1476">
        <f t="shared" si="2"/>
        <v>98216.81</v>
      </c>
      <c r="I197" s="655"/>
      <c r="J197" s="1472"/>
    </row>
    <row r="198" spans="1:10" ht="15.75">
      <c r="A198" s="2592"/>
      <c r="B198" s="1473" t="s">
        <v>3511</v>
      </c>
      <c r="C198" s="2583"/>
      <c r="D198" s="2583"/>
      <c r="E198" s="1474">
        <v>2200</v>
      </c>
      <c r="F198" s="1474">
        <v>3716</v>
      </c>
      <c r="G198" s="1498">
        <v>107533.9</v>
      </c>
      <c r="H198" s="1476">
        <f t="shared" si="2"/>
        <v>107533.9</v>
      </c>
      <c r="I198" s="655"/>
      <c r="J198" s="1472"/>
    </row>
    <row r="199" spans="1:10" ht="15.75">
      <c r="A199" s="2592"/>
      <c r="B199" s="1473" t="s">
        <v>3512</v>
      </c>
      <c r="C199" s="2583"/>
      <c r="D199" s="2583"/>
      <c r="E199" s="1474">
        <v>2400</v>
      </c>
      <c r="F199" s="1474">
        <v>4101</v>
      </c>
      <c r="G199" s="1498">
        <v>116851</v>
      </c>
      <c r="H199" s="1476">
        <f t="shared" si="2"/>
        <v>116851</v>
      </c>
      <c r="I199" s="655"/>
      <c r="J199" s="1472"/>
    </row>
    <row r="200" spans="1:10" ht="15.75">
      <c r="A200" s="2592"/>
      <c r="B200" s="1473" t="s">
        <v>3513</v>
      </c>
      <c r="C200" s="2583"/>
      <c r="D200" s="2583"/>
      <c r="E200" s="1474">
        <v>2600</v>
      </c>
      <c r="F200" s="1474">
        <v>4486</v>
      </c>
      <c r="G200" s="1498">
        <v>126157.11</v>
      </c>
      <c r="H200" s="1476">
        <f t="shared" si="2"/>
        <v>126157.11</v>
      </c>
      <c r="I200" s="655"/>
      <c r="J200" s="1472"/>
    </row>
    <row r="201" spans="1:10" ht="15.75">
      <c r="A201" s="2592"/>
      <c r="B201" s="1473" t="s">
        <v>3514</v>
      </c>
      <c r="C201" s="2583"/>
      <c r="D201" s="2583"/>
      <c r="E201" s="1474">
        <v>2800</v>
      </c>
      <c r="F201" s="1474">
        <v>4870</v>
      </c>
      <c r="G201" s="1498">
        <v>135475.21</v>
      </c>
      <c r="H201" s="1476">
        <f t="shared" si="2"/>
        <v>135475.21</v>
      </c>
      <c r="I201" s="655"/>
      <c r="J201" s="1472"/>
    </row>
    <row r="202" spans="1:10" ht="16.5" thickBot="1">
      <c r="A202" s="2593"/>
      <c r="B202" s="1477" t="s">
        <v>3515</v>
      </c>
      <c r="C202" s="2584"/>
      <c r="D202" s="2584"/>
      <c r="E202" s="1478">
        <v>3000</v>
      </c>
      <c r="F202" s="1478">
        <v>5255</v>
      </c>
      <c r="G202" s="1498">
        <v>144794.29999999999</v>
      </c>
      <c r="H202" s="1479">
        <f t="shared" si="2"/>
        <v>144794.29999999999</v>
      </c>
      <c r="I202" s="655"/>
      <c r="J202" s="1472"/>
    </row>
    <row r="203" spans="1:10" ht="19.5" thickBot="1">
      <c r="A203" s="2612" t="s">
        <v>3516</v>
      </c>
      <c r="B203" s="2613"/>
      <c r="C203" s="2613"/>
      <c r="D203" s="2613"/>
      <c r="E203" s="2613"/>
      <c r="F203" s="2613"/>
      <c r="G203" s="2613"/>
      <c r="H203" s="2614"/>
      <c r="I203" s="655"/>
      <c r="J203" s="1472"/>
    </row>
    <row r="204" spans="1:10" s="429" customFormat="1" ht="15.75">
      <c r="A204" s="2609"/>
      <c r="B204" s="1028" t="s">
        <v>3527</v>
      </c>
      <c r="C204" s="2585">
        <v>75</v>
      </c>
      <c r="D204" s="2582">
        <v>190</v>
      </c>
      <c r="E204" s="1029">
        <v>800</v>
      </c>
      <c r="F204" s="1029">
        <v>740</v>
      </c>
      <c r="G204" s="1498">
        <v>48396.2</v>
      </c>
      <c r="H204" s="1031">
        <f t="shared" si="2"/>
        <v>48396.2</v>
      </c>
      <c r="I204" s="655"/>
      <c r="J204" s="1472"/>
    </row>
    <row r="205" spans="1:10" s="429" customFormat="1" ht="15.75">
      <c r="A205" s="2610"/>
      <c r="B205" s="1473" t="s">
        <v>3528</v>
      </c>
      <c r="C205" s="2586"/>
      <c r="D205" s="2583"/>
      <c r="E205" s="1474">
        <v>1000</v>
      </c>
      <c r="F205" s="1474">
        <v>1064</v>
      </c>
      <c r="G205" s="1498">
        <v>54961.279999999999</v>
      </c>
      <c r="H205" s="1476">
        <f t="shared" si="2"/>
        <v>54961.279999999999</v>
      </c>
      <c r="I205" s="655"/>
      <c r="J205" s="1472"/>
    </row>
    <row r="206" spans="1:10" s="429" customFormat="1" ht="15.75">
      <c r="A206" s="2610"/>
      <c r="B206" s="1473" t="s">
        <v>3529</v>
      </c>
      <c r="C206" s="2586"/>
      <c r="D206" s="2583"/>
      <c r="E206" s="1474">
        <v>1250</v>
      </c>
      <c r="F206" s="1474">
        <v>1477</v>
      </c>
      <c r="G206" s="1498">
        <v>63169.39</v>
      </c>
      <c r="H206" s="1476">
        <f t="shared" ref="H206:H269" si="3">(G206-G206*$B$4)</f>
        <v>63169.39</v>
      </c>
      <c r="I206" s="655"/>
      <c r="J206" s="1472"/>
    </row>
    <row r="207" spans="1:10" s="429" customFormat="1" ht="15.75">
      <c r="A207" s="2610"/>
      <c r="B207" s="1473" t="s">
        <v>3530</v>
      </c>
      <c r="C207" s="2586"/>
      <c r="D207" s="2583"/>
      <c r="E207" s="1474">
        <v>1500</v>
      </c>
      <c r="F207" s="1474">
        <v>1895</v>
      </c>
      <c r="G207" s="1498">
        <v>71374.509999999995</v>
      </c>
      <c r="H207" s="1476">
        <f t="shared" si="3"/>
        <v>71374.509999999995</v>
      </c>
      <c r="I207" s="655"/>
      <c r="J207" s="1472"/>
    </row>
    <row r="208" spans="1:10" s="429" customFormat="1" ht="15.75">
      <c r="A208" s="2610"/>
      <c r="B208" s="1473" t="s">
        <v>3531</v>
      </c>
      <c r="C208" s="2586"/>
      <c r="D208" s="2583"/>
      <c r="E208" s="1474">
        <v>1750</v>
      </c>
      <c r="F208" s="1474">
        <v>2313</v>
      </c>
      <c r="G208" s="1498">
        <v>79581.62</v>
      </c>
      <c r="H208" s="1476">
        <f t="shared" si="3"/>
        <v>79581.62</v>
      </c>
      <c r="I208" s="655"/>
      <c r="J208" s="1472"/>
    </row>
    <row r="209" spans="1:10" s="429" customFormat="1" ht="15.75">
      <c r="A209" s="2610"/>
      <c r="B209" s="1473" t="s">
        <v>3532</v>
      </c>
      <c r="C209" s="2586"/>
      <c r="D209" s="2583"/>
      <c r="E209" s="1474">
        <v>2000</v>
      </c>
      <c r="F209" s="1474">
        <v>2729</v>
      </c>
      <c r="G209" s="1498">
        <v>87791.72</v>
      </c>
      <c r="H209" s="1476">
        <f t="shared" si="3"/>
        <v>87791.72</v>
      </c>
      <c r="I209" s="655"/>
      <c r="J209" s="1472"/>
    </row>
    <row r="210" spans="1:10" s="429" customFormat="1" ht="15.75">
      <c r="A210" s="2610"/>
      <c r="B210" s="1473" t="s">
        <v>3533</v>
      </c>
      <c r="C210" s="2586"/>
      <c r="D210" s="2583"/>
      <c r="E210" s="1474">
        <v>2250</v>
      </c>
      <c r="F210" s="1474">
        <v>3137</v>
      </c>
      <c r="G210" s="1498">
        <v>95992.84</v>
      </c>
      <c r="H210" s="1476">
        <f t="shared" si="3"/>
        <v>95992.84</v>
      </c>
      <c r="I210" s="655"/>
      <c r="J210" s="1472"/>
    </row>
    <row r="211" spans="1:10" s="429" customFormat="1" ht="15.75">
      <c r="A211" s="2610"/>
      <c r="B211" s="1473" t="s">
        <v>3534</v>
      </c>
      <c r="C211" s="2586"/>
      <c r="D211" s="2583"/>
      <c r="E211" s="1474">
        <v>2500</v>
      </c>
      <c r="F211" s="1474">
        <v>3536</v>
      </c>
      <c r="G211" s="1498">
        <v>104204.94</v>
      </c>
      <c r="H211" s="1476">
        <f t="shared" si="3"/>
        <v>104204.94</v>
      </c>
      <c r="I211" s="655"/>
      <c r="J211" s="1472"/>
    </row>
    <row r="212" spans="1:10" s="429" customFormat="1" ht="15.75">
      <c r="A212" s="2610"/>
      <c r="B212" s="1473" t="s">
        <v>3535</v>
      </c>
      <c r="C212" s="2586"/>
      <c r="D212" s="2583"/>
      <c r="E212" s="1474">
        <v>2750</v>
      </c>
      <c r="F212" s="1474">
        <v>3919</v>
      </c>
      <c r="G212" s="1498">
        <v>112406.06</v>
      </c>
      <c r="H212" s="1476">
        <f t="shared" si="3"/>
        <v>112406.06</v>
      </c>
      <c r="I212" s="655"/>
      <c r="J212" s="1472"/>
    </row>
    <row r="213" spans="1:10" s="429" customFormat="1" ht="15.75">
      <c r="A213" s="2610"/>
      <c r="B213" s="1473" t="s">
        <v>3536</v>
      </c>
      <c r="C213" s="2586"/>
      <c r="D213" s="2583"/>
      <c r="E213" s="1474">
        <v>3000</v>
      </c>
      <c r="F213" s="1474">
        <v>4284</v>
      </c>
      <c r="G213" s="1498">
        <v>142750.01</v>
      </c>
      <c r="H213" s="1476">
        <f t="shared" si="3"/>
        <v>142750.01</v>
      </c>
      <c r="I213" s="655"/>
      <c r="J213" s="1472"/>
    </row>
    <row r="214" spans="1:10" ht="15.75">
      <c r="A214" s="2610"/>
      <c r="B214" s="1473" t="s">
        <v>3517</v>
      </c>
      <c r="C214" s="2586"/>
      <c r="D214" s="2583">
        <v>240</v>
      </c>
      <c r="E214" s="1474">
        <v>800</v>
      </c>
      <c r="F214" s="1474">
        <v>1038</v>
      </c>
      <c r="G214" s="1498">
        <v>53617.72</v>
      </c>
      <c r="H214" s="1476">
        <f t="shared" si="3"/>
        <v>53617.72</v>
      </c>
      <c r="I214" s="655"/>
      <c r="J214" s="1472"/>
    </row>
    <row r="215" spans="1:10" ht="15.75">
      <c r="A215" s="2610"/>
      <c r="B215" s="1473" t="s">
        <v>3518</v>
      </c>
      <c r="C215" s="2586"/>
      <c r="D215" s="2583"/>
      <c r="E215" s="1474">
        <v>1000</v>
      </c>
      <c r="F215" s="1474">
        <v>1491</v>
      </c>
      <c r="G215" s="1498">
        <v>60403.41</v>
      </c>
      <c r="H215" s="1476">
        <f t="shared" si="3"/>
        <v>60403.41</v>
      </c>
      <c r="I215" s="655"/>
      <c r="J215" s="1472"/>
    </row>
    <row r="216" spans="1:10" ht="15.75">
      <c r="A216" s="2610"/>
      <c r="B216" s="1473" t="s">
        <v>3519</v>
      </c>
      <c r="C216" s="2586"/>
      <c r="D216" s="2583"/>
      <c r="E216" s="1474">
        <v>1250</v>
      </c>
      <c r="F216" s="1474">
        <v>2068</v>
      </c>
      <c r="G216" s="1498">
        <v>68901.990000000005</v>
      </c>
      <c r="H216" s="1476">
        <f t="shared" si="3"/>
        <v>68901.990000000005</v>
      </c>
      <c r="I216" s="655"/>
      <c r="J216" s="1472"/>
    </row>
    <row r="217" spans="1:10" ht="15.75">
      <c r="A217" s="2610"/>
      <c r="B217" s="1473" t="s">
        <v>3520</v>
      </c>
      <c r="C217" s="2586"/>
      <c r="D217" s="2583"/>
      <c r="E217" s="1474">
        <v>1500</v>
      </c>
      <c r="F217" s="1474">
        <v>2650</v>
      </c>
      <c r="G217" s="1498">
        <v>77389.59</v>
      </c>
      <c r="H217" s="1476">
        <f t="shared" si="3"/>
        <v>77389.59</v>
      </c>
      <c r="I217" s="655"/>
      <c r="J217" s="1472"/>
    </row>
    <row r="218" spans="1:10" ht="15.75">
      <c r="A218" s="2610"/>
      <c r="B218" s="1473" t="s">
        <v>3521</v>
      </c>
      <c r="C218" s="2586"/>
      <c r="D218" s="2583"/>
      <c r="E218" s="1474">
        <v>1750</v>
      </c>
      <c r="F218" s="1474">
        <v>3234</v>
      </c>
      <c r="G218" s="1498">
        <v>85878.19</v>
      </c>
      <c r="H218" s="1476">
        <f t="shared" si="3"/>
        <v>85878.19</v>
      </c>
      <c r="I218" s="655"/>
      <c r="J218" s="1472"/>
    </row>
    <row r="219" spans="1:10" ht="15.75">
      <c r="A219" s="2610"/>
      <c r="B219" s="1473" t="s">
        <v>3522</v>
      </c>
      <c r="C219" s="2586"/>
      <c r="D219" s="2583"/>
      <c r="E219" s="1474">
        <v>2000</v>
      </c>
      <c r="F219" s="1474">
        <v>3813</v>
      </c>
      <c r="G219" s="1498">
        <v>94365.79</v>
      </c>
      <c r="H219" s="1476">
        <f t="shared" si="3"/>
        <v>94365.79</v>
      </c>
      <c r="I219" s="655"/>
      <c r="J219" s="1472"/>
    </row>
    <row r="220" spans="1:10" ht="15.75">
      <c r="A220" s="2610"/>
      <c r="B220" s="1473" t="s">
        <v>3523</v>
      </c>
      <c r="C220" s="2586"/>
      <c r="D220" s="2583"/>
      <c r="E220" s="1474">
        <v>2250</v>
      </c>
      <c r="F220" s="1474">
        <v>4385</v>
      </c>
      <c r="G220" s="1498">
        <v>102854.39</v>
      </c>
      <c r="H220" s="1476">
        <f t="shared" si="3"/>
        <v>102854.39</v>
      </c>
      <c r="I220" s="655"/>
      <c r="J220" s="1472"/>
    </row>
    <row r="221" spans="1:10" ht="15.75">
      <c r="A221" s="2610"/>
      <c r="B221" s="1473" t="s">
        <v>3524</v>
      </c>
      <c r="C221" s="2586"/>
      <c r="D221" s="2583"/>
      <c r="E221" s="1474">
        <v>2500</v>
      </c>
      <c r="F221" s="1474">
        <v>4942</v>
      </c>
      <c r="G221" s="1498">
        <v>111341.99</v>
      </c>
      <c r="H221" s="1476">
        <f t="shared" si="3"/>
        <v>111341.99</v>
      </c>
      <c r="I221" s="655"/>
      <c r="J221" s="1472"/>
    </row>
    <row r="222" spans="1:10" ht="15.75">
      <c r="A222" s="2610"/>
      <c r="B222" s="1473" t="s">
        <v>3525</v>
      </c>
      <c r="C222" s="2586"/>
      <c r="D222" s="2583"/>
      <c r="E222" s="1474">
        <v>2750</v>
      </c>
      <c r="F222" s="1474">
        <v>5482</v>
      </c>
      <c r="G222" s="1498">
        <v>119829.59</v>
      </c>
      <c r="H222" s="1476">
        <f t="shared" si="3"/>
        <v>119829.59</v>
      </c>
      <c r="I222" s="655"/>
      <c r="J222" s="1472"/>
    </row>
    <row r="223" spans="1:10" ht="16.5" thickBot="1">
      <c r="A223" s="2611"/>
      <c r="B223" s="1477" t="s">
        <v>3526</v>
      </c>
      <c r="C223" s="2587"/>
      <c r="D223" s="2584"/>
      <c r="E223" s="1478">
        <v>3000</v>
      </c>
      <c r="F223" s="1478">
        <v>5999</v>
      </c>
      <c r="G223" s="1498">
        <v>154772.20000000001</v>
      </c>
      <c r="H223" s="1479">
        <f t="shared" si="3"/>
        <v>154772.20000000001</v>
      </c>
      <c r="I223" s="655"/>
      <c r="J223" s="1472"/>
    </row>
    <row r="224" spans="1:10" ht="15.75">
      <c r="A224" s="2609"/>
      <c r="B224" s="1028" t="s">
        <v>3537</v>
      </c>
      <c r="C224" s="2582">
        <v>75</v>
      </c>
      <c r="D224" s="2582">
        <v>300</v>
      </c>
      <c r="E224" s="1029">
        <v>800</v>
      </c>
      <c r="F224" s="1029">
        <v>1287</v>
      </c>
      <c r="G224" s="1498">
        <v>64530.92</v>
      </c>
      <c r="H224" s="1031">
        <f t="shared" si="3"/>
        <v>64530.92</v>
      </c>
      <c r="I224" s="655"/>
      <c r="J224" s="1472"/>
    </row>
    <row r="225" spans="1:10" ht="15.75">
      <c r="A225" s="2610"/>
      <c r="B225" s="1473" t="s">
        <v>3538</v>
      </c>
      <c r="C225" s="2583"/>
      <c r="D225" s="2583"/>
      <c r="E225" s="1474">
        <v>1000</v>
      </c>
      <c r="F225" s="1474">
        <v>1856</v>
      </c>
      <c r="G225" s="1498">
        <v>71923.509999999995</v>
      </c>
      <c r="H225" s="1476">
        <f t="shared" si="3"/>
        <v>71923.509999999995</v>
      </c>
      <c r="I225" s="655"/>
      <c r="J225" s="1472"/>
    </row>
    <row r="226" spans="1:10" ht="15.75">
      <c r="A226" s="2610"/>
      <c r="B226" s="1473" t="s">
        <v>3539</v>
      </c>
      <c r="C226" s="2583"/>
      <c r="D226" s="2583"/>
      <c r="E226" s="1474">
        <v>1250</v>
      </c>
      <c r="F226" s="1474">
        <v>2575</v>
      </c>
      <c r="G226" s="1498">
        <v>81169.73</v>
      </c>
      <c r="H226" s="1476">
        <f t="shared" si="3"/>
        <v>81169.73</v>
      </c>
      <c r="I226" s="655"/>
      <c r="J226" s="1472"/>
    </row>
    <row r="227" spans="1:10" ht="15.75">
      <c r="A227" s="2610"/>
      <c r="B227" s="1473" t="s">
        <v>3540</v>
      </c>
      <c r="C227" s="2583"/>
      <c r="D227" s="2583"/>
      <c r="E227" s="1474">
        <v>1500</v>
      </c>
      <c r="F227" s="1474">
        <v>3298</v>
      </c>
      <c r="G227" s="1498">
        <v>90413.96</v>
      </c>
      <c r="H227" s="1476">
        <f t="shared" si="3"/>
        <v>90413.96</v>
      </c>
      <c r="I227" s="655"/>
      <c r="J227" s="1472"/>
    </row>
    <row r="228" spans="1:10" ht="15.75">
      <c r="A228" s="2610"/>
      <c r="B228" s="1473" t="s">
        <v>3541</v>
      </c>
      <c r="C228" s="2583"/>
      <c r="D228" s="2583"/>
      <c r="E228" s="1474">
        <v>1750</v>
      </c>
      <c r="F228" s="1474">
        <v>4019</v>
      </c>
      <c r="G228" s="1498">
        <v>99662.18</v>
      </c>
      <c r="H228" s="1476">
        <f t="shared" si="3"/>
        <v>99662.18</v>
      </c>
      <c r="I228" s="655"/>
      <c r="J228" s="1472"/>
    </row>
    <row r="229" spans="1:10" ht="15.75">
      <c r="A229" s="2610"/>
      <c r="B229" s="1473" t="s">
        <v>3542</v>
      </c>
      <c r="C229" s="2583"/>
      <c r="D229" s="2583"/>
      <c r="E229" s="1474">
        <v>2000</v>
      </c>
      <c r="F229" s="1474">
        <v>4732</v>
      </c>
      <c r="G229" s="1498">
        <v>108905.41</v>
      </c>
      <c r="H229" s="1476">
        <f t="shared" si="3"/>
        <v>108905.41</v>
      </c>
      <c r="I229" s="655"/>
      <c r="J229" s="1472"/>
    </row>
    <row r="230" spans="1:10" ht="15.75">
      <c r="A230" s="2610"/>
      <c r="B230" s="1473" t="s">
        <v>3543</v>
      </c>
      <c r="C230" s="2583"/>
      <c r="D230" s="2583"/>
      <c r="E230" s="1474">
        <v>2250</v>
      </c>
      <c r="F230" s="1474">
        <v>5431</v>
      </c>
      <c r="G230" s="1498">
        <v>118147.65</v>
      </c>
      <c r="H230" s="1476">
        <f t="shared" si="3"/>
        <v>118147.65</v>
      </c>
      <c r="I230" s="655"/>
      <c r="J230" s="1472"/>
    </row>
    <row r="231" spans="1:10" ht="15.75">
      <c r="A231" s="2610"/>
      <c r="B231" s="1473" t="s">
        <v>3544</v>
      </c>
      <c r="C231" s="2583"/>
      <c r="D231" s="2583"/>
      <c r="E231" s="1474">
        <v>2500</v>
      </c>
      <c r="F231" s="1474">
        <v>6111</v>
      </c>
      <c r="G231" s="1498">
        <v>127388.88</v>
      </c>
      <c r="H231" s="1476">
        <f t="shared" si="3"/>
        <v>127388.88</v>
      </c>
      <c r="I231" s="655"/>
      <c r="J231" s="1472"/>
    </row>
    <row r="232" spans="1:10" ht="15.75">
      <c r="A232" s="2610"/>
      <c r="B232" s="1473" t="s">
        <v>3545</v>
      </c>
      <c r="C232" s="2583"/>
      <c r="D232" s="2583"/>
      <c r="E232" s="1474">
        <v>2750</v>
      </c>
      <c r="F232" s="1474">
        <v>6765</v>
      </c>
      <c r="G232" s="1498">
        <v>136634.10999999999</v>
      </c>
      <c r="H232" s="1476">
        <f t="shared" si="3"/>
        <v>136634.10999999999</v>
      </c>
      <c r="I232" s="655"/>
      <c r="J232" s="1472"/>
    </row>
    <row r="233" spans="1:10" ht="15.75">
      <c r="A233" s="2610"/>
      <c r="B233" s="1473" t="s">
        <v>3546</v>
      </c>
      <c r="C233" s="2583"/>
      <c r="D233" s="2583"/>
      <c r="E233" s="1474">
        <v>3000</v>
      </c>
      <c r="F233" s="1474">
        <v>7388</v>
      </c>
      <c r="G233" s="1498">
        <v>180827.93</v>
      </c>
      <c r="H233" s="1476">
        <f t="shared" si="3"/>
        <v>180827.93</v>
      </c>
      <c r="I233" s="655"/>
      <c r="J233" s="1472"/>
    </row>
    <row r="234" spans="1:10" ht="15.75">
      <c r="A234" s="2610"/>
      <c r="B234" s="1473" t="s">
        <v>3547</v>
      </c>
      <c r="C234" s="2583"/>
      <c r="D234" s="2583">
        <v>380</v>
      </c>
      <c r="E234" s="1474">
        <v>800</v>
      </c>
      <c r="F234" s="1474">
        <v>1835</v>
      </c>
      <c r="G234" s="1498">
        <v>76709.83</v>
      </c>
      <c r="H234" s="1476">
        <f t="shared" si="3"/>
        <v>76709.83</v>
      </c>
      <c r="I234" s="655"/>
      <c r="J234" s="1472"/>
    </row>
    <row r="235" spans="1:10" ht="15.75">
      <c r="A235" s="2610"/>
      <c r="B235" s="1473" t="s">
        <v>3548</v>
      </c>
      <c r="C235" s="2583"/>
      <c r="D235" s="2583"/>
      <c r="E235" s="1474">
        <v>1000</v>
      </c>
      <c r="F235" s="1474">
        <v>2629</v>
      </c>
      <c r="G235" s="1498">
        <v>85608.68</v>
      </c>
      <c r="H235" s="1476">
        <f t="shared" si="3"/>
        <v>85608.68</v>
      </c>
      <c r="I235" s="655"/>
      <c r="J235" s="1472"/>
    </row>
    <row r="236" spans="1:10" ht="15.75">
      <c r="A236" s="2610"/>
      <c r="B236" s="1473" t="s">
        <v>3549</v>
      </c>
      <c r="C236" s="2583"/>
      <c r="D236" s="2583"/>
      <c r="E236" s="1474">
        <v>1250</v>
      </c>
      <c r="F236" s="1474">
        <v>3629</v>
      </c>
      <c r="G236" s="1498">
        <v>96731.5</v>
      </c>
      <c r="H236" s="1476">
        <f t="shared" si="3"/>
        <v>96731.5</v>
      </c>
      <c r="I236" s="655"/>
      <c r="J236" s="1472"/>
    </row>
    <row r="237" spans="1:10" ht="15.75">
      <c r="A237" s="2610"/>
      <c r="B237" s="1473" t="s">
        <v>3550</v>
      </c>
      <c r="C237" s="2583"/>
      <c r="D237" s="2583"/>
      <c r="E237" s="1474">
        <v>1500</v>
      </c>
      <c r="F237" s="1474">
        <v>4627</v>
      </c>
      <c r="G237" s="1498">
        <v>107855.32</v>
      </c>
      <c r="H237" s="1476">
        <f t="shared" si="3"/>
        <v>107855.32</v>
      </c>
      <c r="I237" s="655"/>
      <c r="J237" s="1472"/>
    </row>
    <row r="238" spans="1:10" ht="15.75">
      <c r="A238" s="2610"/>
      <c r="B238" s="1473" t="s">
        <v>3551</v>
      </c>
      <c r="C238" s="2583"/>
      <c r="D238" s="2583"/>
      <c r="E238" s="1474">
        <v>1750</v>
      </c>
      <c r="F238" s="1474">
        <v>5617</v>
      </c>
      <c r="G238" s="1498">
        <v>118978.14</v>
      </c>
      <c r="H238" s="1476">
        <f t="shared" si="3"/>
        <v>118978.14</v>
      </c>
      <c r="I238" s="655"/>
      <c r="J238" s="1472"/>
    </row>
    <row r="239" spans="1:10" ht="15.75">
      <c r="A239" s="2610"/>
      <c r="B239" s="1473" t="s">
        <v>3552</v>
      </c>
      <c r="C239" s="2583"/>
      <c r="D239" s="2583"/>
      <c r="E239" s="1474">
        <v>2000</v>
      </c>
      <c r="F239" s="1474">
        <v>6588</v>
      </c>
      <c r="G239" s="1498">
        <v>130101.96</v>
      </c>
      <c r="H239" s="1476">
        <f t="shared" si="3"/>
        <v>130101.96</v>
      </c>
      <c r="I239" s="655"/>
      <c r="J239" s="1472"/>
    </row>
    <row r="240" spans="1:10" ht="15.75">
      <c r="A240" s="2610"/>
      <c r="B240" s="1473" t="s">
        <v>3553</v>
      </c>
      <c r="C240" s="2583"/>
      <c r="D240" s="2583"/>
      <c r="E240" s="1474">
        <v>2250</v>
      </c>
      <c r="F240" s="1474">
        <v>7533</v>
      </c>
      <c r="G240" s="1498">
        <v>141225.78</v>
      </c>
      <c r="H240" s="1476">
        <f t="shared" si="3"/>
        <v>141225.78</v>
      </c>
      <c r="I240" s="655"/>
      <c r="J240" s="1472"/>
    </row>
    <row r="241" spans="1:10" ht="15.75">
      <c r="A241" s="2610"/>
      <c r="B241" s="1473" t="s">
        <v>3554</v>
      </c>
      <c r="C241" s="2583"/>
      <c r="D241" s="2583"/>
      <c r="E241" s="1474">
        <v>2500</v>
      </c>
      <c r="F241" s="1474">
        <v>8444</v>
      </c>
      <c r="G241" s="1498">
        <v>152349.59</v>
      </c>
      <c r="H241" s="1476">
        <f t="shared" si="3"/>
        <v>152349.59</v>
      </c>
      <c r="I241" s="655"/>
      <c r="J241" s="1472"/>
    </row>
    <row r="242" spans="1:10" ht="15.75">
      <c r="A242" s="2610"/>
      <c r="B242" s="1473" t="s">
        <v>3555</v>
      </c>
      <c r="C242" s="2583"/>
      <c r="D242" s="2583"/>
      <c r="E242" s="1474">
        <v>2750</v>
      </c>
      <c r="F242" s="1474">
        <v>9311</v>
      </c>
      <c r="G242" s="1498">
        <v>163472.41</v>
      </c>
      <c r="H242" s="1476">
        <f t="shared" si="3"/>
        <v>163472.41</v>
      </c>
      <c r="I242" s="655"/>
      <c r="J242" s="1472"/>
    </row>
    <row r="243" spans="1:10" ht="16.5" thickBot="1">
      <c r="A243" s="2611"/>
      <c r="B243" s="1477" t="s">
        <v>3556</v>
      </c>
      <c r="C243" s="2584"/>
      <c r="D243" s="2584"/>
      <c r="E243" s="1478">
        <v>3000</v>
      </c>
      <c r="F243" s="1478">
        <v>10127</v>
      </c>
      <c r="G243" s="1498">
        <v>174595.23</v>
      </c>
      <c r="H243" s="1479">
        <f t="shared" si="3"/>
        <v>174595.23</v>
      </c>
      <c r="I243" s="655"/>
      <c r="J243" s="1472"/>
    </row>
    <row r="244" spans="1:10" ht="15.75">
      <c r="A244" s="2609"/>
      <c r="B244" s="1028" t="s">
        <v>3557</v>
      </c>
      <c r="C244" s="2582">
        <v>110</v>
      </c>
      <c r="D244" s="2582">
        <v>190</v>
      </c>
      <c r="E244" s="1029">
        <v>800</v>
      </c>
      <c r="F244" s="1029">
        <v>797</v>
      </c>
      <c r="G244" s="1498">
        <v>49506.18</v>
      </c>
      <c r="H244" s="1031">
        <f t="shared" si="3"/>
        <v>49506.18</v>
      </c>
      <c r="I244" s="655"/>
      <c r="J244" s="1472"/>
    </row>
    <row r="245" spans="1:10" ht="15.75">
      <c r="A245" s="2610"/>
      <c r="B245" s="1473" t="s">
        <v>3558</v>
      </c>
      <c r="C245" s="2583"/>
      <c r="D245" s="2583"/>
      <c r="E245" s="1474">
        <v>1000</v>
      </c>
      <c r="F245" s="1474">
        <v>1174</v>
      </c>
      <c r="G245" s="1498">
        <v>56202.03</v>
      </c>
      <c r="H245" s="1476">
        <f t="shared" si="3"/>
        <v>56202.03</v>
      </c>
      <c r="I245" s="655"/>
      <c r="J245" s="1472"/>
    </row>
    <row r="246" spans="1:10" ht="15.75">
      <c r="A246" s="2610"/>
      <c r="B246" s="1473" t="s">
        <v>3559</v>
      </c>
      <c r="C246" s="2583"/>
      <c r="D246" s="2583"/>
      <c r="E246" s="1474">
        <v>1250</v>
      </c>
      <c r="F246" s="1474">
        <v>1642</v>
      </c>
      <c r="G246" s="1498">
        <v>64572.85</v>
      </c>
      <c r="H246" s="1476">
        <f t="shared" si="3"/>
        <v>64572.85</v>
      </c>
      <c r="I246" s="655"/>
      <c r="J246" s="1472"/>
    </row>
    <row r="247" spans="1:10" ht="15.75">
      <c r="A247" s="2610"/>
      <c r="B247" s="1473" t="s">
        <v>3560</v>
      </c>
      <c r="C247" s="2583"/>
      <c r="D247" s="2583"/>
      <c r="E247" s="1474">
        <v>1500</v>
      </c>
      <c r="F247" s="1474">
        <v>2107</v>
      </c>
      <c r="G247" s="1498">
        <v>72935.67</v>
      </c>
      <c r="H247" s="1476">
        <f t="shared" si="3"/>
        <v>72935.67</v>
      </c>
      <c r="I247" s="655"/>
      <c r="J247" s="1472"/>
    </row>
    <row r="248" spans="1:10" ht="15.75">
      <c r="A248" s="2610"/>
      <c r="B248" s="1473" t="s">
        <v>3561</v>
      </c>
      <c r="C248" s="2583"/>
      <c r="D248" s="2583"/>
      <c r="E248" s="1474">
        <v>1750</v>
      </c>
      <c r="F248" s="1474">
        <v>2566</v>
      </c>
      <c r="G248" s="1498">
        <v>81304.490000000005</v>
      </c>
      <c r="H248" s="1476">
        <f t="shared" si="3"/>
        <v>81304.490000000005</v>
      </c>
      <c r="I248" s="655"/>
      <c r="J248" s="1472"/>
    </row>
    <row r="249" spans="1:10" ht="15.75">
      <c r="A249" s="2610"/>
      <c r="B249" s="1473" t="s">
        <v>3562</v>
      </c>
      <c r="C249" s="2583"/>
      <c r="D249" s="2583"/>
      <c r="E249" s="1474">
        <v>2000</v>
      </c>
      <c r="F249" s="1474">
        <v>3017</v>
      </c>
      <c r="G249" s="1498">
        <v>89675.3</v>
      </c>
      <c r="H249" s="1476">
        <f t="shared" si="3"/>
        <v>89675.3</v>
      </c>
      <c r="I249" s="655"/>
      <c r="J249" s="1472"/>
    </row>
    <row r="250" spans="1:10" ht="15.75">
      <c r="A250" s="2610"/>
      <c r="B250" s="1473" t="s">
        <v>3563</v>
      </c>
      <c r="C250" s="2583"/>
      <c r="D250" s="2583"/>
      <c r="E250" s="1474">
        <v>2250</v>
      </c>
      <c r="F250" s="1474">
        <v>3457</v>
      </c>
      <c r="G250" s="1498">
        <v>98039.13</v>
      </c>
      <c r="H250" s="1476">
        <f t="shared" si="3"/>
        <v>98039.13</v>
      </c>
      <c r="I250" s="655"/>
      <c r="J250" s="1472"/>
    </row>
    <row r="251" spans="1:10" ht="15.75">
      <c r="A251" s="2610"/>
      <c r="B251" s="1473" t="s">
        <v>3564</v>
      </c>
      <c r="C251" s="2583"/>
      <c r="D251" s="2583"/>
      <c r="E251" s="1474">
        <v>2500</v>
      </c>
      <c r="F251" s="1474">
        <v>3887</v>
      </c>
      <c r="G251" s="1498">
        <v>106405.95</v>
      </c>
      <c r="H251" s="1476">
        <f t="shared" si="3"/>
        <v>106405.95</v>
      </c>
      <c r="I251" s="655"/>
      <c r="J251" s="1472"/>
    </row>
    <row r="252" spans="1:10" ht="15.75">
      <c r="A252" s="2610"/>
      <c r="B252" s="1473" t="s">
        <v>3565</v>
      </c>
      <c r="C252" s="2583"/>
      <c r="D252" s="2583"/>
      <c r="E252" s="1474">
        <v>2750</v>
      </c>
      <c r="F252" s="1474">
        <v>4302</v>
      </c>
      <c r="G252" s="1498">
        <v>114776.76</v>
      </c>
      <c r="H252" s="1476">
        <f t="shared" si="3"/>
        <v>114776.76</v>
      </c>
      <c r="I252" s="655"/>
      <c r="J252" s="1472"/>
    </row>
    <row r="253" spans="1:10" ht="15.75">
      <c r="A253" s="2610"/>
      <c r="B253" s="1473" t="s">
        <v>3566</v>
      </c>
      <c r="C253" s="2583"/>
      <c r="D253" s="2583"/>
      <c r="E253" s="1474">
        <v>3000</v>
      </c>
      <c r="F253" s="1474">
        <v>4702</v>
      </c>
      <c r="G253" s="1498">
        <v>123137.59</v>
      </c>
      <c r="H253" s="1476">
        <f t="shared" si="3"/>
        <v>123137.59</v>
      </c>
      <c r="I253" s="655"/>
      <c r="J253" s="1472"/>
    </row>
    <row r="254" spans="1:10" ht="15.75">
      <c r="A254" s="2610"/>
      <c r="B254" s="1473" t="s">
        <v>3567</v>
      </c>
      <c r="C254" s="2583"/>
      <c r="D254" s="2583">
        <v>240</v>
      </c>
      <c r="E254" s="1474">
        <v>800</v>
      </c>
      <c r="F254" s="1474">
        <v>1111</v>
      </c>
      <c r="G254" s="1498">
        <v>55065.1</v>
      </c>
      <c r="H254" s="1476">
        <f t="shared" si="3"/>
        <v>55065.1</v>
      </c>
      <c r="I254" s="655"/>
      <c r="J254" s="1472"/>
    </row>
    <row r="255" spans="1:10" ht="15.75">
      <c r="A255" s="2610"/>
      <c r="B255" s="1473" t="s">
        <v>3568</v>
      </c>
      <c r="C255" s="2583"/>
      <c r="D255" s="2583"/>
      <c r="E255" s="1474">
        <v>1000</v>
      </c>
      <c r="F255" s="1474">
        <v>1601</v>
      </c>
      <c r="G255" s="1498">
        <v>62052.42</v>
      </c>
      <c r="H255" s="1476">
        <f t="shared" si="3"/>
        <v>62052.42</v>
      </c>
      <c r="I255" s="655"/>
      <c r="J255" s="1472"/>
    </row>
    <row r="256" spans="1:10" ht="15.75">
      <c r="A256" s="2610"/>
      <c r="B256" s="1473" t="s">
        <v>3569</v>
      </c>
      <c r="C256" s="2583"/>
      <c r="D256" s="2583"/>
      <c r="E256" s="1474">
        <v>1250</v>
      </c>
      <c r="F256" s="1474">
        <v>2224</v>
      </c>
      <c r="G256" s="1498">
        <v>70785.570000000007</v>
      </c>
      <c r="H256" s="1476">
        <f t="shared" si="3"/>
        <v>70785.570000000007</v>
      </c>
      <c r="I256" s="655"/>
      <c r="J256" s="1472"/>
    </row>
    <row r="257" spans="1:10" ht="15.75">
      <c r="A257" s="2610"/>
      <c r="B257" s="1473" t="s">
        <v>3570</v>
      </c>
      <c r="C257" s="2583"/>
      <c r="D257" s="2583"/>
      <c r="E257" s="1474">
        <v>1500</v>
      </c>
      <c r="F257" s="1474">
        <v>2852</v>
      </c>
      <c r="G257" s="1498">
        <v>79517.73</v>
      </c>
      <c r="H257" s="1476">
        <f t="shared" si="3"/>
        <v>79517.73</v>
      </c>
      <c r="I257" s="655"/>
      <c r="J257" s="1472"/>
    </row>
    <row r="258" spans="1:10" ht="15.75">
      <c r="A258" s="2610"/>
      <c r="B258" s="1473" t="s">
        <v>3571</v>
      </c>
      <c r="C258" s="2583"/>
      <c r="D258" s="2583"/>
      <c r="E258" s="1474">
        <v>1750</v>
      </c>
      <c r="F258" s="1474">
        <v>3481</v>
      </c>
      <c r="G258" s="1498">
        <v>88254.88</v>
      </c>
      <c r="H258" s="1476">
        <f t="shared" si="3"/>
        <v>88254.88</v>
      </c>
      <c r="I258" s="655"/>
      <c r="J258" s="1472"/>
    </row>
    <row r="259" spans="1:10" ht="15.75">
      <c r="A259" s="2610"/>
      <c r="B259" s="1473" t="s">
        <v>3572</v>
      </c>
      <c r="C259" s="2583"/>
      <c r="D259" s="2583"/>
      <c r="E259" s="1474">
        <v>2000</v>
      </c>
      <c r="F259" s="1474">
        <v>4106</v>
      </c>
      <c r="G259" s="1498">
        <v>96993.03</v>
      </c>
      <c r="H259" s="1476">
        <f t="shared" si="3"/>
        <v>96993.03</v>
      </c>
      <c r="I259" s="655"/>
      <c r="J259" s="1472"/>
    </row>
    <row r="260" spans="1:10" ht="15.75">
      <c r="A260" s="2610"/>
      <c r="B260" s="1473" t="s">
        <v>3573</v>
      </c>
      <c r="C260" s="2583"/>
      <c r="D260" s="2583"/>
      <c r="E260" s="1474">
        <v>2250</v>
      </c>
      <c r="F260" s="1474">
        <v>4720</v>
      </c>
      <c r="G260" s="1498">
        <v>105725.18</v>
      </c>
      <c r="H260" s="1476">
        <f t="shared" si="3"/>
        <v>105725.18</v>
      </c>
      <c r="I260" s="655"/>
      <c r="J260" s="1472"/>
    </row>
    <row r="261" spans="1:10" ht="15.75">
      <c r="A261" s="2610"/>
      <c r="B261" s="1473" t="s">
        <v>3574</v>
      </c>
      <c r="C261" s="2583"/>
      <c r="D261" s="2583"/>
      <c r="E261" s="1474">
        <v>2500</v>
      </c>
      <c r="F261" s="1474">
        <v>5320</v>
      </c>
      <c r="G261" s="1498">
        <v>114459.34</v>
      </c>
      <c r="H261" s="1476">
        <f t="shared" si="3"/>
        <v>114459.34</v>
      </c>
      <c r="I261" s="655"/>
      <c r="J261" s="1472"/>
    </row>
    <row r="262" spans="1:10" ht="15.75">
      <c r="A262" s="2610"/>
      <c r="B262" s="1473" t="s">
        <v>3575</v>
      </c>
      <c r="C262" s="2583"/>
      <c r="D262" s="2583"/>
      <c r="E262" s="1474">
        <v>2750</v>
      </c>
      <c r="F262" s="1474">
        <v>5900</v>
      </c>
      <c r="G262" s="1498">
        <v>123193.49</v>
      </c>
      <c r="H262" s="1476">
        <f t="shared" si="3"/>
        <v>123193.49</v>
      </c>
      <c r="I262" s="655"/>
      <c r="J262" s="1472"/>
    </row>
    <row r="263" spans="1:10" ht="16.5" thickBot="1">
      <c r="A263" s="2611"/>
      <c r="B263" s="1477" t="s">
        <v>3576</v>
      </c>
      <c r="C263" s="2584"/>
      <c r="D263" s="2584"/>
      <c r="E263" s="1478">
        <v>3000</v>
      </c>
      <c r="F263" s="1478">
        <v>6454</v>
      </c>
      <c r="G263" s="1498">
        <v>159040.46</v>
      </c>
      <c r="H263" s="1479">
        <f t="shared" si="3"/>
        <v>159040.46</v>
      </c>
      <c r="I263" s="655"/>
      <c r="J263" s="1472"/>
    </row>
    <row r="264" spans="1:10" ht="15.75">
      <c r="A264" s="2609"/>
      <c r="B264" s="1028" t="s">
        <v>3577</v>
      </c>
      <c r="C264" s="2582">
        <v>110</v>
      </c>
      <c r="D264" s="2582">
        <v>300</v>
      </c>
      <c r="E264" s="1029">
        <v>800</v>
      </c>
      <c r="F264" s="1029">
        <v>1374</v>
      </c>
      <c r="G264" s="1498">
        <v>65934.38</v>
      </c>
      <c r="H264" s="1031">
        <f t="shared" si="3"/>
        <v>65934.38</v>
      </c>
      <c r="I264" s="655"/>
      <c r="J264" s="1472"/>
    </row>
    <row r="265" spans="1:10" ht="15.75">
      <c r="A265" s="2610"/>
      <c r="B265" s="1473" t="s">
        <v>3578</v>
      </c>
      <c r="C265" s="2583"/>
      <c r="D265" s="2583"/>
      <c r="E265" s="1474">
        <v>1000</v>
      </c>
      <c r="F265" s="1474">
        <v>1979</v>
      </c>
      <c r="G265" s="1498">
        <v>73499.649999999994</v>
      </c>
      <c r="H265" s="1476">
        <f t="shared" si="3"/>
        <v>73499.649999999994</v>
      </c>
      <c r="I265" s="655"/>
      <c r="J265" s="1472"/>
    </row>
    <row r="266" spans="1:10" ht="15.75">
      <c r="A266" s="2610"/>
      <c r="B266" s="1473" t="s">
        <v>3579</v>
      </c>
      <c r="C266" s="2583"/>
      <c r="D266" s="2583"/>
      <c r="E266" s="1474">
        <v>1250</v>
      </c>
      <c r="F266" s="1474">
        <v>2742</v>
      </c>
      <c r="G266" s="1498">
        <v>82963.48</v>
      </c>
      <c r="H266" s="1476">
        <f t="shared" si="3"/>
        <v>82963.48</v>
      </c>
      <c r="I266" s="655"/>
      <c r="J266" s="1472"/>
    </row>
    <row r="267" spans="1:10" ht="15.75">
      <c r="A267" s="2610"/>
      <c r="B267" s="1473" t="s">
        <v>3580</v>
      </c>
      <c r="C267" s="2583"/>
      <c r="D267" s="2583"/>
      <c r="E267" s="1474">
        <v>1500</v>
      </c>
      <c r="F267" s="1474">
        <v>3510</v>
      </c>
      <c r="G267" s="1498">
        <v>92429.31</v>
      </c>
      <c r="H267" s="1476">
        <f t="shared" si="3"/>
        <v>92429.31</v>
      </c>
      <c r="I267" s="655"/>
      <c r="J267" s="1472"/>
    </row>
    <row r="268" spans="1:10" ht="15.75">
      <c r="A268" s="2610"/>
      <c r="B268" s="1473" t="s">
        <v>3581</v>
      </c>
      <c r="C268" s="2583"/>
      <c r="D268" s="2583"/>
      <c r="E268" s="1474">
        <v>1750</v>
      </c>
      <c r="F268" s="1474">
        <v>4275</v>
      </c>
      <c r="G268" s="1498">
        <v>101896.13</v>
      </c>
      <c r="H268" s="1476">
        <f t="shared" si="3"/>
        <v>101896.13</v>
      </c>
      <c r="I268" s="655"/>
      <c r="J268" s="1472"/>
    </row>
    <row r="269" spans="1:10" ht="15.75">
      <c r="A269" s="2610"/>
      <c r="B269" s="1473" t="s">
        <v>3582</v>
      </c>
      <c r="C269" s="2583"/>
      <c r="D269" s="2583"/>
      <c r="E269" s="1474">
        <v>2000</v>
      </c>
      <c r="F269" s="1474">
        <v>5031</v>
      </c>
      <c r="G269" s="1498">
        <v>111354.97</v>
      </c>
      <c r="H269" s="1476">
        <f t="shared" si="3"/>
        <v>111354.97</v>
      </c>
      <c r="I269" s="655"/>
      <c r="J269" s="1472"/>
    </row>
    <row r="270" spans="1:10" ht="15.75">
      <c r="A270" s="2610"/>
      <c r="B270" s="1473" t="s">
        <v>3583</v>
      </c>
      <c r="C270" s="2583"/>
      <c r="D270" s="2583"/>
      <c r="E270" s="1474">
        <v>2250</v>
      </c>
      <c r="F270" s="1474">
        <v>5771</v>
      </c>
      <c r="G270" s="1498">
        <v>120818.8</v>
      </c>
      <c r="H270" s="1476">
        <f t="shared" ref="H270:H323" si="4">(G270-G270*$B$4)</f>
        <v>120818.8</v>
      </c>
      <c r="I270" s="655"/>
      <c r="J270" s="1472"/>
    </row>
    <row r="271" spans="1:10" ht="15.75">
      <c r="A271" s="2610"/>
      <c r="B271" s="1473" t="s">
        <v>3584</v>
      </c>
      <c r="C271" s="2583"/>
      <c r="D271" s="2583"/>
      <c r="E271" s="1474">
        <v>2500</v>
      </c>
      <c r="F271" s="1474">
        <v>6491</v>
      </c>
      <c r="G271" s="1498">
        <v>130284.63</v>
      </c>
      <c r="H271" s="1476">
        <f t="shared" si="4"/>
        <v>130284.63</v>
      </c>
      <c r="I271" s="655"/>
      <c r="J271" s="1472"/>
    </row>
    <row r="272" spans="1:10" ht="15.75">
      <c r="A272" s="2610"/>
      <c r="B272" s="1473" t="s">
        <v>3585</v>
      </c>
      <c r="C272" s="2583"/>
      <c r="D272" s="2583"/>
      <c r="E272" s="1474">
        <v>2750</v>
      </c>
      <c r="F272" s="1474">
        <v>7182</v>
      </c>
      <c r="G272" s="1498">
        <v>139740.47</v>
      </c>
      <c r="H272" s="1476">
        <f t="shared" si="4"/>
        <v>139740.47</v>
      </c>
      <c r="I272" s="655"/>
      <c r="J272" s="1472"/>
    </row>
    <row r="273" spans="1:10" ht="15.75">
      <c r="A273" s="2610"/>
      <c r="B273" s="1473" t="s">
        <v>3586</v>
      </c>
      <c r="C273" s="2583"/>
      <c r="D273" s="2583"/>
      <c r="E273" s="1474">
        <v>3000</v>
      </c>
      <c r="F273" s="1474">
        <v>7839</v>
      </c>
      <c r="G273" s="1498">
        <v>184855.62</v>
      </c>
      <c r="H273" s="1476">
        <f t="shared" si="4"/>
        <v>184855.62</v>
      </c>
      <c r="I273" s="655"/>
      <c r="J273" s="1472"/>
    </row>
    <row r="274" spans="1:10" ht="15.75">
      <c r="A274" s="2610"/>
      <c r="B274" s="1473" t="s">
        <v>3587</v>
      </c>
      <c r="C274" s="2583"/>
      <c r="D274" s="2583">
        <v>380</v>
      </c>
      <c r="E274" s="1474">
        <v>800</v>
      </c>
      <c r="F274" s="1474">
        <v>1918</v>
      </c>
      <c r="G274" s="1498">
        <v>78146.22</v>
      </c>
      <c r="H274" s="1476">
        <f t="shared" si="4"/>
        <v>78146.22</v>
      </c>
      <c r="I274" s="655"/>
      <c r="J274" s="1472"/>
    </row>
    <row r="275" spans="1:10" ht="15.75">
      <c r="A275" s="2610"/>
      <c r="B275" s="1473" t="s">
        <v>3588</v>
      </c>
      <c r="C275" s="2583"/>
      <c r="D275" s="2583"/>
      <c r="E275" s="1474">
        <v>1000</v>
      </c>
      <c r="F275" s="1474">
        <v>2751</v>
      </c>
      <c r="G275" s="1498">
        <v>87215.77</v>
      </c>
      <c r="H275" s="1476">
        <f t="shared" si="4"/>
        <v>87215.77</v>
      </c>
      <c r="I275" s="655"/>
      <c r="J275" s="1472"/>
    </row>
    <row r="276" spans="1:10" ht="15.75">
      <c r="A276" s="2610"/>
      <c r="B276" s="1473" t="s">
        <v>3589</v>
      </c>
      <c r="C276" s="2583"/>
      <c r="D276" s="2583"/>
      <c r="E276" s="1474">
        <v>1250</v>
      </c>
      <c r="F276" s="1474">
        <v>3800</v>
      </c>
      <c r="G276" s="1498">
        <v>98551.2</v>
      </c>
      <c r="H276" s="1476">
        <f t="shared" si="4"/>
        <v>98551.2</v>
      </c>
      <c r="I276" s="655"/>
      <c r="J276" s="1472"/>
    </row>
    <row r="277" spans="1:10" ht="15.75">
      <c r="A277" s="2610"/>
      <c r="B277" s="1473" t="s">
        <v>3590</v>
      </c>
      <c r="C277" s="2583"/>
      <c r="D277" s="2583"/>
      <c r="E277" s="1474">
        <v>1500</v>
      </c>
      <c r="F277" s="1474">
        <v>4851</v>
      </c>
      <c r="G277" s="1498">
        <v>109887.63</v>
      </c>
      <c r="H277" s="1476">
        <f t="shared" si="4"/>
        <v>109887.63</v>
      </c>
      <c r="I277" s="655"/>
      <c r="J277" s="1472"/>
    </row>
    <row r="278" spans="1:10" ht="15.75">
      <c r="A278" s="2610"/>
      <c r="B278" s="1473" t="s">
        <v>3591</v>
      </c>
      <c r="C278" s="2583"/>
      <c r="D278" s="2583"/>
      <c r="E278" s="1474">
        <v>1750</v>
      </c>
      <c r="F278" s="1474">
        <v>5894</v>
      </c>
      <c r="G278" s="1498">
        <v>121223.07</v>
      </c>
      <c r="H278" s="1476">
        <f t="shared" si="4"/>
        <v>121223.07</v>
      </c>
      <c r="I278" s="655"/>
      <c r="J278" s="1472"/>
    </row>
    <row r="279" spans="1:10" ht="15.75">
      <c r="A279" s="2610"/>
      <c r="B279" s="1473" t="s">
        <v>3592</v>
      </c>
      <c r="C279" s="2583"/>
      <c r="D279" s="2583"/>
      <c r="E279" s="1474">
        <v>2000</v>
      </c>
      <c r="F279" s="1474">
        <v>6921</v>
      </c>
      <c r="G279" s="1498">
        <v>132558.5</v>
      </c>
      <c r="H279" s="1476">
        <f t="shared" si="4"/>
        <v>132558.5</v>
      </c>
      <c r="I279" s="655"/>
      <c r="J279" s="1472"/>
    </row>
    <row r="280" spans="1:10" ht="15.75">
      <c r="A280" s="2610"/>
      <c r="B280" s="1473" t="s">
        <v>3593</v>
      </c>
      <c r="C280" s="2583"/>
      <c r="D280" s="2583"/>
      <c r="E280" s="1474">
        <v>2250</v>
      </c>
      <c r="F280" s="1474">
        <v>7924</v>
      </c>
      <c r="G280" s="1498">
        <v>143893.94</v>
      </c>
      <c r="H280" s="1476">
        <f t="shared" si="4"/>
        <v>143893.94</v>
      </c>
      <c r="I280" s="655"/>
      <c r="J280" s="1472"/>
    </row>
    <row r="281" spans="1:10" ht="15.75">
      <c r="A281" s="2610"/>
      <c r="B281" s="1473" t="s">
        <v>3594</v>
      </c>
      <c r="C281" s="2583"/>
      <c r="D281" s="2583"/>
      <c r="E281" s="1474">
        <v>2500</v>
      </c>
      <c r="F281" s="1474">
        <v>8893</v>
      </c>
      <c r="G281" s="1498">
        <v>155230.37</v>
      </c>
      <c r="H281" s="1476">
        <f t="shared" si="4"/>
        <v>155230.37</v>
      </c>
      <c r="I281" s="655"/>
      <c r="J281" s="1472"/>
    </row>
    <row r="282" spans="1:10" ht="15.75">
      <c r="A282" s="2610"/>
      <c r="B282" s="1473" t="s">
        <v>3595</v>
      </c>
      <c r="C282" s="2583"/>
      <c r="D282" s="2583"/>
      <c r="E282" s="1474">
        <v>2750</v>
      </c>
      <c r="F282" s="1474">
        <v>9820</v>
      </c>
      <c r="G282" s="1498">
        <v>166565.79999999999</v>
      </c>
      <c r="H282" s="1476">
        <f t="shared" si="4"/>
        <v>166565.79999999999</v>
      </c>
      <c r="I282" s="655"/>
      <c r="J282" s="1472"/>
    </row>
    <row r="283" spans="1:10" ht="16.5" thickBot="1">
      <c r="A283" s="2611"/>
      <c r="B283" s="1477" t="s">
        <v>3596</v>
      </c>
      <c r="C283" s="2584"/>
      <c r="D283" s="2584"/>
      <c r="E283" s="1478">
        <v>3000</v>
      </c>
      <c r="F283" s="1478">
        <v>10696</v>
      </c>
      <c r="G283" s="1498">
        <v>219773.27</v>
      </c>
      <c r="H283" s="1479">
        <f t="shared" si="4"/>
        <v>219773.27</v>
      </c>
      <c r="I283" s="655"/>
      <c r="J283" s="1472"/>
    </row>
    <row r="284" spans="1:10" ht="15.75">
      <c r="A284" s="2609"/>
      <c r="B284" s="1028" t="s">
        <v>3597</v>
      </c>
      <c r="C284" s="2582">
        <v>150</v>
      </c>
      <c r="D284" s="2582">
        <v>190</v>
      </c>
      <c r="E284" s="1029">
        <v>800</v>
      </c>
      <c r="F284" s="1029">
        <v>889</v>
      </c>
      <c r="G284" s="1498">
        <v>58340.15</v>
      </c>
      <c r="H284" s="1031">
        <f t="shared" si="4"/>
        <v>58340.15</v>
      </c>
      <c r="I284" s="655"/>
      <c r="J284" s="1472"/>
    </row>
    <row r="285" spans="1:10" ht="15.75">
      <c r="A285" s="2610"/>
      <c r="B285" s="1473" t="s">
        <v>3598</v>
      </c>
      <c r="C285" s="2583"/>
      <c r="D285" s="2583"/>
      <c r="E285" s="1474">
        <v>1000</v>
      </c>
      <c r="F285" s="1474">
        <v>1290</v>
      </c>
      <c r="G285" s="1498">
        <v>65404.34</v>
      </c>
      <c r="H285" s="1476">
        <f t="shared" si="4"/>
        <v>65404.34</v>
      </c>
      <c r="I285" s="655"/>
      <c r="J285" s="1472"/>
    </row>
    <row r="286" spans="1:10" ht="15.75">
      <c r="A286" s="2610"/>
      <c r="B286" s="1473" t="s">
        <v>3599</v>
      </c>
      <c r="C286" s="2583"/>
      <c r="D286" s="2583"/>
      <c r="E286" s="1474">
        <v>1250</v>
      </c>
      <c r="F286" s="1474">
        <v>1796</v>
      </c>
      <c r="G286" s="1498">
        <v>74237.31</v>
      </c>
      <c r="H286" s="1476">
        <f t="shared" si="4"/>
        <v>74237.31</v>
      </c>
      <c r="I286" s="655"/>
      <c r="J286" s="1472"/>
    </row>
    <row r="287" spans="1:10" ht="15.75">
      <c r="A287" s="2610"/>
      <c r="B287" s="1473" t="s">
        <v>3600</v>
      </c>
      <c r="C287" s="2583"/>
      <c r="D287" s="2583"/>
      <c r="E287" s="1474">
        <v>1500</v>
      </c>
      <c r="F287" s="1474">
        <v>2304</v>
      </c>
      <c r="G287" s="1498">
        <v>83069.289999999994</v>
      </c>
      <c r="H287" s="1476">
        <f t="shared" si="4"/>
        <v>83069.289999999994</v>
      </c>
      <c r="I287" s="655"/>
      <c r="J287" s="1472"/>
    </row>
    <row r="288" spans="1:10" ht="15.75">
      <c r="A288" s="2610"/>
      <c r="B288" s="1473" t="s">
        <v>3601</v>
      </c>
      <c r="C288" s="2583"/>
      <c r="D288" s="2583"/>
      <c r="E288" s="1474">
        <v>1750</v>
      </c>
      <c r="F288" s="1474">
        <v>2810</v>
      </c>
      <c r="G288" s="1498">
        <v>91901.26</v>
      </c>
      <c r="H288" s="1476">
        <f t="shared" si="4"/>
        <v>91901.26</v>
      </c>
      <c r="I288" s="655"/>
      <c r="J288" s="1472"/>
    </row>
    <row r="289" spans="1:10" ht="15.75">
      <c r="A289" s="2610"/>
      <c r="B289" s="1473" t="s">
        <v>3602</v>
      </c>
      <c r="C289" s="2583"/>
      <c r="D289" s="2583"/>
      <c r="E289" s="1474">
        <v>2000</v>
      </c>
      <c r="F289" s="1474">
        <v>3310</v>
      </c>
      <c r="G289" s="1498">
        <v>100737.23</v>
      </c>
      <c r="H289" s="1476">
        <f t="shared" si="4"/>
        <v>100737.23</v>
      </c>
      <c r="I289" s="655"/>
      <c r="J289" s="1472"/>
    </row>
    <row r="290" spans="1:10" ht="15.75">
      <c r="A290" s="2610"/>
      <c r="B290" s="1473" t="s">
        <v>3603</v>
      </c>
      <c r="C290" s="2583"/>
      <c r="D290" s="2583"/>
      <c r="E290" s="1474">
        <v>2250</v>
      </c>
      <c r="F290" s="1474">
        <v>3799</v>
      </c>
      <c r="G290" s="1498">
        <v>109567.21</v>
      </c>
      <c r="H290" s="1476">
        <f t="shared" si="4"/>
        <v>109567.21</v>
      </c>
      <c r="I290" s="655"/>
      <c r="J290" s="1472"/>
    </row>
    <row r="291" spans="1:10" ht="15.75">
      <c r="A291" s="2610"/>
      <c r="B291" s="1473" t="s">
        <v>3604</v>
      </c>
      <c r="C291" s="2583"/>
      <c r="D291" s="2583"/>
      <c r="E291" s="1474">
        <v>2500</v>
      </c>
      <c r="F291" s="1474">
        <v>4273</v>
      </c>
      <c r="G291" s="1498">
        <v>118399.19</v>
      </c>
      <c r="H291" s="1476">
        <f t="shared" si="4"/>
        <v>118399.19</v>
      </c>
      <c r="I291" s="655"/>
      <c r="J291" s="1472"/>
    </row>
    <row r="292" spans="1:10" ht="15.75">
      <c r="A292" s="2610"/>
      <c r="B292" s="1473" t="s">
        <v>3605</v>
      </c>
      <c r="C292" s="2583"/>
      <c r="D292" s="2583"/>
      <c r="E292" s="1474">
        <v>2750</v>
      </c>
      <c r="F292" s="1474">
        <v>4729</v>
      </c>
      <c r="G292" s="1498">
        <v>127231.17</v>
      </c>
      <c r="H292" s="1476">
        <f t="shared" si="4"/>
        <v>127231.17</v>
      </c>
      <c r="I292" s="655"/>
      <c r="J292" s="1472"/>
    </row>
    <row r="293" spans="1:10" ht="15.75">
      <c r="A293" s="2610"/>
      <c r="B293" s="1473" t="s">
        <v>3606</v>
      </c>
      <c r="C293" s="2583"/>
      <c r="D293" s="2583"/>
      <c r="E293" s="1474">
        <v>3000</v>
      </c>
      <c r="F293" s="1474">
        <v>5162</v>
      </c>
      <c r="G293" s="1498">
        <v>166138.57999999999</v>
      </c>
      <c r="H293" s="1476">
        <f t="shared" si="4"/>
        <v>166138.57999999999</v>
      </c>
      <c r="I293" s="655"/>
      <c r="J293" s="1472"/>
    </row>
    <row r="294" spans="1:10" ht="15.75">
      <c r="A294" s="2610"/>
      <c r="B294" s="1473" t="s">
        <v>3607</v>
      </c>
      <c r="C294" s="2583"/>
      <c r="D294" s="2583">
        <v>240</v>
      </c>
      <c r="E294" s="1474">
        <v>800</v>
      </c>
      <c r="F294" s="1474">
        <v>1336</v>
      </c>
      <c r="G294" s="1498">
        <v>60531.18</v>
      </c>
      <c r="H294" s="1476">
        <f t="shared" si="4"/>
        <v>60531.18</v>
      </c>
      <c r="I294" s="655"/>
      <c r="J294" s="1472"/>
    </row>
    <row r="295" spans="1:10" ht="15.75">
      <c r="A295" s="2610"/>
      <c r="B295" s="1473" t="s">
        <v>3608</v>
      </c>
      <c r="C295" s="2583"/>
      <c r="D295" s="2583"/>
      <c r="E295" s="1474">
        <v>1000</v>
      </c>
      <c r="F295" s="1474">
        <v>1920</v>
      </c>
      <c r="G295" s="1498">
        <v>67981.66</v>
      </c>
      <c r="H295" s="1476">
        <f t="shared" si="4"/>
        <v>67981.66</v>
      </c>
      <c r="I295" s="655"/>
      <c r="J295" s="1472"/>
    </row>
    <row r="296" spans="1:10" ht="15.75">
      <c r="A296" s="2610"/>
      <c r="B296" s="1473" t="s">
        <v>3609</v>
      </c>
      <c r="C296" s="2583"/>
      <c r="D296" s="2583"/>
      <c r="E296" s="1474">
        <v>1250</v>
      </c>
      <c r="F296" s="1474">
        <v>2661</v>
      </c>
      <c r="G296" s="1498">
        <v>77294.77</v>
      </c>
      <c r="H296" s="1476">
        <f t="shared" si="4"/>
        <v>77294.77</v>
      </c>
      <c r="I296" s="655"/>
      <c r="J296" s="1472"/>
    </row>
    <row r="297" spans="1:10" ht="15.75">
      <c r="A297" s="2610"/>
      <c r="B297" s="1473" t="s">
        <v>3610</v>
      </c>
      <c r="C297" s="2583"/>
      <c r="D297" s="2583"/>
      <c r="E297" s="1474">
        <v>1500</v>
      </c>
      <c r="F297" s="1474">
        <v>3410</v>
      </c>
      <c r="G297" s="1498">
        <v>86613.86</v>
      </c>
      <c r="H297" s="1476">
        <f t="shared" si="4"/>
        <v>86613.86</v>
      </c>
      <c r="I297" s="655"/>
      <c r="J297" s="1472"/>
    </row>
    <row r="298" spans="1:10" ht="15.75">
      <c r="A298" s="2610"/>
      <c r="B298" s="1473" t="s">
        <v>3611</v>
      </c>
      <c r="C298" s="2583"/>
      <c r="D298" s="2583"/>
      <c r="E298" s="1474">
        <v>1750</v>
      </c>
      <c r="F298" s="1474">
        <v>4159</v>
      </c>
      <c r="G298" s="1498">
        <v>95930.95</v>
      </c>
      <c r="H298" s="1476">
        <f t="shared" si="4"/>
        <v>95930.95</v>
      </c>
      <c r="I298" s="655"/>
      <c r="J298" s="1472"/>
    </row>
    <row r="299" spans="1:10" ht="15.75">
      <c r="A299" s="2610"/>
      <c r="B299" s="1473" t="s">
        <v>3612</v>
      </c>
      <c r="C299" s="2583"/>
      <c r="D299" s="2583"/>
      <c r="E299" s="1474">
        <v>2000</v>
      </c>
      <c r="F299" s="1474">
        <v>4902</v>
      </c>
      <c r="G299" s="1498">
        <v>105247.05</v>
      </c>
      <c r="H299" s="1476">
        <f t="shared" si="4"/>
        <v>105247.05</v>
      </c>
      <c r="I299" s="655"/>
      <c r="J299" s="1472"/>
    </row>
    <row r="300" spans="1:10" ht="15.75">
      <c r="A300" s="2610"/>
      <c r="B300" s="1473" t="s">
        <v>3613</v>
      </c>
      <c r="C300" s="2583"/>
      <c r="D300" s="2583"/>
      <c r="E300" s="1474">
        <v>2250</v>
      </c>
      <c r="F300" s="1474">
        <v>5633</v>
      </c>
      <c r="G300" s="1498">
        <v>114565.15</v>
      </c>
      <c r="H300" s="1476">
        <f t="shared" si="4"/>
        <v>114565.15</v>
      </c>
      <c r="I300" s="655"/>
      <c r="J300" s="1472"/>
    </row>
    <row r="301" spans="1:10" ht="15.75">
      <c r="A301" s="2610"/>
      <c r="B301" s="1473" t="s">
        <v>3614</v>
      </c>
      <c r="C301" s="2583"/>
      <c r="D301" s="2583"/>
      <c r="E301" s="1474">
        <v>2500</v>
      </c>
      <c r="F301" s="1474">
        <v>6345</v>
      </c>
      <c r="G301" s="1498">
        <v>123881.24</v>
      </c>
      <c r="H301" s="1476">
        <f t="shared" si="4"/>
        <v>123881.24</v>
      </c>
      <c r="I301" s="655"/>
      <c r="J301" s="1472"/>
    </row>
    <row r="302" spans="1:10" ht="15.75">
      <c r="A302" s="2610"/>
      <c r="B302" s="1473" t="s">
        <v>3615</v>
      </c>
      <c r="C302" s="2583"/>
      <c r="D302" s="2583"/>
      <c r="E302" s="1474">
        <v>2750</v>
      </c>
      <c r="F302" s="1474">
        <v>7033</v>
      </c>
      <c r="G302" s="1498">
        <v>133196.34</v>
      </c>
      <c r="H302" s="1476">
        <f t="shared" si="4"/>
        <v>133196.34</v>
      </c>
      <c r="I302" s="655"/>
      <c r="J302" s="1472"/>
    </row>
    <row r="303" spans="1:10" ht="16.5" thickBot="1">
      <c r="A303" s="2611"/>
      <c r="B303" s="1477" t="s">
        <v>3616</v>
      </c>
      <c r="C303" s="2584"/>
      <c r="D303" s="2584"/>
      <c r="E303" s="1478">
        <v>3000</v>
      </c>
      <c r="F303" s="1478">
        <v>7690</v>
      </c>
      <c r="G303" s="1498">
        <v>173228.71</v>
      </c>
      <c r="H303" s="1479">
        <f t="shared" si="4"/>
        <v>173228.71</v>
      </c>
      <c r="I303" s="655"/>
      <c r="J303" s="1472"/>
    </row>
    <row r="304" spans="1:10" ht="15.75">
      <c r="A304" s="2609"/>
      <c r="B304" s="1028" t="s">
        <v>3617</v>
      </c>
      <c r="C304" s="2582">
        <v>150</v>
      </c>
      <c r="D304" s="2582">
        <v>300</v>
      </c>
      <c r="E304" s="1029">
        <v>800</v>
      </c>
      <c r="F304" s="1029">
        <v>1499</v>
      </c>
      <c r="G304" s="1498">
        <v>77835.78</v>
      </c>
      <c r="H304" s="1031">
        <f t="shared" si="4"/>
        <v>77835.78</v>
      </c>
      <c r="I304" s="655"/>
      <c r="J304" s="1472"/>
    </row>
    <row r="305" spans="1:10" ht="15.75">
      <c r="A305" s="2610"/>
      <c r="B305" s="1473" t="s">
        <v>3618</v>
      </c>
      <c r="C305" s="2583"/>
      <c r="D305" s="2583"/>
      <c r="E305" s="1474">
        <v>1000</v>
      </c>
      <c r="F305" s="1474">
        <v>2155</v>
      </c>
      <c r="G305" s="1498">
        <v>86080.82</v>
      </c>
      <c r="H305" s="1476">
        <f t="shared" si="4"/>
        <v>86080.82</v>
      </c>
      <c r="I305" s="655"/>
      <c r="J305" s="1472"/>
    </row>
    <row r="306" spans="1:10" ht="15.75">
      <c r="A306" s="2610"/>
      <c r="B306" s="1473" t="s">
        <v>3619</v>
      </c>
      <c r="C306" s="2583"/>
      <c r="D306" s="2583"/>
      <c r="E306" s="1474">
        <v>1250</v>
      </c>
      <c r="F306" s="1474">
        <v>2985</v>
      </c>
      <c r="G306" s="1498">
        <v>96373.15</v>
      </c>
      <c r="H306" s="1476">
        <f t="shared" si="4"/>
        <v>96373.15</v>
      </c>
      <c r="I306" s="655"/>
      <c r="J306" s="1472"/>
    </row>
    <row r="307" spans="1:10" ht="15.75">
      <c r="A307" s="2610"/>
      <c r="B307" s="1473" t="s">
        <v>3620</v>
      </c>
      <c r="C307" s="2583"/>
      <c r="D307" s="2583"/>
      <c r="E307" s="1474">
        <v>1500</v>
      </c>
      <c r="F307" s="1474">
        <v>3817</v>
      </c>
      <c r="G307" s="1498">
        <v>106672.47</v>
      </c>
      <c r="H307" s="1476">
        <f t="shared" si="4"/>
        <v>106672.47</v>
      </c>
      <c r="I307" s="655"/>
      <c r="J307" s="1472"/>
    </row>
    <row r="308" spans="1:10" ht="15.75">
      <c r="A308" s="2610"/>
      <c r="B308" s="1473" t="s">
        <v>3621</v>
      </c>
      <c r="C308" s="2583"/>
      <c r="D308" s="2583"/>
      <c r="E308" s="1474">
        <v>1750</v>
      </c>
      <c r="F308" s="1474">
        <v>4647</v>
      </c>
      <c r="G308" s="1498">
        <v>116968.79</v>
      </c>
      <c r="H308" s="1476">
        <f t="shared" si="4"/>
        <v>116968.79</v>
      </c>
      <c r="I308" s="655"/>
      <c r="J308" s="1472"/>
    </row>
    <row r="309" spans="1:10" ht="15.75">
      <c r="A309" s="2610"/>
      <c r="B309" s="1473" t="s">
        <v>3622</v>
      </c>
      <c r="C309" s="2583"/>
      <c r="D309" s="2583"/>
      <c r="E309" s="1474">
        <v>2000</v>
      </c>
      <c r="F309" s="1474">
        <v>5466</v>
      </c>
      <c r="G309" s="1498">
        <v>127267.1</v>
      </c>
      <c r="H309" s="1476">
        <f t="shared" si="4"/>
        <v>127267.1</v>
      </c>
      <c r="I309" s="655"/>
      <c r="J309" s="1472"/>
    </row>
    <row r="310" spans="1:10" ht="15.75">
      <c r="A310" s="2610"/>
      <c r="B310" s="1473" t="s">
        <v>3623</v>
      </c>
      <c r="C310" s="2583"/>
      <c r="D310" s="2583"/>
      <c r="E310" s="1474">
        <v>2250</v>
      </c>
      <c r="F310" s="1474">
        <v>6268</v>
      </c>
      <c r="G310" s="1498">
        <v>137565.42000000001</v>
      </c>
      <c r="H310" s="1476">
        <f t="shared" si="4"/>
        <v>137565.42000000001</v>
      </c>
      <c r="I310" s="655"/>
      <c r="J310" s="1472"/>
    </row>
    <row r="311" spans="1:10" ht="15.75">
      <c r="A311" s="2610"/>
      <c r="B311" s="1473" t="s">
        <v>3624</v>
      </c>
      <c r="C311" s="2583"/>
      <c r="D311" s="2583"/>
      <c r="E311" s="1474">
        <v>2500</v>
      </c>
      <c r="F311" s="1474">
        <v>7046</v>
      </c>
      <c r="G311" s="1498">
        <v>147862.73000000001</v>
      </c>
      <c r="H311" s="1476">
        <f t="shared" si="4"/>
        <v>147862.73000000001</v>
      </c>
      <c r="I311" s="655"/>
      <c r="J311" s="1472"/>
    </row>
    <row r="312" spans="1:10" ht="15.75">
      <c r="A312" s="2610"/>
      <c r="B312" s="1473" t="s">
        <v>3625</v>
      </c>
      <c r="C312" s="2583"/>
      <c r="D312" s="2583"/>
      <c r="E312" s="1474">
        <v>2750</v>
      </c>
      <c r="F312" s="1474">
        <v>7793</v>
      </c>
      <c r="G312" s="1498">
        <v>158162.04999999999</v>
      </c>
      <c r="H312" s="1476">
        <f t="shared" si="4"/>
        <v>158162.04999999999</v>
      </c>
      <c r="I312" s="655"/>
      <c r="J312" s="1472"/>
    </row>
    <row r="313" spans="1:10" ht="15.75">
      <c r="A313" s="2610"/>
      <c r="B313" s="1473" t="s">
        <v>3626</v>
      </c>
      <c r="C313" s="2583"/>
      <c r="D313" s="2583"/>
      <c r="E313" s="1474">
        <v>3000</v>
      </c>
      <c r="F313" s="1474">
        <v>8502</v>
      </c>
      <c r="G313" s="1498">
        <v>168458.37</v>
      </c>
      <c r="H313" s="1476">
        <f t="shared" si="4"/>
        <v>168458.37</v>
      </c>
      <c r="I313" s="655"/>
      <c r="J313" s="1472"/>
    </row>
    <row r="314" spans="1:10" ht="15.75">
      <c r="A314" s="2610"/>
      <c r="B314" s="1473" t="s">
        <v>3627</v>
      </c>
      <c r="C314" s="2583"/>
      <c r="D314" s="2583">
        <v>380</v>
      </c>
      <c r="E314" s="1474">
        <v>800</v>
      </c>
      <c r="F314" s="1474">
        <v>2087</v>
      </c>
      <c r="G314" s="1498">
        <v>95485.759999999995</v>
      </c>
      <c r="H314" s="1476">
        <f t="shared" si="4"/>
        <v>95485.759999999995</v>
      </c>
      <c r="I314" s="655"/>
      <c r="J314" s="1472"/>
    </row>
    <row r="315" spans="1:10" ht="15.75">
      <c r="A315" s="2610"/>
      <c r="B315" s="1473" t="s">
        <v>3628</v>
      </c>
      <c r="C315" s="2583"/>
      <c r="D315" s="2583"/>
      <c r="E315" s="1474">
        <v>1000</v>
      </c>
      <c r="F315" s="1474">
        <v>2993</v>
      </c>
      <c r="G315" s="1498">
        <v>106229.27</v>
      </c>
      <c r="H315" s="1476">
        <f t="shared" si="4"/>
        <v>106229.27</v>
      </c>
      <c r="I315" s="655"/>
      <c r="J315" s="1472"/>
    </row>
    <row r="316" spans="1:10" ht="15.75">
      <c r="A316" s="2610"/>
      <c r="B316" s="1473" t="s">
        <v>3629</v>
      </c>
      <c r="C316" s="2583"/>
      <c r="D316" s="2583"/>
      <c r="E316" s="1474">
        <v>1250</v>
      </c>
      <c r="F316" s="1474">
        <v>4135</v>
      </c>
      <c r="G316" s="1498">
        <v>119658.9</v>
      </c>
      <c r="H316" s="1476">
        <f t="shared" si="4"/>
        <v>119658.9</v>
      </c>
      <c r="I316" s="655"/>
      <c r="J316" s="1472"/>
    </row>
    <row r="317" spans="1:10" ht="15.75">
      <c r="A317" s="2610"/>
      <c r="B317" s="1473" t="s">
        <v>3630</v>
      </c>
      <c r="C317" s="2583"/>
      <c r="D317" s="2583"/>
      <c r="E317" s="1474">
        <v>1500</v>
      </c>
      <c r="F317" s="1474">
        <v>5281</v>
      </c>
      <c r="G317" s="1498">
        <v>133088.54</v>
      </c>
      <c r="H317" s="1476">
        <f t="shared" si="4"/>
        <v>133088.54</v>
      </c>
      <c r="I317" s="655"/>
      <c r="J317" s="1472"/>
    </row>
    <row r="318" spans="1:10" ht="15.75">
      <c r="A318" s="2610"/>
      <c r="B318" s="1473" t="s">
        <v>3631</v>
      </c>
      <c r="C318" s="2583"/>
      <c r="D318" s="2583"/>
      <c r="E318" s="1474">
        <v>1750</v>
      </c>
      <c r="F318" s="1474">
        <v>6421</v>
      </c>
      <c r="G318" s="1498">
        <v>146518.17000000001</v>
      </c>
      <c r="H318" s="1476">
        <f t="shared" si="4"/>
        <v>146518.17000000001</v>
      </c>
      <c r="I318" s="655"/>
      <c r="J318" s="1472"/>
    </row>
    <row r="319" spans="1:10" ht="15.75">
      <c r="A319" s="2610"/>
      <c r="B319" s="1473" t="s">
        <v>3632</v>
      </c>
      <c r="C319" s="2583"/>
      <c r="D319" s="2583"/>
      <c r="E319" s="1474">
        <v>2000</v>
      </c>
      <c r="F319" s="1474">
        <v>7545</v>
      </c>
      <c r="G319" s="1498">
        <v>159949.81</v>
      </c>
      <c r="H319" s="1476">
        <f t="shared" si="4"/>
        <v>159949.81</v>
      </c>
      <c r="I319" s="655"/>
      <c r="J319" s="1472"/>
    </row>
    <row r="320" spans="1:10" ht="15.75">
      <c r="A320" s="2610"/>
      <c r="B320" s="1473" t="s">
        <v>3633</v>
      </c>
      <c r="C320" s="2583"/>
      <c r="D320" s="2583"/>
      <c r="E320" s="1474">
        <v>2250</v>
      </c>
      <c r="F320" s="1474">
        <v>8644</v>
      </c>
      <c r="G320" s="1498">
        <v>173382.43</v>
      </c>
      <c r="H320" s="1476">
        <f t="shared" si="4"/>
        <v>173382.43</v>
      </c>
      <c r="I320" s="655"/>
      <c r="J320" s="1472"/>
    </row>
    <row r="321" spans="1:10" ht="15.75">
      <c r="A321" s="2610"/>
      <c r="B321" s="1473" t="s">
        <v>3634</v>
      </c>
      <c r="C321" s="2583"/>
      <c r="D321" s="2583"/>
      <c r="E321" s="1474">
        <v>2500</v>
      </c>
      <c r="F321" s="1474">
        <v>9710</v>
      </c>
      <c r="G321" s="1498">
        <v>186807.08</v>
      </c>
      <c r="H321" s="1476">
        <f t="shared" si="4"/>
        <v>186807.08</v>
      </c>
      <c r="I321" s="655"/>
      <c r="J321" s="1472"/>
    </row>
    <row r="322" spans="1:10" ht="15.75">
      <c r="A322" s="2610"/>
      <c r="B322" s="1473" t="s">
        <v>3635</v>
      </c>
      <c r="C322" s="2583"/>
      <c r="D322" s="2583"/>
      <c r="E322" s="1474">
        <v>2750</v>
      </c>
      <c r="F322" s="1474">
        <v>10731</v>
      </c>
      <c r="G322" s="1498">
        <v>200239.71</v>
      </c>
      <c r="H322" s="1476">
        <f t="shared" si="4"/>
        <v>200239.71</v>
      </c>
      <c r="I322" s="655"/>
      <c r="J322" s="1472"/>
    </row>
    <row r="323" spans="1:10" ht="16.5" thickBot="1">
      <c r="A323" s="2611"/>
      <c r="B323" s="1477" t="s">
        <v>3636</v>
      </c>
      <c r="C323" s="2584"/>
      <c r="D323" s="2584"/>
      <c r="E323" s="1478">
        <v>3000</v>
      </c>
      <c r="F323" s="1478">
        <v>11700</v>
      </c>
      <c r="G323" s="1499">
        <v>266178.08</v>
      </c>
      <c r="H323" s="1479">
        <f t="shared" si="4"/>
        <v>266178.08</v>
      </c>
      <c r="I323" s="655"/>
      <c r="J323" s="1472"/>
    </row>
    <row r="324" spans="1:10">
      <c r="A324" s="435"/>
      <c r="B324" s="435"/>
      <c r="C324" s="435"/>
      <c r="D324" s="435"/>
      <c r="E324" s="435"/>
      <c r="F324" s="435"/>
      <c r="H324" s="435"/>
      <c r="I324" s="454"/>
    </row>
    <row r="325" spans="1:10">
      <c r="A325" s="435"/>
      <c r="B325" s="435"/>
      <c r="C325" s="435"/>
      <c r="D325" s="435"/>
      <c r="E325" s="435"/>
      <c r="F325" s="435"/>
      <c r="H325" s="435"/>
    </row>
    <row r="326" spans="1:10">
      <c r="A326" s="435"/>
      <c r="B326" s="435"/>
      <c r="C326" s="435"/>
      <c r="D326" s="435"/>
      <c r="E326" s="435"/>
      <c r="F326" s="435"/>
      <c r="H326" s="435"/>
    </row>
    <row r="327" spans="1:10">
      <c r="A327" s="435"/>
      <c r="B327" s="435"/>
      <c r="C327" s="435"/>
      <c r="D327" s="435"/>
      <c r="E327" s="435"/>
      <c r="F327" s="435"/>
      <c r="H327" s="435"/>
    </row>
    <row r="328" spans="1:10">
      <c r="A328" s="435"/>
      <c r="B328" s="435"/>
      <c r="C328" s="435"/>
      <c r="D328" s="435"/>
      <c r="E328" s="435"/>
      <c r="F328" s="435"/>
      <c r="H328" s="435"/>
    </row>
    <row r="329" spans="1:10">
      <c r="A329" s="435"/>
      <c r="B329" s="435"/>
      <c r="C329" s="435"/>
      <c r="D329" s="435"/>
      <c r="E329" s="435"/>
      <c r="F329" s="435"/>
      <c r="H329" s="435"/>
    </row>
    <row r="330" spans="1:10">
      <c r="A330" s="435"/>
      <c r="B330" s="435"/>
      <c r="C330" s="435"/>
      <c r="D330" s="435"/>
      <c r="E330" s="435"/>
      <c r="F330" s="435"/>
      <c r="H330" s="435"/>
    </row>
    <row r="331" spans="1:10">
      <c r="A331" s="435"/>
      <c r="B331" s="435"/>
      <c r="C331" s="435"/>
      <c r="D331" s="435"/>
      <c r="E331" s="435"/>
      <c r="F331" s="435"/>
      <c r="H331" s="435"/>
    </row>
    <row r="332" spans="1:10">
      <c r="A332" s="435"/>
      <c r="B332" s="435"/>
      <c r="C332" s="435"/>
      <c r="D332" s="435"/>
      <c r="E332" s="435"/>
      <c r="F332" s="435"/>
      <c r="H332" s="435"/>
    </row>
    <row r="333" spans="1:10">
      <c r="A333" s="435"/>
      <c r="B333" s="435"/>
      <c r="C333" s="435"/>
      <c r="D333" s="435"/>
      <c r="E333" s="435"/>
      <c r="F333" s="435"/>
      <c r="H333" s="435"/>
    </row>
    <row r="334" spans="1:10">
      <c r="A334" s="435"/>
      <c r="B334" s="435"/>
      <c r="C334" s="435"/>
      <c r="D334" s="435"/>
      <c r="E334" s="435"/>
      <c r="F334" s="435"/>
      <c r="H334" s="435"/>
    </row>
    <row r="335" spans="1:10">
      <c r="A335" s="435"/>
      <c r="B335" s="435"/>
      <c r="C335" s="435"/>
      <c r="D335" s="435"/>
      <c r="E335" s="435"/>
      <c r="F335" s="435"/>
      <c r="H335" s="435"/>
    </row>
    <row r="336" spans="1:10">
      <c r="A336" s="435"/>
      <c r="B336" s="435"/>
      <c r="C336" s="435"/>
      <c r="D336" s="435"/>
      <c r="E336" s="435"/>
      <c r="F336" s="435"/>
      <c r="H336" s="435"/>
    </row>
    <row r="337" spans="1:8">
      <c r="A337" s="435"/>
      <c r="B337" s="435"/>
      <c r="C337" s="435"/>
      <c r="D337" s="435"/>
      <c r="E337" s="435"/>
      <c r="F337" s="435"/>
      <c r="H337" s="435"/>
    </row>
    <row r="338" spans="1:8">
      <c r="A338" s="435"/>
      <c r="B338" s="435"/>
      <c r="C338" s="435"/>
      <c r="D338" s="435"/>
      <c r="E338" s="435"/>
      <c r="F338" s="435"/>
      <c r="H338" s="435"/>
    </row>
    <row r="339" spans="1:8">
      <c r="A339" s="435"/>
      <c r="B339" s="435"/>
      <c r="C339" s="435"/>
      <c r="D339" s="435"/>
      <c r="E339" s="435"/>
      <c r="F339" s="435"/>
      <c r="H339" s="435"/>
    </row>
    <row r="340" spans="1:8">
      <c r="A340" s="435"/>
      <c r="B340" s="435"/>
      <c r="C340" s="435"/>
      <c r="D340" s="435"/>
      <c r="E340" s="435"/>
      <c r="F340" s="435"/>
      <c r="H340" s="435"/>
    </row>
    <row r="341" spans="1:8">
      <c r="A341" s="435"/>
      <c r="B341" s="435"/>
      <c r="C341" s="435"/>
      <c r="D341" s="435"/>
      <c r="E341" s="435"/>
      <c r="F341" s="435"/>
      <c r="H341" s="435"/>
    </row>
    <row r="342" spans="1:8">
      <c r="A342" s="435"/>
      <c r="B342" s="435"/>
      <c r="C342" s="435"/>
      <c r="D342" s="435"/>
      <c r="E342" s="435"/>
      <c r="F342" s="435"/>
      <c r="H342" s="435"/>
    </row>
    <row r="343" spans="1:8">
      <c r="A343" s="435"/>
      <c r="B343" s="435"/>
      <c r="C343" s="435"/>
      <c r="D343" s="435"/>
      <c r="E343" s="435"/>
      <c r="F343" s="435"/>
      <c r="H343" s="435"/>
    </row>
    <row r="344" spans="1:8">
      <c r="A344" s="435"/>
      <c r="B344" s="435"/>
      <c r="C344" s="435"/>
      <c r="D344" s="435"/>
      <c r="E344" s="435"/>
      <c r="F344" s="435"/>
      <c r="H344" s="435"/>
    </row>
    <row r="345" spans="1:8">
      <c r="A345" s="435"/>
      <c r="B345" s="435"/>
      <c r="C345" s="435"/>
      <c r="D345" s="435"/>
      <c r="E345" s="435"/>
      <c r="F345" s="435"/>
      <c r="H345" s="435"/>
    </row>
    <row r="346" spans="1:8">
      <c r="A346" s="435"/>
      <c r="B346" s="435"/>
      <c r="C346" s="435"/>
      <c r="D346" s="435"/>
      <c r="E346" s="435"/>
      <c r="F346" s="435"/>
      <c r="H346" s="435"/>
    </row>
    <row r="347" spans="1:8">
      <c r="A347" s="435"/>
      <c r="B347" s="435"/>
      <c r="C347" s="435"/>
      <c r="D347" s="435"/>
      <c r="E347" s="435"/>
      <c r="F347" s="435"/>
      <c r="H347" s="435"/>
    </row>
    <row r="348" spans="1:8">
      <c r="A348" s="435"/>
      <c r="B348" s="435"/>
      <c r="C348" s="435"/>
      <c r="D348" s="435"/>
      <c r="E348" s="435"/>
      <c r="F348" s="435"/>
      <c r="H348" s="435"/>
    </row>
    <row r="349" spans="1:8">
      <c r="A349" s="435"/>
      <c r="B349" s="435"/>
      <c r="C349" s="435"/>
      <c r="D349" s="435"/>
      <c r="E349" s="435"/>
      <c r="F349" s="435"/>
      <c r="H349" s="435"/>
    </row>
    <row r="350" spans="1:8">
      <c r="A350" s="435"/>
      <c r="B350" s="435"/>
      <c r="C350" s="435"/>
      <c r="D350" s="435"/>
      <c r="E350" s="435"/>
      <c r="F350" s="435"/>
      <c r="H350" s="435"/>
    </row>
    <row r="351" spans="1:8">
      <c r="A351" s="435"/>
      <c r="B351" s="435"/>
      <c r="C351" s="435"/>
      <c r="D351" s="435"/>
      <c r="E351" s="435"/>
      <c r="F351" s="435"/>
      <c r="H351" s="435"/>
    </row>
    <row r="352" spans="1:8">
      <c r="A352" s="435"/>
      <c r="B352" s="435"/>
      <c r="C352" s="435"/>
      <c r="D352" s="435"/>
      <c r="E352" s="435"/>
      <c r="F352" s="435"/>
      <c r="H352" s="435"/>
    </row>
    <row r="353" spans="1:8">
      <c r="A353" s="435"/>
      <c r="B353" s="435"/>
      <c r="C353" s="435"/>
      <c r="D353" s="435"/>
      <c r="E353" s="435"/>
      <c r="F353" s="435"/>
      <c r="H353" s="435"/>
    </row>
    <row r="354" spans="1:8">
      <c r="A354" s="435"/>
      <c r="B354" s="435"/>
      <c r="C354" s="435"/>
      <c r="D354" s="435"/>
      <c r="E354" s="435"/>
      <c r="F354" s="435"/>
      <c r="H354" s="435"/>
    </row>
    <row r="355" spans="1:8">
      <c r="A355" s="435"/>
      <c r="B355" s="435"/>
      <c r="C355" s="435"/>
      <c r="D355" s="435"/>
      <c r="E355" s="435"/>
      <c r="F355" s="435"/>
      <c r="H355" s="435"/>
    </row>
    <row r="356" spans="1:8">
      <c r="A356" s="435"/>
      <c r="B356" s="435"/>
      <c r="C356" s="435"/>
      <c r="D356" s="435"/>
      <c r="E356" s="435"/>
      <c r="F356" s="435"/>
      <c r="H356" s="435"/>
    </row>
    <row r="357" spans="1:8">
      <c r="A357" s="435"/>
      <c r="B357" s="435"/>
      <c r="C357" s="435"/>
      <c r="D357" s="435"/>
      <c r="E357" s="435"/>
      <c r="F357" s="435"/>
      <c r="H357" s="435"/>
    </row>
    <row r="358" spans="1:8">
      <c r="A358" s="435"/>
      <c r="B358" s="435"/>
      <c r="C358" s="435"/>
      <c r="D358" s="435"/>
      <c r="E358" s="435"/>
      <c r="F358" s="435"/>
      <c r="H358" s="435"/>
    </row>
    <row r="359" spans="1:8">
      <c r="A359" s="435"/>
      <c r="B359" s="435"/>
      <c r="C359" s="435"/>
      <c r="D359" s="435"/>
      <c r="E359" s="435"/>
      <c r="F359" s="435"/>
      <c r="H359" s="435"/>
    </row>
    <row r="360" spans="1:8">
      <c r="A360" s="435"/>
      <c r="B360" s="435"/>
      <c r="C360" s="435"/>
      <c r="D360" s="435"/>
      <c r="E360" s="435"/>
      <c r="F360" s="435"/>
      <c r="H360" s="435"/>
    </row>
    <row r="361" spans="1:8">
      <c r="A361" s="435"/>
      <c r="B361" s="435"/>
      <c r="C361" s="435"/>
      <c r="D361" s="435"/>
      <c r="E361" s="435"/>
      <c r="F361" s="435"/>
      <c r="H361" s="435"/>
    </row>
  </sheetData>
  <customSheetViews>
    <customSheetView guid="{94E74550-0B2B-4B3C-8E97-CCCC46023914}" scale="70" fitToPage="1">
      <selection activeCell="D11" sqref="D11:D22"/>
      <pageMargins left="0" right="0" top="0" bottom="0" header="0" footer="0"/>
      <pageSetup paperSize="9" scale="54" fitToHeight="4" orientation="portrait" r:id="rId1"/>
    </customSheetView>
    <customSheetView guid="{C23E91BF-4A86-4D00-A577-1A263DDCB8BC}" scale="70" fitToPage="1">
      <selection activeCell="D11" sqref="D11:D22"/>
      <pageMargins left="0" right="0" top="0" bottom="0" header="0" footer="0"/>
      <pageSetup paperSize="9" scale="54" fitToHeight="4" orientation="portrait" r:id="rId2"/>
    </customSheetView>
    <customSheetView guid="{A76FD505-AF56-4CD8-967A-59C705AF567C}" scale="70" fitToPage="1">
      <selection activeCell="D11" sqref="D11:D22"/>
      <pageMargins left="0" right="0" top="0" bottom="0" header="0" footer="0"/>
      <pageSetup paperSize="9" scale="54" fitToHeight="4" orientation="portrait" r:id="rId3"/>
    </customSheetView>
    <customSheetView guid="{D7CF3121-CFC0-4E70-8DCD-811E30042E24}" scale="70" fitToPage="1">
      <selection activeCell="D11" sqref="D11:D22"/>
      <pageMargins left="0" right="0" top="0" bottom="0" header="0" footer="0"/>
      <pageSetup paperSize="9" scale="54" fitToHeight="4" orientation="portrait" r:id="rId4"/>
    </customSheetView>
    <customSheetView guid="{3E3E5346-F5D1-49F5-AB0E-78170B65853C}" scale="70" fitToPage="1">
      <selection activeCell="D11" sqref="D11:D22"/>
      <pageMargins left="0" right="0" top="0" bottom="0" header="0" footer="0"/>
      <pageSetup paperSize="9" scale="54" fitToHeight="4" orientation="portrait" r:id="rId5"/>
    </customSheetView>
    <customSheetView guid="{A02336A9-D2FB-4D03-950A-00B6EBD6A28C}" scale="70" fitToPage="1">
      <selection activeCell="D11" sqref="D11:D22"/>
      <pageMargins left="0" right="0" top="0" bottom="0" header="0" footer="0"/>
      <pageSetup paperSize="9" scale="54" fitToHeight="4" orientation="portrait" r:id="rId6"/>
    </customSheetView>
    <customSheetView guid="{24F900A2-7147-4318-9E77-2B71404314A7}" scale="70" fitToPage="1">
      <selection activeCell="D11" sqref="D11:D22"/>
      <pageMargins left="0" right="0" top="0" bottom="0" header="0" footer="0"/>
      <pageSetup paperSize="9" scale="54" fitToHeight="4" orientation="portrait" r:id="rId7"/>
    </customSheetView>
    <customSheetView guid="{76FA2CE7-179E-4731-B7AE-63C5E5E79002}" scale="70" fitToPage="1">
      <selection activeCell="D11" sqref="D11:D22"/>
      <pageMargins left="0" right="0" top="0" bottom="0" header="0" footer="0"/>
      <pageSetup paperSize="9" scale="54" fitToHeight="4" orientation="portrait" r:id="rId8"/>
    </customSheetView>
  </customSheetViews>
  <mergeCells count="67">
    <mergeCell ref="C304:C323"/>
    <mergeCell ref="D304:D313"/>
    <mergeCell ref="D314:D323"/>
    <mergeCell ref="A284:A303"/>
    <mergeCell ref="A304:A323"/>
    <mergeCell ref="C284:C303"/>
    <mergeCell ref="D284:D293"/>
    <mergeCell ref="D294:D303"/>
    <mergeCell ref="A244:A263"/>
    <mergeCell ref="A264:A283"/>
    <mergeCell ref="C264:C283"/>
    <mergeCell ref="D244:D253"/>
    <mergeCell ref="D254:D263"/>
    <mergeCell ref="D264:D273"/>
    <mergeCell ref="D274:D283"/>
    <mergeCell ref="C244:C263"/>
    <mergeCell ref="A224:A243"/>
    <mergeCell ref="A203:H203"/>
    <mergeCell ref="D214:D223"/>
    <mergeCell ref="D204:D213"/>
    <mergeCell ref="C204:C223"/>
    <mergeCell ref="A204:A223"/>
    <mergeCell ref="C224:C243"/>
    <mergeCell ref="D234:D243"/>
    <mergeCell ref="D224:D233"/>
    <mergeCell ref="C179:C202"/>
    <mergeCell ref="D179:D190"/>
    <mergeCell ref="D191:D202"/>
    <mergeCell ref="A155:A178"/>
    <mergeCell ref="A179:A202"/>
    <mergeCell ref="A107:A130"/>
    <mergeCell ref="A131:A154"/>
    <mergeCell ref="C155:C178"/>
    <mergeCell ref="D155:D166"/>
    <mergeCell ref="D167:D178"/>
    <mergeCell ref="C131:C154"/>
    <mergeCell ref="D131:D142"/>
    <mergeCell ref="D143:D154"/>
    <mergeCell ref="C107:C130"/>
    <mergeCell ref="D107:D118"/>
    <mergeCell ref="D119:D130"/>
    <mergeCell ref="A83:A106"/>
    <mergeCell ref="A11:A34"/>
    <mergeCell ref="A7:B7"/>
    <mergeCell ref="C7:H7"/>
    <mergeCell ref="A6:H6"/>
    <mergeCell ref="A59:A82"/>
    <mergeCell ref="C59:C82"/>
    <mergeCell ref="C83:C106"/>
    <mergeCell ref="D59:D70"/>
    <mergeCell ref="D71:D82"/>
    <mergeCell ref="D83:D94"/>
    <mergeCell ref="D95:D106"/>
    <mergeCell ref="C35:C58"/>
    <mergeCell ref="D35:D46"/>
    <mergeCell ref="D47:D58"/>
    <mergeCell ref="A35:A58"/>
    <mergeCell ref="A10:H10"/>
    <mergeCell ref="D11:D22"/>
    <mergeCell ref="D23:D34"/>
    <mergeCell ref="C11:C34"/>
    <mergeCell ref="A1:H1"/>
    <mergeCell ref="A8:A9"/>
    <mergeCell ref="B8:B9"/>
    <mergeCell ref="C8:E8"/>
    <mergeCell ref="G8:G9"/>
    <mergeCell ref="H8:H9"/>
  </mergeCells>
  <pageMargins left="0" right="0" top="0" bottom="0" header="0" footer="0"/>
  <pageSetup paperSize="9" scale="57" fitToHeight="4" orientation="portrait" r:id="rId9"/>
  <drawing r:id="rId1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4"/>
  <dimension ref="A1:Q426"/>
  <sheetViews>
    <sheetView zoomScale="80" zoomScaleNormal="80" zoomScaleSheetLayoutView="91" workbookViewId="0">
      <pane ySplit="6" topLeftCell="A7" activePane="bottomLeft" state="frozen"/>
      <selection pane="bottomLeft" activeCell="L18" sqref="L18"/>
    </sheetView>
  </sheetViews>
  <sheetFormatPr defaultRowHeight="15"/>
  <cols>
    <col min="1" max="1" width="19.5703125" style="546" customWidth="1"/>
    <col min="2" max="2" width="24.7109375" style="124" customWidth="1"/>
    <col min="3" max="3" width="12.42578125" style="124" customWidth="1"/>
    <col min="4" max="4" width="13.28515625" style="124" customWidth="1"/>
    <col min="5" max="5" width="18.28515625" style="394" customWidth="1"/>
    <col min="6" max="6" width="18.28515625" style="546" customWidth="1"/>
    <col min="7" max="7" width="15.5703125" style="546" customWidth="1"/>
    <col min="8" max="8" width="17.42578125" style="546" customWidth="1"/>
    <col min="9" max="234" width="9.28515625" style="502"/>
    <col min="235" max="235" width="22.7109375" style="502" customWidth="1"/>
    <col min="236" max="236" width="18.7109375" style="502" customWidth="1"/>
    <col min="237" max="237" width="61.7109375" style="502" customWidth="1"/>
    <col min="238" max="238" width="16" style="502" customWidth="1"/>
    <col min="239" max="239" width="17.5703125" style="502" customWidth="1"/>
    <col min="240" max="240" width="11.5703125" style="502" customWidth="1"/>
    <col min="241" max="243" width="20" style="502" customWidth="1"/>
    <col min="244" max="490" width="9.28515625" style="502"/>
    <col min="491" max="491" width="22.7109375" style="502" customWidth="1"/>
    <col min="492" max="492" width="18.7109375" style="502" customWidth="1"/>
    <col min="493" max="493" width="61.7109375" style="502" customWidth="1"/>
    <col min="494" max="494" width="16" style="502" customWidth="1"/>
    <col min="495" max="495" width="17.5703125" style="502" customWidth="1"/>
    <col min="496" max="496" width="11.5703125" style="502" customWidth="1"/>
    <col min="497" max="499" width="20" style="502" customWidth="1"/>
    <col min="500" max="746" width="9.28515625" style="502"/>
    <col min="747" max="747" width="22.7109375" style="502" customWidth="1"/>
    <col min="748" max="748" width="18.7109375" style="502" customWidth="1"/>
    <col min="749" max="749" width="61.7109375" style="502" customWidth="1"/>
    <col min="750" max="750" width="16" style="502" customWidth="1"/>
    <col min="751" max="751" width="17.5703125" style="502" customWidth="1"/>
    <col min="752" max="752" width="11.5703125" style="502" customWidth="1"/>
    <col min="753" max="755" width="20" style="502" customWidth="1"/>
    <col min="756" max="1002" width="9.28515625" style="502"/>
    <col min="1003" max="1003" width="22.7109375" style="502" customWidth="1"/>
    <col min="1004" max="1004" width="18.7109375" style="502" customWidth="1"/>
    <col min="1005" max="1005" width="61.7109375" style="502" customWidth="1"/>
    <col min="1006" max="1006" width="16" style="502" customWidth="1"/>
    <col min="1007" max="1007" width="17.5703125" style="502" customWidth="1"/>
    <col min="1008" max="1008" width="11.5703125" style="502" customWidth="1"/>
    <col min="1009" max="1011" width="20" style="502" customWidth="1"/>
    <col min="1012" max="1258" width="9.28515625" style="502"/>
    <col min="1259" max="1259" width="22.7109375" style="502" customWidth="1"/>
    <col min="1260" max="1260" width="18.7109375" style="502" customWidth="1"/>
    <col min="1261" max="1261" width="61.7109375" style="502" customWidth="1"/>
    <col min="1262" max="1262" width="16" style="502" customWidth="1"/>
    <col min="1263" max="1263" width="17.5703125" style="502" customWidth="1"/>
    <col min="1264" max="1264" width="11.5703125" style="502" customWidth="1"/>
    <col min="1265" max="1267" width="20" style="502" customWidth="1"/>
    <col min="1268" max="1514" width="9.28515625" style="502"/>
    <col min="1515" max="1515" width="22.7109375" style="502" customWidth="1"/>
    <col min="1516" max="1516" width="18.7109375" style="502" customWidth="1"/>
    <col min="1517" max="1517" width="61.7109375" style="502" customWidth="1"/>
    <col min="1518" max="1518" width="16" style="502" customWidth="1"/>
    <col min="1519" max="1519" width="17.5703125" style="502" customWidth="1"/>
    <col min="1520" max="1520" width="11.5703125" style="502" customWidth="1"/>
    <col min="1521" max="1523" width="20" style="502" customWidth="1"/>
    <col min="1524" max="1770" width="9.28515625" style="502"/>
    <col min="1771" max="1771" width="22.7109375" style="502" customWidth="1"/>
    <col min="1772" max="1772" width="18.7109375" style="502" customWidth="1"/>
    <col min="1773" max="1773" width="61.7109375" style="502" customWidth="1"/>
    <col min="1774" max="1774" width="16" style="502" customWidth="1"/>
    <col min="1775" max="1775" width="17.5703125" style="502" customWidth="1"/>
    <col min="1776" max="1776" width="11.5703125" style="502" customWidth="1"/>
    <col min="1777" max="1779" width="20" style="502" customWidth="1"/>
    <col min="1780" max="2026" width="9.28515625" style="502"/>
    <col min="2027" max="2027" width="22.7109375" style="502" customWidth="1"/>
    <col min="2028" max="2028" width="18.7109375" style="502" customWidth="1"/>
    <col min="2029" max="2029" width="61.7109375" style="502" customWidth="1"/>
    <col min="2030" max="2030" width="16" style="502" customWidth="1"/>
    <col min="2031" max="2031" width="17.5703125" style="502" customWidth="1"/>
    <col min="2032" max="2032" width="11.5703125" style="502" customWidth="1"/>
    <col min="2033" max="2035" width="20" style="502" customWidth="1"/>
    <col min="2036" max="2282" width="9.28515625" style="502"/>
    <col min="2283" max="2283" width="22.7109375" style="502" customWidth="1"/>
    <col min="2284" max="2284" width="18.7109375" style="502" customWidth="1"/>
    <col min="2285" max="2285" width="61.7109375" style="502" customWidth="1"/>
    <col min="2286" max="2286" width="16" style="502" customWidth="1"/>
    <col min="2287" max="2287" width="17.5703125" style="502" customWidth="1"/>
    <col min="2288" max="2288" width="11.5703125" style="502" customWidth="1"/>
    <col min="2289" max="2291" width="20" style="502" customWidth="1"/>
    <col min="2292" max="2538" width="9.28515625" style="502"/>
    <col min="2539" max="2539" width="22.7109375" style="502" customWidth="1"/>
    <col min="2540" max="2540" width="18.7109375" style="502" customWidth="1"/>
    <col min="2541" max="2541" width="61.7109375" style="502" customWidth="1"/>
    <col min="2542" max="2542" width="16" style="502" customWidth="1"/>
    <col min="2543" max="2543" width="17.5703125" style="502" customWidth="1"/>
    <col min="2544" max="2544" width="11.5703125" style="502" customWidth="1"/>
    <col min="2545" max="2547" width="20" style="502" customWidth="1"/>
    <col min="2548" max="2794" width="9.28515625" style="502"/>
    <col min="2795" max="2795" width="22.7109375" style="502" customWidth="1"/>
    <col min="2796" max="2796" width="18.7109375" style="502" customWidth="1"/>
    <col min="2797" max="2797" width="61.7109375" style="502" customWidth="1"/>
    <col min="2798" max="2798" width="16" style="502" customWidth="1"/>
    <col min="2799" max="2799" width="17.5703125" style="502" customWidth="1"/>
    <col min="2800" max="2800" width="11.5703125" style="502" customWidth="1"/>
    <col min="2801" max="2803" width="20" style="502" customWidth="1"/>
    <col min="2804" max="3050" width="9.28515625" style="502"/>
    <col min="3051" max="3051" width="22.7109375" style="502" customWidth="1"/>
    <col min="3052" max="3052" width="18.7109375" style="502" customWidth="1"/>
    <col min="3053" max="3053" width="61.7109375" style="502" customWidth="1"/>
    <col min="3054" max="3054" width="16" style="502" customWidth="1"/>
    <col min="3055" max="3055" width="17.5703125" style="502" customWidth="1"/>
    <col min="3056" max="3056" width="11.5703125" style="502" customWidth="1"/>
    <col min="3057" max="3059" width="20" style="502" customWidth="1"/>
    <col min="3060" max="3306" width="9.28515625" style="502"/>
    <col min="3307" max="3307" width="22.7109375" style="502" customWidth="1"/>
    <col min="3308" max="3308" width="18.7109375" style="502" customWidth="1"/>
    <col min="3309" max="3309" width="61.7109375" style="502" customWidth="1"/>
    <col min="3310" max="3310" width="16" style="502" customWidth="1"/>
    <col min="3311" max="3311" width="17.5703125" style="502" customWidth="1"/>
    <col min="3312" max="3312" width="11.5703125" style="502" customWidth="1"/>
    <col min="3313" max="3315" width="20" style="502" customWidth="1"/>
    <col min="3316" max="3562" width="9.28515625" style="502"/>
    <col min="3563" max="3563" width="22.7109375" style="502" customWidth="1"/>
    <col min="3564" max="3564" width="18.7109375" style="502" customWidth="1"/>
    <col min="3565" max="3565" width="61.7109375" style="502" customWidth="1"/>
    <col min="3566" max="3566" width="16" style="502" customWidth="1"/>
    <col min="3567" max="3567" width="17.5703125" style="502" customWidth="1"/>
    <col min="3568" max="3568" width="11.5703125" style="502" customWidth="1"/>
    <col min="3569" max="3571" width="20" style="502" customWidth="1"/>
    <col min="3572" max="3818" width="9.28515625" style="502"/>
    <col min="3819" max="3819" width="22.7109375" style="502" customWidth="1"/>
    <col min="3820" max="3820" width="18.7109375" style="502" customWidth="1"/>
    <col min="3821" max="3821" width="61.7109375" style="502" customWidth="1"/>
    <col min="3822" max="3822" width="16" style="502" customWidth="1"/>
    <col min="3823" max="3823" width="17.5703125" style="502" customWidth="1"/>
    <col min="3824" max="3824" width="11.5703125" style="502" customWidth="1"/>
    <col min="3825" max="3827" width="20" style="502" customWidth="1"/>
    <col min="3828" max="4074" width="9.28515625" style="502"/>
    <col min="4075" max="4075" width="22.7109375" style="502" customWidth="1"/>
    <col min="4076" max="4076" width="18.7109375" style="502" customWidth="1"/>
    <col min="4077" max="4077" width="61.7109375" style="502" customWidth="1"/>
    <col min="4078" max="4078" width="16" style="502" customWidth="1"/>
    <col min="4079" max="4079" width="17.5703125" style="502" customWidth="1"/>
    <col min="4080" max="4080" width="11.5703125" style="502" customWidth="1"/>
    <col min="4081" max="4083" width="20" style="502" customWidth="1"/>
    <col min="4084" max="4330" width="9.28515625" style="502"/>
    <col min="4331" max="4331" width="22.7109375" style="502" customWidth="1"/>
    <col min="4332" max="4332" width="18.7109375" style="502" customWidth="1"/>
    <col min="4333" max="4333" width="61.7109375" style="502" customWidth="1"/>
    <col min="4334" max="4334" width="16" style="502" customWidth="1"/>
    <col min="4335" max="4335" width="17.5703125" style="502" customWidth="1"/>
    <col min="4336" max="4336" width="11.5703125" style="502" customWidth="1"/>
    <col min="4337" max="4339" width="20" style="502" customWidth="1"/>
    <col min="4340" max="4586" width="9.28515625" style="502"/>
    <col min="4587" max="4587" width="22.7109375" style="502" customWidth="1"/>
    <col min="4588" max="4588" width="18.7109375" style="502" customWidth="1"/>
    <col min="4589" max="4589" width="61.7109375" style="502" customWidth="1"/>
    <col min="4590" max="4590" width="16" style="502" customWidth="1"/>
    <col min="4591" max="4591" width="17.5703125" style="502" customWidth="1"/>
    <col min="4592" max="4592" width="11.5703125" style="502" customWidth="1"/>
    <col min="4593" max="4595" width="20" style="502" customWidth="1"/>
    <col min="4596" max="4842" width="9.28515625" style="502"/>
    <col min="4843" max="4843" width="22.7109375" style="502" customWidth="1"/>
    <col min="4844" max="4844" width="18.7109375" style="502" customWidth="1"/>
    <col min="4845" max="4845" width="61.7109375" style="502" customWidth="1"/>
    <col min="4846" max="4846" width="16" style="502" customWidth="1"/>
    <col min="4847" max="4847" width="17.5703125" style="502" customWidth="1"/>
    <col min="4848" max="4848" width="11.5703125" style="502" customWidth="1"/>
    <col min="4849" max="4851" width="20" style="502" customWidth="1"/>
    <col min="4852" max="5098" width="9.28515625" style="502"/>
    <col min="5099" max="5099" width="22.7109375" style="502" customWidth="1"/>
    <col min="5100" max="5100" width="18.7109375" style="502" customWidth="1"/>
    <col min="5101" max="5101" width="61.7109375" style="502" customWidth="1"/>
    <col min="5102" max="5102" width="16" style="502" customWidth="1"/>
    <col min="5103" max="5103" width="17.5703125" style="502" customWidth="1"/>
    <col min="5104" max="5104" width="11.5703125" style="502" customWidth="1"/>
    <col min="5105" max="5107" width="20" style="502" customWidth="1"/>
    <col min="5108" max="5354" width="9.28515625" style="502"/>
    <col min="5355" max="5355" width="22.7109375" style="502" customWidth="1"/>
    <col min="5356" max="5356" width="18.7109375" style="502" customWidth="1"/>
    <col min="5357" max="5357" width="61.7109375" style="502" customWidth="1"/>
    <col min="5358" max="5358" width="16" style="502" customWidth="1"/>
    <col min="5359" max="5359" width="17.5703125" style="502" customWidth="1"/>
    <col min="5360" max="5360" width="11.5703125" style="502" customWidth="1"/>
    <col min="5361" max="5363" width="20" style="502" customWidth="1"/>
    <col min="5364" max="5610" width="9.28515625" style="502"/>
    <col min="5611" max="5611" width="22.7109375" style="502" customWidth="1"/>
    <col min="5612" max="5612" width="18.7109375" style="502" customWidth="1"/>
    <col min="5613" max="5613" width="61.7109375" style="502" customWidth="1"/>
    <col min="5614" max="5614" width="16" style="502" customWidth="1"/>
    <col min="5615" max="5615" width="17.5703125" style="502" customWidth="1"/>
    <col min="5616" max="5616" width="11.5703125" style="502" customWidth="1"/>
    <col min="5617" max="5619" width="20" style="502" customWidth="1"/>
    <col min="5620" max="5866" width="9.28515625" style="502"/>
    <col min="5867" max="5867" width="22.7109375" style="502" customWidth="1"/>
    <col min="5868" max="5868" width="18.7109375" style="502" customWidth="1"/>
    <col min="5869" max="5869" width="61.7109375" style="502" customWidth="1"/>
    <col min="5870" max="5870" width="16" style="502" customWidth="1"/>
    <col min="5871" max="5871" width="17.5703125" style="502" customWidth="1"/>
    <col min="5872" max="5872" width="11.5703125" style="502" customWidth="1"/>
    <col min="5873" max="5875" width="20" style="502" customWidth="1"/>
    <col min="5876" max="6122" width="9.28515625" style="502"/>
    <col min="6123" max="6123" width="22.7109375" style="502" customWidth="1"/>
    <col min="6124" max="6124" width="18.7109375" style="502" customWidth="1"/>
    <col min="6125" max="6125" width="61.7109375" style="502" customWidth="1"/>
    <col min="6126" max="6126" width="16" style="502" customWidth="1"/>
    <col min="6127" max="6127" width="17.5703125" style="502" customWidth="1"/>
    <col min="6128" max="6128" width="11.5703125" style="502" customWidth="1"/>
    <col min="6129" max="6131" width="20" style="502" customWidth="1"/>
    <col min="6132" max="6378" width="9.28515625" style="502"/>
    <col min="6379" max="6379" width="22.7109375" style="502" customWidth="1"/>
    <col min="6380" max="6380" width="18.7109375" style="502" customWidth="1"/>
    <col min="6381" max="6381" width="61.7109375" style="502" customWidth="1"/>
    <col min="6382" max="6382" width="16" style="502" customWidth="1"/>
    <col min="6383" max="6383" width="17.5703125" style="502" customWidth="1"/>
    <col min="6384" max="6384" width="11.5703125" style="502" customWidth="1"/>
    <col min="6385" max="6387" width="20" style="502" customWidth="1"/>
    <col min="6388" max="6634" width="9.28515625" style="502"/>
    <col min="6635" max="6635" width="22.7109375" style="502" customWidth="1"/>
    <col min="6636" max="6636" width="18.7109375" style="502" customWidth="1"/>
    <col min="6637" max="6637" width="61.7109375" style="502" customWidth="1"/>
    <col min="6638" max="6638" width="16" style="502" customWidth="1"/>
    <col min="6639" max="6639" width="17.5703125" style="502" customWidth="1"/>
    <col min="6640" max="6640" width="11.5703125" style="502" customWidth="1"/>
    <col min="6641" max="6643" width="20" style="502" customWidth="1"/>
    <col min="6644" max="6890" width="9.28515625" style="502"/>
    <col min="6891" max="6891" width="22.7109375" style="502" customWidth="1"/>
    <col min="6892" max="6892" width="18.7109375" style="502" customWidth="1"/>
    <col min="6893" max="6893" width="61.7109375" style="502" customWidth="1"/>
    <col min="6894" max="6894" width="16" style="502" customWidth="1"/>
    <col min="6895" max="6895" width="17.5703125" style="502" customWidth="1"/>
    <col min="6896" max="6896" width="11.5703125" style="502" customWidth="1"/>
    <col min="6897" max="6899" width="20" style="502" customWidth="1"/>
    <col min="6900" max="7146" width="9.28515625" style="502"/>
    <col min="7147" max="7147" width="22.7109375" style="502" customWidth="1"/>
    <col min="7148" max="7148" width="18.7109375" style="502" customWidth="1"/>
    <col min="7149" max="7149" width="61.7109375" style="502" customWidth="1"/>
    <col min="7150" max="7150" width="16" style="502" customWidth="1"/>
    <col min="7151" max="7151" width="17.5703125" style="502" customWidth="1"/>
    <col min="7152" max="7152" width="11.5703125" style="502" customWidth="1"/>
    <col min="7153" max="7155" width="20" style="502" customWidth="1"/>
    <col min="7156" max="7402" width="9.28515625" style="502"/>
    <col min="7403" max="7403" width="22.7109375" style="502" customWidth="1"/>
    <col min="7404" max="7404" width="18.7109375" style="502" customWidth="1"/>
    <col min="7405" max="7405" width="61.7109375" style="502" customWidth="1"/>
    <col min="7406" max="7406" width="16" style="502" customWidth="1"/>
    <col min="7407" max="7407" width="17.5703125" style="502" customWidth="1"/>
    <col min="7408" max="7408" width="11.5703125" style="502" customWidth="1"/>
    <col min="7409" max="7411" width="20" style="502" customWidth="1"/>
    <col min="7412" max="7658" width="9.28515625" style="502"/>
    <col min="7659" max="7659" width="22.7109375" style="502" customWidth="1"/>
    <col min="7660" max="7660" width="18.7109375" style="502" customWidth="1"/>
    <col min="7661" max="7661" width="61.7109375" style="502" customWidth="1"/>
    <col min="7662" max="7662" width="16" style="502" customWidth="1"/>
    <col min="7663" max="7663" width="17.5703125" style="502" customWidth="1"/>
    <col min="7664" max="7664" width="11.5703125" style="502" customWidth="1"/>
    <col min="7665" max="7667" width="20" style="502" customWidth="1"/>
    <col min="7668" max="7914" width="9.28515625" style="502"/>
    <col min="7915" max="7915" width="22.7109375" style="502" customWidth="1"/>
    <col min="7916" max="7916" width="18.7109375" style="502" customWidth="1"/>
    <col min="7917" max="7917" width="61.7109375" style="502" customWidth="1"/>
    <col min="7918" max="7918" width="16" style="502" customWidth="1"/>
    <col min="7919" max="7919" width="17.5703125" style="502" customWidth="1"/>
    <col min="7920" max="7920" width="11.5703125" style="502" customWidth="1"/>
    <col min="7921" max="7923" width="20" style="502" customWidth="1"/>
    <col min="7924" max="8170" width="9.28515625" style="502"/>
    <col min="8171" max="8171" width="22.7109375" style="502" customWidth="1"/>
    <col min="8172" max="8172" width="18.7109375" style="502" customWidth="1"/>
    <col min="8173" max="8173" width="61.7109375" style="502" customWidth="1"/>
    <col min="8174" max="8174" width="16" style="502" customWidth="1"/>
    <col min="8175" max="8175" width="17.5703125" style="502" customWidth="1"/>
    <col min="8176" max="8176" width="11.5703125" style="502" customWidth="1"/>
    <col min="8177" max="8179" width="20" style="502" customWidth="1"/>
    <col min="8180" max="8426" width="9.28515625" style="502"/>
    <col min="8427" max="8427" width="22.7109375" style="502" customWidth="1"/>
    <col min="8428" max="8428" width="18.7109375" style="502" customWidth="1"/>
    <col min="8429" max="8429" width="61.7109375" style="502" customWidth="1"/>
    <col min="8430" max="8430" width="16" style="502" customWidth="1"/>
    <col min="8431" max="8431" width="17.5703125" style="502" customWidth="1"/>
    <col min="8432" max="8432" width="11.5703125" style="502" customWidth="1"/>
    <col min="8433" max="8435" width="20" style="502" customWidth="1"/>
    <col min="8436" max="8682" width="9.28515625" style="502"/>
    <col min="8683" max="8683" width="22.7109375" style="502" customWidth="1"/>
    <col min="8684" max="8684" width="18.7109375" style="502" customWidth="1"/>
    <col min="8685" max="8685" width="61.7109375" style="502" customWidth="1"/>
    <col min="8686" max="8686" width="16" style="502" customWidth="1"/>
    <col min="8687" max="8687" width="17.5703125" style="502" customWidth="1"/>
    <col min="8688" max="8688" width="11.5703125" style="502" customWidth="1"/>
    <col min="8689" max="8691" width="20" style="502" customWidth="1"/>
    <col min="8692" max="8938" width="9.28515625" style="502"/>
    <col min="8939" max="8939" width="22.7109375" style="502" customWidth="1"/>
    <col min="8940" max="8940" width="18.7109375" style="502" customWidth="1"/>
    <col min="8941" max="8941" width="61.7109375" style="502" customWidth="1"/>
    <col min="8942" max="8942" width="16" style="502" customWidth="1"/>
    <col min="8943" max="8943" width="17.5703125" style="502" customWidth="1"/>
    <col min="8944" max="8944" width="11.5703125" style="502" customWidth="1"/>
    <col min="8945" max="8947" width="20" style="502" customWidth="1"/>
    <col min="8948" max="9194" width="9.28515625" style="502"/>
    <col min="9195" max="9195" width="22.7109375" style="502" customWidth="1"/>
    <col min="9196" max="9196" width="18.7109375" style="502" customWidth="1"/>
    <col min="9197" max="9197" width="61.7109375" style="502" customWidth="1"/>
    <col min="9198" max="9198" width="16" style="502" customWidth="1"/>
    <col min="9199" max="9199" width="17.5703125" style="502" customWidth="1"/>
    <col min="9200" max="9200" width="11.5703125" style="502" customWidth="1"/>
    <col min="9201" max="9203" width="20" style="502" customWidth="1"/>
    <col min="9204" max="9450" width="9.28515625" style="502"/>
    <col min="9451" max="9451" width="22.7109375" style="502" customWidth="1"/>
    <col min="9452" max="9452" width="18.7109375" style="502" customWidth="1"/>
    <col min="9453" max="9453" width="61.7109375" style="502" customWidth="1"/>
    <col min="9454" max="9454" width="16" style="502" customWidth="1"/>
    <col min="9455" max="9455" width="17.5703125" style="502" customWidth="1"/>
    <col min="9456" max="9456" width="11.5703125" style="502" customWidth="1"/>
    <col min="9457" max="9459" width="20" style="502" customWidth="1"/>
    <col min="9460" max="9706" width="9.28515625" style="502"/>
    <col min="9707" max="9707" width="22.7109375" style="502" customWidth="1"/>
    <col min="9708" max="9708" width="18.7109375" style="502" customWidth="1"/>
    <col min="9709" max="9709" width="61.7109375" style="502" customWidth="1"/>
    <col min="9710" max="9710" width="16" style="502" customWidth="1"/>
    <col min="9711" max="9711" width="17.5703125" style="502" customWidth="1"/>
    <col min="9712" max="9712" width="11.5703125" style="502" customWidth="1"/>
    <col min="9713" max="9715" width="20" style="502" customWidth="1"/>
    <col min="9716" max="9962" width="9.28515625" style="502"/>
    <col min="9963" max="9963" width="22.7109375" style="502" customWidth="1"/>
    <col min="9964" max="9964" width="18.7109375" style="502" customWidth="1"/>
    <col min="9965" max="9965" width="61.7109375" style="502" customWidth="1"/>
    <col min="9966" max="9966" width="16" style="502" customWidth="1"/>
    <col min="9967" max="9967" width="17.5703125" style="502" customWidth="1"/>
    <col min="9968" max="9968" width="11.5703125" style="502" customWidth="1"/>
    <col min="9969" max="9971" width="20" style="502" customWidth="1"/>
    <col min="9972" max="10218" width="9.28515625" style="502"/>
    <col min="10219" max="10219" width="22.7109375" style="502" customWidth="1"/>
    <col min="10220" max="10220" width="18.7109375" style="502" customWidth="1"/>
    <col min="10221" max="10221" width="61.7109375" style="502" customWidth="1"/>
    <col min="10222" max="10222" width="16" style="502" customWidth="1"/>
    <col min="10223" max="10223" width="17.5703125" style="502" customWidth="1"/>
    <col min="10224" max="10224" width="11.5703125" style="502" customWidth="1"/>
    <col min="10225" max="10227" width="20" style="502" customWidth="1"/>
    <col min="10228" max="10474" width="9.28515625" style="502"/>
    <col min="10475" max="10475" width="22.7109375" style="502" customWidth="1"/>
    <col min="10476" max="10476" width="18.7109375" style="502" customWidth="1"/>
    <col min="10477" max="10477" width="61.7109375" style="502" customWidth="1"/>
    <col min="10478" max="10478" width="16" style="502" customWidth="1"/>
    <col min="10479" max="10479" width="17.5703125" style="502" customWidth="1"/>
    <col min="10480" max="10480" width="11.5703125" style="502" customWidth="1"/>
    <col min="10481" max="10483" width="20" style="502" customWidth="1"/>
    <col min="10484" max="10730" width="9.28515625" style="502"/>
    <col min="10731" max="10731" width="22.7109375" style="502" customWidth="1"/>
    <col min="10732" max="10732" width="18.7109375" style="502" customWidth="1"/>
    <col min="10733" max="10733" width="61.7109375" style="502" customWidth="1"/>
    <col min="10734" max="10734" width="16" style="502" customWidth="1"/>
    <col min="10735" max="10735" width="17.5703125" style="502" customWidth="1"/>
    <col min="10736" max="10736" width="11.5703125" style="502" customWidth="1"/>
    <col min="10737" max="10739" width="20" style="502" customWidth="1"/>
    <col min="10740" max="10986" width="9.28515625" style="502"/>
    <col min="10987" max="10987" width="22.7109375" style="502" customWidth="1"/>
    <col min="10988" max="10988" width="18.7109375" style="502" customWidth="1"/>
    <col min="10989" max="10989" width="61.7109375" style="502" customWidth="1"/>
    <col min="10990" max="10990" width="16" style="502" customWidth="1"/>
    <col min="10991" max="10991" width="17.5703125" style="502" customWidth="1"/>
    <col min="10992" max="10992" width="11.5703125" style="502" customWidth="1"/>
    <col min="10993" max="10995" width="20" style="502" customWidth="1"/>
    <col min="10996" max="11242" width="9.28515625" style="502"/>
    <col min="11243" max="11243" width="22.7109375" style="502" customWidth="1"/>
    <col min="11244" max="11244" width="18.7109375" style="502" customWidth="1"/>
    <col min="11245" max="11245" width="61.7109375" style="502" customWidth="1"/>
    <col min="11246" max="11246" width="16" style="502" customWidth="1"/>
    <col min="11247" max="11247" width="17.5703125" style="502" customWidth="1"/>
    <col min="11248" max="11248" width="11.5703125" style="502" customWidth="1"/>
    <col min="11249" max="11251" width="20" style="502" customWidth="1"/>
    <col min="11252" max="11498" width="9.28515625" style="502"/>
    <col min="11499" max="11499" width="22.7109375" style="502" customWidth="1"/>
    <col min="11500" max="11500" width="18.7109375" style="502" customWidth="1"/>
    <col min="11501" max="11501" width="61.7109375" style="502" customWidth="1"/>
    <col min="11502" max="11502" width="16" style="502" customWidth="1"/>
    <col min="11503" max="11503" width="17.5703125" style="502" customWidth="1"/>
    <col min="11504" max="11504" width="11.5703125" style="502" customWidth="1"/>
    <col min="11505" max="11507" width="20" style="502" customWidth="1"/>
    <col min="11508" max="11754" width="9.28515625" style="502"/>
    <col min="11755" max="11755" width="22.7109375" style="502" customWidth="1"/>
    <col min="11756" max="11756" width="18.7109375" style="502" customWidth="1"/>
    <col min="11757" max="11757" width="61.7109375" style="502" customWidth="1"/>
    <col min="11758" max="11758" width="16" style="502" customWidth="1"/>
    <col min="11759" max="11759" width="17.5703125" style="502" customWidth="1"/>
    <col min="11760" max="11760" width="11.5703125" style="502" customWidth="1"/>
    <col min="11761" max="11763" width="20" style="502" customWidth="1"/>
    <col min="11764" max="12010" width="9.28515625" style="502"/>
    <col min="12011" max="12011" width="22.7109375" style="502" customWidth="1"/>
    <col min="12012" max="12012" width="18.7109375" style="502" customWidth="1"/>
    <col min="12013" max="12013" width="61.7109375" style="502" customWidth="1"/>
    <col min="12014" max="12014" width="16" style="502" customWidth="1"/>
    <col min="12015" max="12015" width="17.5703125" style="502" customWidth="1"/>
    <col min="12016" max="12016" width="11.5703125" style="502" customWidth="1"/>
    <col min="12017" max="12019" width="20" style="502" customWidth="1"/>
    <col min="12020" max="12266" width="9.28515625" style="502"/>
    <col min="12267" max="12267" width="22.7109375" style="502" customWidth="1"/>
    <col min="12268" max="12268" width="18.7109375" style="502" customWidth="1"/>
    <col min="12269" max="12269" width="61.7109375" style="502" customWidth="1"/>
    <col min="12270" max="12270" width="16" style="502" customWidth="1"/>
    <col min="12271" max="12271" width="17.5703125" style="502" customWidth="1"/>
    <col min="12272" max="12272" width="11.5703125" style="502" customWidth="1"/>
    <col min="12273" max="12275" width="20" style="502" customWidth="1"/>
    <col min="12276" max="12522" width="9.28515625" style="502"/>
    <col min="12523" max="12523" width="22.7109375" style="502" customWidth="1"/>
    <col min="12524" max="12524" width="18.7109375" style="502" customWidth="1"/>
    <col min="12525" max="12525" width="61.7109375" style="502" customWidth="1"/>
    <col min="12526" max="12526" width="16" style="502" customWidth="1"/>
    <col min="12527" max="12527" width="17.5703125" style="502" customWidth="1"/>
    <col min="12528" max="12528" width="11.5703125" style="502" customWidth="1"/>
    <col min="12529" max="12531" width="20" style="502" customWidth="1"/>
    <col min="12532" max="12778" width="9.28515625" style="502"/>
    <col min="12779" max="12779" width="22.7109375" style="502" customWidth="1"/>
    <col min="12780" max="12780" width="18.7109375" style="502" customWidth="1"/>
    <col min="12781" max="12781" width="61.7109375" style="502" customWidth="1"/>
    <col min="12782" max="12782" width="16" style="502" customWidth="1"/>
    <col min="12783" max="12783" width="17.5703125" style="502" customWidth="1"/>
    <col min="12784" max="12784" width="11.5703125" style="502" customWidth="1"/>
    <col min="12785" max="12787" width="20" style="502" customWidth="1"/>
    <col min="12788" max="13034" width="9.28515625" style="502"/>
    <col min="13035" max="13035" width="22.7109375" style="502" customWidth="1"/>
    <col min="13036" max="13036" width="18.7109375" style="502" customWidth="1"/>
    <col min="13037" max="13037" width="61.7109375" style="502" customWidth="1"/>
    <col min="13038" max="13038" width="16" style="502" customWidth="1"/>
    <col min="13039" max="13039" width="17.5703125" style="502" customWidth="1"/>
    <col min="13040" max="13040" width="11.5703125" style="502" customWidth="1"/>
    <col min="13041" max="13043" width="20" style="502" customWidth="1"/>
    <col min="13044" max="13290" width="9.28515625" style="502"/>
    <col min="13291" max="13291" width="22.7109375" style="502" customWidth="1"/>
    <col min="13292" max="13292" width="18.7109375" style="502" customWidth="1"/>
    <col min="13293" max="13293" width="61.7109375" style="502" customWidth="1"/>
    <col min="13294" max="13294" width="16" style="502" customWidth="1"/>
    <col min="13295" max="13295" width="17.5703125" style="502" customWidth="1"/>
    <col min="13296" max="13296" width="11.5703125" style="502" customWidth="1"/>
    <col min="13297" max="13299" width="20" style="502" customWidth="1"/>
    <col min="13300" max="13546" width="9.28515625" style="502"/>
    <col min="13547" max="13547" width="22.7109375" style="502" customWidth="1"/>
    <col min="13548" max="13548" width="18.7109375" style="502" customWidth="1"/>
    <col min="13549" max="13549" width="61.7109375" style="502" customWidth="1"/>
    <col min="13550" max="13550" width="16" style="502" customWidth="1"/>
    <col min="13551" max="13551" width="17.5703125" style="502" customWidth="1"/>
    <col min="13552" max="13552" width="11.5703125" style="502" customWidth="1"/>
    <col min="13553" max="13555" width="20" style="502" customWidth="1"/>
    <col min="13556" max="13802" width="9.28515625" style="502"/>
    <col min="13803" max="13803" width="22.7109375" style="502" customWidth="1"/>
    <col min="13804" max="13804" width="18.7109375" style="502" customWidth="1"/>
    <col min="13805" max="13805" width="61.7109375" style="502" customWidth="1"/>
    <col min="13806" max="13806" width="16" style="502" customWidth="1"/>
    <col min="13807" max="13807" width="17.5703125" style="502" customWidth="1"/>
    <col min="13808" max="13808" width="11.5703125" style="502" customWidth="1"/>
    <col min="13809" max="13811" width="20" style="502" customWidth="1"/>
    <col min="13812" max="14058" width="9.28515625" style="502"/>
    <col min="14059" max="14059" width="22.7109375" style="502" customWidth="1"/>
    <col min="14060" max="14060" width="18.7109375" style="502" customWidth="1"/>
    <col min="14061" max="14061" width="61.7109375" style="502" customWidth="1"/>
    <col min="14062" max="14062" width="16" style="502" customWidth="1"/>
    <col min="14063" max="14063" width="17.5703125" style="502" customWidth="1"/>
    <col min="14064" max="14064" width="11.5703125" style="502" customWidth="1"/>
    <col min="14065" max="14067" width="20" style="502" customWidth="1"/>
    <col min="14068" max="14314" width="9.28515625" style="502"/>
    <col min="14315" max="14315" width="22.7109375" style="502" customWidth="1"/>
    <col min="14316" max="14316" width="18.7109375" style="502" customWidth="1"/>
    <col min="14317" max="14317" width="61.7109375" style="502" customWidth="1"/>
    <col min="14318" max="14318" width="16" style="502" customWidth="1"/>
    <col min="14319" max="14319" width="17.5703125" style="502" customWidth="1"/>
    <col min="14320" max="14320" width="11.5703125" style="502" customWidth="1"/>
    <col min="14321" max="14323" width="20" style="502" customWidth="1"/>
    <col min="14324" max="14570" width="9.28515625" style="502"/>
    <col min="14571" max="14571" width="22.7109375" style="502" customWidth="1"/>
    <col min="14572" max="14572" width="18.7109375" style="502" customWidth="1"/>
    <col min="14573" max="14573" width="61.7109375" style="502" customWidth="1"/>
    <col min="14574" max="14574" width="16" style="502" customWidth="1"/>
    <col min="14575" max="14575" width="17.5703125" style="502" customWidth="1"/>
    <col min="14576" max="14576" width="11.5703125" style="502" customWidth="1"/>
    <col min="14577" max="14579" width="20" style="502" customWidth="1"/>
    <col min="14580" max="14826" width="9.28515625" style="502"/>
    <col min="14827" max="14827" width="22.7109375" style="502" customWidth="1"/>
    <col min="14828" max="14828" width="18.7109375" style="502" customWidth="1"/>
    <col min="14829" max="14829" width="61.7109375" style="502" customWidth="1"/>
    <col min="14830" max="14830" width="16" style="502" customWidth="1"/>
    <col min="14831" max="14831" width="17.5703125" style="502" customWidth="1"/>
    <col min="14832" max="14832" width="11.5703125" style="502" customWidth="1"/>
    <col min="14833" max="14835" width="20" style="502" customWidth="1"/>
    <col min="14836" max="15082" width="9.28515625" style="502"/>
    <col min="15083" max="15083" width="22.7109375" style="502" customWidth="1"/>
    <col min="15084" max="15084" width="18.7109375" style="502" customWidth="1"/>
    <col min="15085" max="15085" width="61.7109375" style="502" customWidth="1"/>
    <col min="15086" max="15086" width="16" style="502" customWidth="1"/>
    <col min="15087" max="15087" width="17.5703125" style="502" customWidth="1"/>
    <col min="15088" max="15088" width="11.5703125" style="502" customWidth="1"/>
    <col min="15089" max="15091" width="20" style="502" customWidth="1"/>
    <col min="15092" max="15338" width="9.28515625" style="502"/>
    <col min="15339" max="15339" width="22.7109375" style="502" customWidth="1"/>
    <col min="15340" max="15340" width="18.7109375" style="502" customWidth="1"/>
    <col min="15341" max="15341" width="61.7109375" style="502" customWidth="1"/>
    <col min="15342" max="15342" width="16" style="502" customWidth="1"/>
    <col min="15343" max="15343" width="17.5703125" style="502" customWidth="1"/>
    <col min="15344" max="15344" width="11.5703125" style="502" customWidth="1"/>
    <col min="15345" max="15347" width="20" style="502" customWidth="1"/>
    <col min="15348" max="15594" width="9.28515625" style="502"/>
    <col min="15595" max="15595" width="22.7109375" style="502" customWidth="1"/>
    <col min="15596" max="15596" width="18.7109375" style="502" customWidth="1"/>
    <col min="15597" max="15597" width="61.7109375" style="502" customWidth="1"/>
    <col min="15598" max="15598" width="16" style="502" customWidth="1"/>
    <col min="15599" max="15599" width="17.5703125" style="502" customWidth="1"/>
    <col min="15600" max="15600" width="11.5703125" style="502" customWidth="1"/>
    <col min="15601" max="15603" width="20" style="502" customWidth="1"/>
    <col min="15604" max="15850" width="9.28515625" style="502"/>
    <col min="15851" max="15851" width="22.7109375" style="502" customWidth="1"/>
    <col min="15852" max="15852" width="18.7109375" style="502" customWidth="1"/>
    <col min="15853" max="15853" width="61.7109375" style="502" customWidth="1"/>
    <col min="15854" max="15854" width="16" style="502" customWidth="1"/>
    <col min="15855" max="15855" width="17.5703125" style="502" customWidth="1"/>
    <col min="15856" max="15856" width="11.5703125" style="502" customWidth="1"/>
    <col min="15857" max="15859" width="20" style="502" customWidth="1"/>
    <col min="15860" max="16106" width="9.28515625" style="502"/>
    <col min="16107" max="16107" width="22.7109375" style="502" customWidth="1"/>
    <col min="16108" max="16108" width="18.7109375" style="502" customWidth="1"/>
    <col min="16109" max="16109" width="61.7109375" style="502" customWidth="1"/>
    <col min="16110" max="16110" width="16" style="502" customWidth="1"/>
    <col min="16111" max="16111" width="17.5703125" style="502" customWidth="1"/>
    <col min="16112" max="16112" width="11.5703125" style="502" customWidth="1"/>
    <col min="16113" max="16115" width="20" style="502" customWidth="1"/>
    <col min="16116" max="16371" width="9.28515625" style="502"/>
    <col min="16372" max="16384" width="9.28515625" style="502" customWidth="1"/>
  </cols>
  <sheetData>
    <row r="1" spans="1:13" ht="15.75">
      <c r="A1" s="2700" t="s">
        <v>596</v>
      </c>
      <c r="B1" s="2700"/>
      <c r="C1" s="2700"/>
      <c r="D1" s="2700"/>
      <c r="E1" s="2700"/>
      <c r="F1" s="2700"/>
      <c r="G1" s="2700"/>
      <c r="H1" s="2700"/>
    </row>
    <row r="2" spans="1:13" s="503" customFormat="1">
      <c r="A2" s="546"/>
      <c r="B2" s="546"/>
      <c r="C2" s="99"/>
      <c r="D2" s="99"/>
      <c r="E2" s="394"/>
      <c r="F2" s="546"/>
      <c r="G2" s="546"/>
      <c r="H2" s="547"/>
    </row>
    <row r="3" spans="1:13" s="503" customFormat="1">
      <c r="A3" s="546"/>
      <c r="B3" s="546"/>
      <c r="C3" s="99"/>
      <c r="D3" s="99"/>
      <c r="E3" s="394"/>
      <c r="F3" s="546"/>
      <c r="G3" s="546"/>
      <c r="H3" s="547"/>
    </row>
    <row r="4" spans="1:13" s="503" customFormat="1">
      <c r="A4" s="524" t="s">
        <v>6</v>
      </c>
      <c r="B4" s="510"/>
      <c r="C4" s="99"/>
      <c r="D4" s="99"/>
      <c r="E4" s="394"/>
      <c r="F4" s="546"/>
      <c r="G4" s="546"/>
      <c r="H4" s="547"/>
    </row>
    <row r="5" spans="1:13">
      <c r="A5" s="137"/>
      <c r="B5" s="32"/>
      <c r="C5" s="32"/>
      <c r="D5" s="32"/>
      <c r="E5" s="787"/>
      <c r="F5" s="138"/>
      <c r="J5" s="2710"/>
      <c r="K5" s="2710"/>
      <c r="L5" s="2710"/>
      <c r="M5" s="2710"/>
    </row>
    <row r="6" spans="1:13" ht="45">
      <c r="A6" s="1557" t="s">
        <v>18</v>
      </c>
      <c r="B6" s="1557" t="s">
        <v>19</v>
      </c>
      <c r="C6" s="2701" t="s">
        <v>20</v>
      </c>
      <c r="D6" s="2702"/>
      <c r="E6" s="1588" t="s">
        <v>7</v>
      </c>
      <c r="F6" s="1558" t="s">
        <v>461</v>
      </c>
      <c r="G6" s="1558" t="s">
        <v>8</v>
      </c>
      <c r="H6" s="1558" t="s">
        <v>9</v>
      </c>
    </row>
    <row r="7" spans="1:13" s="2084" customFormat="1">
      <c r="A7" s="2697" t="s">
        <v>7893</v>
      </c>
      <c r="B7" s="2698"/>
      <c r="C7" s="2698"/>
      <c r="D7" s="2698"/>
      <c r="E7" s="2698"/>
      <c r="F7" s="2698"/>
      <c r="G7" s="2698"/>
      <c r="H7" s="2699"/>
    </row>
    <row r="8" spans="1:13" s="2084" customFormat="1" ht="30" customHeight="1">
      <c r="A8" s="2617" t="s">
        <v>7894</v>
      </c>
      <c r="B8" s="2618"/>
      <c r="C8" s="2618"/>
      <c r="D8" s="2618"/>
      <c r="E8" s="2618"/>
      <c r="F8" s="2618"/>
      <c r="G8" s="2618"/>
      <c r="H8" s="2619"/>
    </row>
    <row r="9" spans="1:13" s="2084" customFormat="1">
      <c r="A9" s="2104" t="s">
        <v>7895</v>
      </c>
      <c r="B9" s="2105" t="s">
        <v>7899</v>
      </c>
      <c r="C9" s="2711">
        <v>100</v>
      </c>
      <c r="D9" s="2712"/>
      <c r="E9" s="2106"/>
      <c r="F9" s="1578"/>
      <c r="G9" s="2274">
        <v>301.92</v>
      </c>
      <c r="H9" s="1579">
        <f>G9-G9*$B$4/100</f>
        <v>301.92</v>
      </c>
      <c r="K9" s="394"/>
    </row>
    <row r="10" spans="1:13" s="2084" customFormat="1">
      <c r="A10" s="2104" t="s">
        <v>7896</v>
      </c>
      <c r="B10" s="2105" t="s">
        <v>7900</v>
      </c>
      <c r="C10" s="2711">
        <v>100</v>
      </c>
      <c r="D10" s="2712"/>
      <c r="E10" s="2106"/>
      <c r="F10" s="1578"/>
      <c r="G10" s="2274">
        <v>429.42</v>
      </c>
      <c r="H10" s="1579">
        <f>G10-G10*$B$4/100</f>
        <v>429.42</v>
      </c>
      <c r="J10" s="2199"/>
      <c r="K10" s="394"/>
    </row>
    <row r="11" spans="1:13" s="2084" customFormat="1">
      <c r="A11" s="2104" t="s">
        <v>7897</v>
      </c>
      <c r="B11" s="2105" t="s">
        <v>7901</v>
      </c>
      <c r="C11" s="2711">
        <v>50</v>
      </c>
      <c r="D11" s="2712"/>
      <c r="E11" s="2106"/>
      <c r="F11" s="1578"/>
      <c r="G11" s="2274">
        <v>604.86</v>
      </c>
      <c r="H11" s="1579">
        <f>G11-G11*$B$4/100</f>
        <v>604.86</v>
      </c>
      <c r="J11" s="2199"/>
      <c r="K11" s="394"/>
    </row>
    <row r="12" spans="1:13" s="2084" customFormat="1">
      <c r="A12" s="2104" t="s">
        <v>7898</v>
      </c>
      <c r="B12" s="2105" t="s">
        <v>7902</v>
      </c>
      <c r="C12" s="2711">
        <v>50</v>
      </c>
      <c r="D12" s="2712"/>
      <c r="E12" s="2106"/>
      <c r="F12" s="1578"/>
      <c r="G12" s="2274">
        <v>1142.4000000000001</v>
      </c>
      <c r="H12" s="1579">
        <f>G12-G12*$B$4/100</f>
        <v>1142.4000000000001</v>
      </c>
      <c r="J12" s="2199"/>
      <c r="K12" s="394"/>
    </row>
    <row r="13" spans="1:13" s="1561" customFormat="1">
      <c r="A13" s="2621" t="s">
        <v>7513</v>
      </c>
      <c r="B13" s="2622"/>
      <c r="C13" s="2622"/>
      <c r="D13" s="2622"/>
      <c r="E13" s="2622"/>
      <c r="F13" s="2622"/>
      <c r="G13" s="2622"/>
      <c r="H13" s="2623"/>
      <c r="J13" s="2199"/>
      <c r="K13" s="394"/>
    </row>
    <row r="14" spans="1:13">
      <c r="A14" s="2617" t="s">
        <v>3220</v>
      </c>
      <c r="B14" s="2618"/>
      <c r="C14" s="2618"/>
      <c r="D14" s="2618"/>
      <c r="E14" s="2618"/>
      <c r="F14" s="2618"/>
      <c r="G14" s="2618"/>
      <c r="H14" s="2619"/>
      <c r="J14" s="2199"/>
      <c r="K14" s="394"/>
    </row>
    <row r="15" spans="1:13">
      <c r="A15" s="1568" t="s">
        <v>2563</v>
      </c>
      <c r="B15" s="1591" t="s">
        <v>122</v>
      </c>
      <c r="C15" s="2615">
        <v>100</v>
      </c>
      <c r="D15" s="2616"/>
      <c r="E15" s="2275">
        <v>1.5504</v>
      </c>
      <c r="F15" s="1578">
        <f t="shared" ref="F15:F20" si="0">E15-E15*$B$4/100</f>
        <v>1.5504</v>
      </c>
      <c r="G15" s="1579">
        <f>E15*Оглавление!$B$5</f>
        <v>170.54400000000001</v>
      </c>
      <c r="H15" s="1560">
        <f t="shared" ref="H15:H20" si="1">G15-G15*$B$4/100</f>
        <v>170.54400000000001</v>
      </c>
      <c r="J15" s="2199"/>
      <c r="K15" s="394"/>
    </row>
    <row r="16" spans="1:13">
      <c r="A16" s="1568" t="s">
        <v>491</v>
      </c>
      <c r="B16" s="1591" t="s">
        <v>122</v>
      </c>
      <c r="C16" s="2615">
        <v>200</v>
      </c>
      <c r="D16" s="2616"/>
      <c r="E16" s="2275">
        <v>1.5504</v>
      </c>
      <c r="F16" s="1578">
        <f t="shared" si="0"/>
        <v>1.5504</v>
      </c>
      <c r="G16" s="1579">
        <f>E16*Оглавление!$B$5</f>
        <v>170.54400000000001</v>
      </c>
      <c r="H16" s="1560">
        <f t="shared" si="1"/>
        <v>170.54400000000001</v>
      </c>
      <c r="I16" s="1561"/>
      <c r="J16" s="2199"/>
      <c r="K16" s="394"/>
    </row>
    <row r="17" spans="1:11">
      <c r="A17" s="1568" t="s">
        <v>1723</v>
      </c>
      <c r="B17" s="1591" t="s">
        <v>122</v>
      </c>
      <c r="C17" s="2615">
        <v>500</v>
      </c>
      <c r="D17" s="2616"/>
      <c r="E17" s="2275">
        <v>1.5504</v>
      </c>
      <c r="F17" s="1578">
        <f t="shared" si="0"/>
        <v>1.5504</v>
      </c>
      <c r="G17" s="1579">
        <f>E17*Оглавление!$B$5</f>
        <v>170.54400000000001</v>
      </c>
      <c r="H17" s="1560">
        <f t="shared" si="1"/>
        <v>170.54400000000001</v>
      </c>
      <c r="I17" s="1561"/>
      <c r="J17" s="2199"/>
      <c r="K17" s="394"/>
    </row>
    <row r="18" spans="1:11">
      <c r="A18" s="1568" t="s">
        <v>724</v>
      </c>
      <c r="B18" s="1591" t="s">
        <v>24</v>
      </c>
      <c r="C18" s="2615">
        <v>100</v>
      </c>
      <c r="D18" s="2616"/>
      <c r="E18" s="2275">
        <v>1.9889999999999999</v>
      </c>
      <c r="F18" s="1578">
        <f t="shared" si="0"/>
        <v>1.9889999999999999</v>
      </c>
      <c r="G18" s="1579">
        <f>E18*Оглавление!$B$5</f>
        <v>218.79</v>
      </c>
      <c r="H18" s="1560">
        <f t="shared" si="1"/>
        <v>218.79</v>
      </c>
      <c r="I18" s="1561"/>
      <c r="J18" s="2199"/>
      <c r="K18" s="394"/>
    </row>
    <row r="19" spans="1:11">
      <c r="A19" s="1566" t="s">
        <v>2918</v>
      </c>
      <c r="B19" s="1591" t="s">
        <v>24</v>
      </c>
      <c r="C19" s="2615">
        <v>240</v>
      </c>
      <c r="D19" s="2616"/>
      <c r="E19" s="2275">
        <v>1.9889999999999999</v>
      </c>
      <c r="F19" s="1578">
        <f t="shared" si="0"/>
        <v>1.9889999999999999</v>
      </c>
      <c r="G19" s="1579">
        <f>E19*Оглавление!$B$5</f>
        <v>218.79</v>
      </c>
      <c r="H19" s="1560">
        <f t="shared" si="1"/>
        <v>218.79</v>
      </c>
      <c r="I19" s="1561"/>
      <c r="J19" s="2199"/>
      <c r="K19" s="394"/>
    </row>
    <row r="20" spans="1:11">
      <c r="A20" s="1566" t="s">
        <v>5121</v>
      </c>
      <c r="B20" s="1591" t="s">
        <v>24</v>
      </c>
      <c r="C20" s="2615">
        <v>500</v>
      </c>
      <c r="D20" s="2616"/>
      <c r="E20" s="2275">
        <v>1.9889999999999999</v>
      </c>
      <c r="F20" s="1578">
        <f t="shared" si="0"/>
        <v>1.9889999999999999</v>
      </c>
      <c r="G20" s="1579">
        <f>E20*Оглавление!$B$5</f>
        <v>218.79</v>
      </c>
      <c r="H20" s="1560">
        <f t="shared" si="1"/>
        <v>218.79</v>
      </c>
      <c r="I20" s="1561"/>
      <c r="J20" s="2199"/>
      <c r="K20" s="394"/>
    </row>
    <row r="21" spans="1:11" ht="15" customHeight="1">
      <c r="A21" s="2617" t="s">
        <v>3219</v>
      </c>
      <c r="B21" s="2618"/>
      <c r="C21" s="2618"/>
      <c r="D21" s="2618"/>
      <c r="E21" s="2618"/>
      <c r="F21" s="2618"/>
      <c r="G21" s="2618"/>
      <c r="H21" s="2619"/>
      <c r="I21" s="1561"/>
      <c r="J21" s="2199"/>
      <c r="K21" s="394"/>
    </row>
    <row r="22" spans="1:11">
      <c r="A22" s="1568" t="s">
        <v>492</v>
      </c>
      <c r="B22" s="1591" t="s">
        <v>121</v>
      </c>
      <c r="C22" s="2615">
        <v>100</v>
      </c>
      <c r="D22" s="2616"/>
      <c r="E22" s="2275">
        <v>1.7951999999999999</v>
      </c>
      <c r="F22" s="1578">
        <f t="shared" ref="F22:F27" si="2">E22-E22*$B$4/100</f>
        <v>1.7951999999999999</v>
      </c>
      <c r="G22" s="1579">
        <f>E22*Оглавление!$B$5</f>
        <v>197.47199999999998</v>
      </c>
      <c r="H22" s="1560">
        <f t="shared" ref="H22:H33" si="3">G22-G22*$B$4/100</f>
        <v>197.47199999999998</v>
      </c>
      <c r="I22" s="1561"/>
      <c r="J22" s="2199"/>
      <c r="K22" s="394"/>
    </row>
    <row r="23" spans="1:11">
      <c r="A23" s="1568" t="s">
        <v>1724</v>
      </c>
      <c r="B23" s="1591" t="s">
        <v>121</v>
      </c>
      <c r="C23" s="2615">
        <v>240</v>
      </c>
      <c r="D23" s="2616"/>
      <c r="E23" s="2275">
        <v>1.7951999999999999</v>
      </c>
      <c r="F23" s="1578">
        <f t="shared" si="2"/>
        <v>1.7951999999999999</v>
      </c>
      <c r="G23" s="1579">
        <f>E23*Оглавление!$B$5</f>
        <v>197.47199999999998</v>
      </c>
      <c r="H23" s="1560">
        <f t="shared" si="3"/>
        <v>197.47199999999998</v>
      </c>
      <c r="I23" s="1561"/>
      <c r="J23" s="2199"/>
      <c r="K23" s="394"/>
    </row>
    <row r="24" spans="1:11">
      <c r="A24" s="1568" t="s">
        <v>2232</v>
      </c>
      <c r="B24" s="1591" t="s">
        <v>121</v>
      </c>
      <c r="C24" s="2615">
        <v>500</v>
      </c>
      <c r="D24" s="2616"/>
      <c r="E24" s="2275">
        <v>1.7951999999999999</v>
      </c>
      <c r="F24" s="1578">
        <f t="shared" si="2"/>
        <v>1.7951999999999999</v>
      </c>
      <c r="G24" s="1579">
        <f>E24*Оглавление!$B$5</f>
        <v>197.47199999999998</v>
      </c>
      <c r="H24" s="1560">
        <f t="shared" si="3"/>
        <v>197.47199999999998</v>
      </c>
      <c r="I24" s="1561"/>
      <c r="J24" s="2199"/>
      <c r="K24" s="394"/>
    </row>
    <row r="25" spans="1:11">
      <c r="A25" s="1568" t="s">
        <v>493</v>
      </c>
      <c r="B25" s="1591" t="s">
        <v>494</v>
      </c>
      <c r="C25" s="2615">
        <v>100</v>
      </c>
      <c r="D25" s="2616"/>
      <c r="E25" s="2275">
        <v>2.6825999999999999</v>
      </c>
      <c r="F25" s="1578">
        <f t="shared" si="2"/>
        <v>2.6825999999999999</v>
      </c>
      <c r="G25" s="1579">
        <f>E25*Оглавление!$B$5</f>
        <v>295.08600000000001</v>
      </c>
      <c r="H25" s="1560">
        <f t="shared" si="3"/>
        <v>295.08600000000001</v>
      </c>
      <c r="I25" s="1561"/>
      <c r="J25" s="2199"/>
      <c r="K25" s="394"/>
    </row>
    <row r="26" spans="1:11">
      <c r="A26" s="1568" t="s">
        <v>495</v>
      </c>
      <c r="B26" s="1591" t="s">
        <v>496</v>
      </c>
      <c r="C26" s="2615">
        <v>50</v>
      </c>
      <c r="D26" s="2616"/>
      <c r="E26" s="2275">
        <v>4.1616</v>
      </c>
      <c r="F26" s="1578">
        <f t="shared" si="2"/>
        <v>4.1616</v>
      </c>
      <c r="G26" s="1579">
        <f>E26*Оглавление!$B$5</f>
        <v>457.77600000000001</v>
      </c>
      <c r="H26" s="1560">
        <f t="shared" si="3"/>
        <v>457.77600000000001</v>
      </c>
      <c r="I26" s="1561"/>
      <c r="J26" s="2199"/>
      <c r="K26" s="394"/>
    </row>
    <row r="27" spans="1:11">
      <c r="A27" s="1568" t="s">
        <v>497</v>
      </c>
      <c r="B27" s="1591" t="s">
        <v>498</v>
      </c>
      <c r="C27" s="2615">
        <v>50</v>
      </c>
      <c r="D27" s="2616"/>
      <c r="E27" s="2275">
        <v>6.7625999999999999</v>
      </c>
      <c r="F27" s="1578">
        <f t="shared" si="2"/>
        <v>6.7625999999999999</v>
      </c>
      <c r="G27" s="1579">
        <f>E27*Оглавление!$B$5</f>
        <v>743.88599999999997</v>
      </c>
      <c r="H27" s="1560">
        <f t="shared" si="3"/>
        <v>743.88599999999997</v>
      </c>
      <c r="I27" s="1561"/>
      <c r="J27" s="2199"/>
      <c r="K27" s="394"/>
    </row>
    <row r="28" spans="1:11" s="1561" customFormat="1">
      <c r="A28" s="2621" t="s">
        <v>7507</v>
      </c>
      <c r="B28" s="2622"/>
      <c r="C28" s="2622"/>
      <c r="D28" s="2622"/>
      <c r="E28" s="2622"/>
      <c r="F28" s="2622"/>
      <c r="G28" s="2622"/>
      <c r="H28" s="2623"/>
      <c r="J28" s="2199"/>
      <c r="K28" s="394"/>
    </row>
    <row r="29" spans="1:11" s="1561" customFormat="1" ht="32.25" customHeight="1">
      <c r="A29" s="2634" t="s">
        <v>7508</v>
      </c>
      <c r="B29" s="2635"/>
      <c r="C29" s="2635"/>
      <c r="D29" s="2635"/>
      <c r="E29" s="2635"/>
      <c r="F29" s="2635"/>
      <c r="G29" s="2635"/>
      <c r="H29" s="2635"/>
      <c r="J29" s="2199"/>
      <c r="K29" s="394"/>
    </row>
    <row r="30" spans="1:11" s="1561" customFormat="1">
      <c r="A30" s="1685" t="s">
        <v>7494</v>
      </c>
      <c r="B30" s="1907" t="s">
        <v>7384</v>
      </c>
      <c r="C30" s="2633">
        <v>100</v>
      </c>
      <c r="D30" s="2633"/>
      <c r="E30" s="1745"/>
      <c r="F30" s="1668"/>
      <c r="G30" s="2268">
        <v>255</v>
      </c>
      <c r="H30" s="1560">
        <f t="shared" si="3"/>
        <v>255</v>
      </c>
      <c r="J30" s="2199"/>
      <c r="K30" s="394"/>
    </row>
    <row r="31" spans="1:11" s="1561" customFormat="1">
      <c r="A31" s="1685" t="s">
        <v>7496</v>
      </c>
      <c r="B31" s="1907" t="s">
        <v>7385</v>
      </c>
      <c r="C31" s="2633">
        <v>100</v>
      </c>
      <c r="D31" s="2633"/>
      <c r="E31" s="1745"/>
      <c r="F31" s="1668"/>
      <c r="G31" s="2268">
        <v>367.2</v>
      </c>
      <c r="H31" s="1560">
        <f t="shared" si="3"/>
        <v>367.2</v>
      </c>
      <c r="J31" s="2199"/>
      <c r="K31" s="394"/>
    </row>
    <row r="32" spans="1:11" s="1561" customFormat="1">
      <c r="A32" s="1685" t="s">
        <v>7498</v>
      </c>
      <c r="B32" s="1907" t="s">
        <v>7386</v>
      </c>
      <c r="C32" s="2633">
        <v>50</v>
      </c>
      <c r="D32" s="2633"/>
      <c r="E32" s="1745"/>
      <c r="F32" s="1668"/>
      <c r="G32" s="2268">
        <v>550.79999999999995</v>
      </c>
      <c r="H32" s="1560">
        <f t="shared" si="3"/>
        <v>550.79999999999995</v>
      </c>
      <c r="J32" s="2199"/>
      <c r="K32" s="394"/>
    </row>
    <row r="33" spans="1:11" s="1561" customFormat="1">
      <c r="A33" s="1685" t="s">
        <v>7500</v>
      </c>
      <c r="B33" s="1907" t="s">
        <v>7387</v>
      </c>
      <c r="C33" s="2633">
        <v>50</v>
      </c>
      <c r="D33" s="2633"/>
      <c r="E33" s="1745"/>
      <c r="F33" s="1668"/>
      <c r="G33" s="2268">
        <v>867</v>
      </c>
      <c r="H33" s="1560">
        <f t="shared" si="3"/>
        <v>867</v>
      </c>
      <c r="J33" s="2199"/>
      <c r="K33" s="394"/>
    </row>
    <row r="34" spans="1:11" s="1561" customFormat="1" ht="30.2" customHeight="1">
      <c r="A34" s="2634" t="s">
        <v>7509</v>
      </c>
      <c r="B34" s="2635"/>
      <c r="C34" s="2635"/>
      <c r="D34" s="2635"/>
      <c r="E34" s="2635"/>
      <c r="F34" s="2635"/>
      <c r="G34" s="2635"/>
      <c r="H34" s="2635"/>
      <c r="J34" s="2199"/>
      <c r="K34" s="394"/>
    </row>
    <row r="35" spans="1:11" s="821" customFormat="1">
      <c r="A35" s="1685" t="s">
        <v>7495</v>
      </c>
      <c r="B35" s="1907" t="s">
        <v>7384</v>
      </c>
      <c r="C35" s="2703">
        <v>100</v>
      </c>
      <c r="D35" s="2704"/>
      <c r="E35" s="1745"/>
      <c r="F35" s="1668"/>
      <c r="G35" s="2268">
        <v>255</v>
      </c>
      <c r="H35" s="1560">
        <f>G35-G35*$B$4/100</f>
        <v>255</v>
      </c>
      <c r="I35" s="1561"/>
      <c r="J35" s="2199"/>
      <c r="K35" s="394"/>
    </row>
    <row r="36" spans="1:11" s="821" customFormat="1">
      <c r="A36" s="1685" t="s">
        <v>7497</v>
      </c>
      <c r="B36" s="1907" t="s">
        <v>7385</v>
      </c>
      <c r="C36" s="2633">
        <v>100</v>
      </c>
      <c r="D36" s="2633"/>
      <c r="E36" s="1745"/>
      <c r="F36" s="1668"/>
      <c r="G36" s="2268">
        <v>367.2</v>
      </c>
      <c r="H36" s="1560">
        <f>G36-G36*$B$4/100</f>
        <v>367.2</v>
      </c>
      <c r="I36" s="1561"/>
      <c r="J36" s="2199"/>
      <c r="K36" s="394"/>
    </row>
    <row r="37" spans="1:11" s="821" customFormat="1">
      <c r="A37" s="1685" t="s">
        <v>7499</v>
      </c>
      <c r="B37" s="1907" t="s">
        <v>7386</v>
      </c>
      <c r="C37" s="2703">
        <v>50</v>
      </c>
      <c r="D37" s="2704"/>
      <c r="E37" s="1745"/>
      <c r="F37" s="1668"/>
      <c r="G37" s="2268">
        <v>550.79999999999995</v>
      </c>
      <c r="H37" s="1560">
        <f>G37-G37*$B$4/100</f>
        <v>550.79999999999995</v>
      </c>
      <c r="I37" s="1561"/>
      <c r="J37" s="2199"/>
      <c r="K37" s="394"/>
    </row>
    <row r="38" spans="1:11" s="821" customFormat="1">
      <c r="A38" s="1685" t="s">
        <v>7501</v>
      </c>
      <c r="B38" s="1907" t="s">
        <v>7387</v>
      </c>
      <c r="C38" s="2703">
        <v>50</v>
      </c>
      <c r="D38" s="2704"/>
      <c r="E38" s="1745"/>
      <c r="F38" s="1668"/>
      <c r="G38" s="2268">
        <v>867</v>
      </c>
      <c r="H38" s="1560">
        <f>G38-G38*$B$4/100</f>
        <v>867</v>
      </c>
      <c r="I38" s="1561"/>
      <c r="J38" s="2199"/>
      <c r="K38" s="394"/>
    </row>
    <row r="39" spans="1:11" s="1561" customFormat="1">
      <c r="A39" s="2621" t="s">
        <v>7512</v>
      </c>
      <c r="B39" s="2622"/>
      <c r="C39" s="2622"/>
      <c r="D39" s="2622"/>
      <c r="E39" s="2622"/>
      <c r="F39" s="2622"/>
      <c r="G39" s="2622"/>
      <c r="H39" s="2623"/>
      <c r="J39" s="2199"/>
      <c r="K39" s="394"/>
    </row>
    <row r="40" spans="1:11">
      <c r="A40" s="2666" t="s">
        <v>500</v>
      </c>
      <c r="B40" s="2669"/>
      <c r="C40" s="2669"/>
      <c r="D40" s="2669"/>
      <c r="E40" s="2669"/>
      <c r="F40" s="2669"/>
      <c r="G40" s="2669"/>
      <c r="H40" s="2670"/>
      <c r="I40" s="1561"/>
      <c r="J40" s="2199"/>
      <c r="K40" s="394"/>
    </row>
    <row r="41" spans="1:11">
      <c r="A41" s="1568" t="s">
        <v>499</v>
      </c>
      <c r="B41" s="1591" t="s">
        <v>5663</v>
      </c>
      <c r="C41" s="2615" t="s">
        <v>127</v>
      </c>
      <c r="D41" s="2616"/>
      <c r="E41" s="2276">
        <v>1.0506</v>
      </c>
      <c r="F41" s="1578">
        <f>E41-E41*$B$4/100</f>
        <v>1.0506</v>
      </c>
      <c r="G41" s="1579">
        <f>E41*Оглавление!$B$5</f>
        <v>115.566</v>
      </c>
      <c r="H41" s="1560">
        <f>G41-G41*$B$4/100</f>
        <v>115.566</v>
      </c>
      <c r="I41" s="1561"/>
      <c r="J41" s="2199"/>
      <c r="K41" s="394"/>
    </row>
    <row r="42" spans="1:11">
      <c r="A42" s="1594" t="s">
        <v>5664</v>
      </c>
      <c r="B42" s="1591" t="s">
        <v>5665</v>
      </c>
      <c r="C42" s="2615" t="s">
        <v>502</v>
      </c>
      <c r="D42" s="2616"/>
      <c r="E42" s="2276">
        <v>1.224</v>
      </c>
      <c r="F42" s="1578">
        <f>E42-E42*$B$4/100</f>
        <v>1.224</v>
      </c>
      <c r="G42" s="1579">
        <f>E42*Оглавление!$B$5</f>
        <v>134.63999999999999</v>
      </c>
      <c r="H42" s="1560">
        <f>G42-G42*$B$4/100</f>
        <v>134.63999999999999</v>
      </c>
      <c r="I42" s="1561"/>
      <c r="J42" s="2199"/>
      <c r="K42" s="394"/>
    </row>
    <row r="43" spans="1:11">
      <c r="A43" s="1568" t="s">
        <v>501</v>
      </c>
      <c r="B43" s="1591" t="s">
        <v>5666</v>
      </c>
      <c r="C43" s="2615" t="s">
        <v>502</v>
      </c>
      <c r="D43" s="2616"/>
      <c r="E43" s="2276">
        <v>1.0812000000000002</v>
      </c>
      <c r="F43" s="1578">
        <f>E43-E43*$B$4/100</f>
        <v>1.0812000000000002</v>
      </c>
      <c r="G43" s="1579">
        <f>E43*Оглавление!$B$5</f>
        <v>118.93200000000002</v>
      </c>
      <c r="H43" s="1560">
        <f>G43-G43*$B$4/100</f>
        <v>118.93200000000002</v>
      </c>
      <c r="I43" s="1561"/>
      <c r="J43" s="2199"/>
      <c r="K43" s="394"/>
    </row>
    <row r="44" spans="1:11">
      <c r="A44" s="1568" t="s">
        <v>503</v>
      </c>
      <c r="B44" s="1591" t="s">
        <v>5667</v>
      </c>
      <c r="C44" s="2615" t="s">
        <v>40</v>
      </c>
      <c r="D44" s="2616"/>
      <c r="E44" s="2276">
        <v>1.6931999999999998</v>
      </c>
      <c r="F44" s="1578">
        <f>E44-E44*$B$4/100</f>
        <v>1.6931999999999998</v>
      </c>
      <c r="G44" s="1579">
        <f>E44*Оглавление!$B$5</f>
        <v>186.25199999999998</v>
      </c>
      <c r="H44" s="1560">
        <f>G44-G44*$B$4/100</f>
        <v>186.25199999999998</v>
      </c>
      <c r="I44" s="1561"/>
      <c r="J44" s="2199"/>
      <c r="K44" s="394"/>
    </row>
    <row r="45" spans="1:11">
      <c r="A45" s="1568" t="s">
        <v>504</v>
      </c>
      <c r="B45" s="1591" t="s">
        <v>498</v>
      </c>
      <c r="C45" s="2615" t="s">
        <v>505</v>
      </c>
      <c r="D45" s="2616"/>
      <c r="E45" s="2276">
        <v>3.4986000000000002</v>
      </c>
      <c r="F45" s="1578">
        <f>E45-E45*$B$4/100</f>
        <v>3.4986000000000002</v>
      </c>
      <c r="G45" s="1579">
        <f>E45*Оглавление!$B$5</f>
        <v>384.846</v>
      </c>
      <c r="H45" s="1560">
        <f>G45-G45*$B$4/100</f>
        <v>384.846</v>
      </c>
      <c r="I45" s="1561"/>
      <c r="J45" s="2199"/>
      <c r="K45" s="394"/>
    </row>
    <row r="46" spans="1:11">
      <c r="A46" s="2636" t="s">
        <v>507</v>
      </c>
      <c r="B46" s="2637"/>
      <c r="C46" s="2637"/>
      <c r="D46" s="2637"/>
      <c r="E46" s="2637"/>
      <c r="F46" s="2637"/>
      <c r="G46" s="2637"/>
      <c r="H46" s="2638"/>
      <c r="I46" s="1561"/>
      <c r="J46" s="2199"/>
      <c r="K46" s="394"/>
    </row>
    <row r="47" spans="1:11">
      <c r="A47" s="1568" t="s">
        <v>506</v>
      </c>
      <c r="B47" s="1591">
        <v>16</v>
      </c>
      <c r="C47" s="2615" t="s">
        <v>36</v>
      </c>
      <c r="D47" s="2616"/>
      <c r="E47" s="2276">
        <v>2.3153999999999999</v>
      </c>
      <c r="F47" s="1578">
        <f>E47-E47*$B$4/100</f>
        <v>2.3153999999999999</v>
      </c>
      <c r="G47" s="1579">
        <f>E47*Оглавление!$B$5</f>
        <v>254.69399999999999</v>
      </c>
      <c r="H47" s="1560">
        <f>G47-G47*$B$4/100</f>
        <v>254.69399999999999</v>
      </c>
      <c r="I47" s="1561"/>
      <c r="J47" s="2199"/>
      <c r="K47" s="394"/>
    </row>
    <row r="48" spans="1:11">
      <c r="A48" s="1568" t="s">
        <v>508</v>
      </c>
      <c r="B48" s="1591">
        <v>20</v>
      </c>
      <c r="C48" s="2615" t="s">
        <v>40</v>
      </c>
      <c r="D48" s="2616"/>
      <c r="E48" s="2276">
        <v>3.4272</v>
      </c>
      <c r="F48" s="1578">
        <f>E48-E48*$B$4/100</f>
        <v>3.4272</v>
      </c>
      <c r="G48" s="1579">
        <f>E48*Оглавление!$B$5</f>
        <v>376.99200000000002</v>
      </c>
      <c r="H48" s="1560">
        <f>G48-G48*$B$4/100</f>
        <v>376.99200000000002</v>
      </c>
      <c r="I48" s="1561"/>
      <c r="J48" s="2199"/>
      <c r="K48" s="394"/>
    </row>
    <row r="49" spans="1:11">
      <c r="A49" s="1594" t="s">
        <v>5668</v>
      </c>
      <c r="B49" s="1591" t="s">
        <v>5665</v>
      </c>
      <c r="C49" s="2615" t="s">
        <v>40</v>
      </c>
      <c r="D49" s="2616"/>
      <c r="E49" s="2276">
        <v>3.621</v>
      </c>
      <c r="F49" s="1578">
        <f>E49-E49*$B$4/100</f>
        <v>3.621</v>
      </c>
      <c r="G49" s="1579">
        <f>E49*Оглавление!$B$5</f>
        <v>398.31</v>
      </c>
      <c r="H49" s="1560">
        <f>G49-G49*$B$4/100</f>
        <v>398.31</v>
      </c>
      <c r="I49" s="1561"/>
      <c r="J49" s="2199"/>
      <c r="K49" s="394"/>
    </row>
    <row r="50" spans="1:11">
      <c r="A50" s="1568" t="s">
        <v>509</v>
      </c>
      <c r="B50" s="1591">
        <v>25</v>
      </c>
      <c r="C50" s="2615" t="s">
        <v>46</v>
      </c>
      <c r="D50" s="2616"/>
      <c r="E50" s="2276">
        <v>5.4672000000000001</v>
      </c>
      <c r="F50" s="1578">
        <f>E50-E50*$B$4/100</f>
        <v>5.4672000000000001</v>
      </c>
      <c r="G50" s="1579">
        <f>E50*Оглавление!$B$5</f>
        <v>601.39200000000005</v>
      </c>
      <c r="H50" s="1560">
        <f>G50-G50*$B$4/100</f>
        <v>601.39200000000005</v>
      </c>
      <c r="I50" s="1561"/>
      <c r="J50" s="2199"/>
      <c r="K50" s="394"/>
    </row>
    <row r="51" spans="1:11">
      <c r="A51" s="1568" t="s">
        <v>510</v>
      </c>
      <c r="B51" s="1591">
        <v>32</v>
      </c>
      <c r="C51" s="2624" t="s">
        <v>43</v>
      </c>
      <c r="D51" s="2625"/>
      <c r="E51" s="2276">
        <v>10.1082</v>
      </c>
      <c r="F51" s="1578">
        <f>E51-E51*$B$4/100</f>
        <v>10.1082</v>
      </c>
      <c r="G51" s="1579">
        <f>E51*Оглавление!$B$5</f>
        <v>1111.902</v>
      </c>
      <c r="H51" s="1560">
        <f>G51-G51*$B$4/100</f>
        <v>1111.902</v>
      </c>
      <c r="I51" s="1561"/>
      <c r="J51" s="2199"/>
      <c r="K51" s="394"/>
    </row>
    <row r="52" spans="1:11">
      <c r="A52" s="2636" t="s">
        <v>513</v>
      </c>
      <c r="B52" s="2637"/>
      <c r="C52" s="2637"/>
      <c r="D52" s="2637"/>
      <c r="E52" s="2637"/>
      <c r="F52" s="2637"/>
      <c r="G52" s="2637"/>
      <c r="H52" s="2638"/>
      <c r="I52" s="1561"/>
      <c r="J52" s="2199"/>
      <c r="K52" s="394"/>
    </row>
    <row r="53" spans="1:11">
      <c r="A53" s="1568" t="s">
        <v>512</v>
      </c>
      <c r="B53" s="1591" t="s">
        <v>102</v>
      </c>
      <c r="C53" s="2615" t="s">
        <v>36</v>
      </c>
      <c r="D53" s="2616"/>
      <c r="E53" s="2276">
        <v>2.907</v>
      </c>
      <c r="F53" s="1578">
        <f>E53-E53*$B$4/100</f>
        <v>2.907</v>
      </c>
      <c r="G53" s="1579">
        <f>E53*Оглавление!$B$5</f>
        <v>319.77</v>
      </c>
      <c r="H53" s="1560">
        <f>G53-G53*$B$4/100</f>
        <v>319.77</v>
      </c>
      <c r="I53" s="1561"/>
      <c r="J53" s="2199"/>
      <c r="K53" s="394"/>
    </row>
    <row r="54" spans="1:11">
      <c r="A54" s="1568" t="s">
        <v>514</v>
      </c>
      <c r="B54" s="1591" t="s">
        <v>515</v>
      </c>
      <c r="C54" s="2615" t="s">
        <v>86</v>
      </c>
      <c r="D54" s="2616"/>
      <c r="E54" s="2276">
        <v>4.3656000000000006</v>
      </c>
      <c r="F54" s="1578">
        <f>E54-E54*$B$4/100</f>
        <v>4.3656000000000006</v>
      </c>
      <c r="G54" s="1579">
        <f>E54*Оглавление!$B$5</f>
        <v>480.21600000000007</v>
      </c>
      <c r="H54" s="1560">
        <f>G54-G54*$B$4/100</f>
        <v>480.21600000000007</v>
      </c>
      <c r="I54" s="1561"/>
      <c r="J54" s="2199"/>
      <c r="K54" s="394"/>
    </row>
    <row r="55" spans="1:11">
      <c r="A55" s="1568" t="s">
        <v>516</v>
      </c>
      <c r="B55" s="1591" t="s">
        <v>517</v>
      </c>
      <c r="C55" s="2615" t="s">
        <v>86</v>
      </c>
      <c r="D55" s="2616"/>
      <c r="E55" s="2276">
        <v>4.6307999999999998</v>
      </c>
      <c r="F55" s="1578">
        <f>E55-E55*$B$4/100</f>
        <v>4.6307999999999998</v>
      </c>
      <c r="G55" s="1579">
        <f>E55*Оглавление!$B$5</f>
        <v>509.38799999999998</v>
      </c>
      <c r="H55" s="1560">
        <f>G55-G55*$B$4/100</f>
        <v>509.38799999999998</v>
      </c>
      <c r="I55" s="1561"/>
      <c r="J55" s="2199"/>
      <c r="K55" s="394"/>
    </row>
    <row r="56" spans="1:11">
      <c r="A56" s="1568" t="s">
        <v>518</v>
      </c>
      <c r="B56" s="1591" t="s">
        <v>519</v>
      </c>
      <c r="C56" s="2615" t="s">
        <v>50</v>
      </c>
      <c r="D56" s="2616"/>
      <c r="E56" s="2276">
        <v>8.8128000000000011</v>
      </c>
      <c r="F56" s="1578">
        <f>E56-E56*$B$4/100</f>
        <v>8.8128000000000011</v>
      </c>
      <c r="G56" s="1579">
        <f>E56*Оглавление!$B$5</f>
        <v>969.40800000000013</v>
      </c>
      <c r="H56" s="1560">
        <f>G56-G56*$B$4/100</f>
        <v>969.40800000000013</v>
      </c>
      <c r="I56" s="1561"/>
      <c r="J56" s="2199"/>
      <c r="K56" s="394"/>
    </row>
    <row r="57" spans="1:11">
      <c r="A57" s="2636" t="s">
        <v>347</v>
      </c>
      <c r="B57" s="2637"/>
      <c r="C57" s="2637"/>
      <c r="D57" s="2637"/>
      <c r="E57" s="2637"/>
      <c r="F57" s="2637"/>
      <c r="G57" s="2637"/>
      <c r="H57" s="2638"/>
      <c r="I57" s="1561"/>
      <c r="J57" s="2199"/>
      <c r="K57" s="394"/>
    </row>
    <row r="58" spans="1:11">
      <c r="A58" s="1568" t="s">
        <v>520</v>
      </c>
      <c r="B58" s="1591" t="s">
        <v>521</v>
      </c>
      <c r="C58" s="2615" t="s">
        <v>31</v>
      </c>
      <c r="D58" s="2616"/>
      <c r="E58" s="2276">
        <v>2.7948000000000004</v>
      </c>
      <c r="F58" s="1578">
        <f t="shared" ref="F58:F67" si="4">E58-E58*$B$4/100</f>
        <v>2.7948000000000004</v>
      </c>
      <c r="G58" s="1579">
        <f>E58*Оглавление!$B$5</f>
        <v>307.42800000000005</v>
      </c>
      <c r="H58" s="1560">
        <f t="shared" ref="H58:H67" si="5">G58-G58*$B$4/100</f>
        <v>307.42800000000005</v>
      </c>
      <c r="I58" s="1561"/>
      <c r="J58" s="2199"/>
      <c r="K58" s="394"/>
    </row>
    <row r="59" spans="1:11" s="1753" customFormat="1">
      <c r="A59" s="1568" t="s">
        <v>522</v>
      </c>
      <c r="B59" s="1591" t="s">
        <v>523</v>
      </c>
      <c r="C59" s="2615" t="s">
        <v>40</v>
      </c>
      <c r="D59" s="2616"/>
      <c r="E59" s="2276">
        <v>3.3761999999999999</v>
      </c>
      <c r="F59" s="1578">
        <f t="shared" si="4"/>
        <v>3.3761999999999999</v>
      </c>
      <c r="G59" s="1579">
        <f>E59*Оглавление!$B$5</f>
        <v>371.38200000000001</v>
      </c>
      <c r="H59" s="1560">
        <f t="shared" si="5"/>
        <v>371.38200000000001</v>
      </c>
      <c r="I59" s="1561"/>
      <c r="J59" s="2199"/>
      <c r="K59" s="394"/>
    </row>
    <row r="60" spans="1:11" ht="30">
      <c r="A60" s="1594" t="s">
        <v>5669</v>
      </c>
      <c r="B60" s="1755" t="s">
        <v>5670</v>
      </c>
      <c r="C60" s="2708" t="s">
        <v>40</v>
      </c>
      <c r="D60" s="2709"/>
      <c r="E60" s="2276">
        <v>3.7536</v>
      </c>
      <c r="F60" s="1578">
        <f t="shared" si="4"/>
        <v>3.7536</v>
      </c>
      <c r="G60" s="1579">
        <f>E60*Оглавление!$B$5</f>
        <v>412.89600000000002</v>
      </c>
      <c r="H60" s="1560">
        <f t="shared" si="5"/>
        <v>412.89600000000002</v>
      </c>
      <c r="I60" s="1561"/>
      <c r="J60" s="2199"/>
      <c r="K60" s="394"/>
    </row>
    <row r="61" spans="1:11">
      <c r="A61" s="1568" t="s">
        <v>524</v>
      </c>
      <c r="B61" s="1591" t="s">
        <v>525</v>
      </c>
      <c r="C61" s="2615" t="s">
        <v>40</v>
      </c>
      <c r="D61" s="2616"/>
      <c r="E61" s="2276">
        <v>3.8963999999999999</v>
      </c>
      <c r="F61" s="1578">
        <f t="shared" si="4"/>
        <v>3.8963999999999999</v>
      </c>
      <c r="G61" s="1579">
        <f>E61*Оглавление!$B$5</f>
        <v>428.60399999999998</v>
      </c>
      <c r="H61" s="1560">
        <f t="shared" si="5"/>
        <v>428.60399999999998</v>
      </c>
      <c r="I61" s="1561"/>
      <c r="J61" s="2199"/>
      <c r="K61" s="394"/>
    </row>
    <row r="62" spans="1:11">
      <c r="A62" s="1568" t="s">
        <v>526</v>
      </c>
      <c r="B62" s="1591" t="s">
        <v>527</v>
      </c>
      <c r="C62" s="2624" t="s">
        <v>32</v>
      </c>
      <c r="D62" s="2625"/>
      <c r="E62" s="2276">
        <v>5.0388000000000002</v>
      </c>
      <c r="F62" s="1578">
        <f t="shared" si="4"/>
        <v>5.0388000000000002</v>
      </c>
      <c r="G62" s="1579">
        <f>E62*Оглавление!$B$5</f>
        <v>554.26800000000003</v>
      </c>
      <c r="H62" s="1560">
        <f t="shared" si="5"/>
        <v>554.26800000000003</v>
      </c>
      <c r="I62" s="1561"/>
      <c r="J62" s="2199"/>
      <c r="K62" s="394"/>
    </row>
    <row r="63" spans="1:11">
      <c r="A63" s="1568" t="s">
        <v>1850</v>
      </c>
      <c r="B63" s="1591" t="s">
        <v>1851</v>
      </c>
      <c r="C63" s="2630" t="s">
        <v>32</v>
      </c>
      <c r="D63" s="2625"/>
      <c r="E63" s="2276">
        <v>5.2224000000000004</v>
      </c>
      <c r="F63" s="1578">
        <f t="shared" si="4"/>
        <v>5.2224000000000004</v>
      </c>
      <c r="G63" s="1579">
        <f>E63*Оглавление!$B$5</f>
        <v>574.46400000000006</v>
      </c>
      <c r="H63" s="1560">
        <f t="shared" si="5"/>
        <v>574.46400000000006</v>
      </c>
      <c r="I63" s="1561"/>
      <c r="J63" s="2199"/>
      <c r="K63" s="394"/>
    </row>
    <row r="64" spans="1:11">
      <c r="A64" s="1568" t="s">
        <v>528</v>
      </c>
      <c r="B64" s="1591" t="s">
        <v>1719</v>
      </c>
      <c r="C64" s="2624" t="s">
        <v>47</v>
      </c>
      <c r="D64" s="2625"/>
      <c r="E64" s="2276">
        <v>5.5793999999999997</v>
      </c>
      <c r="F64" s="1578">
        <f t="shared" si="4"/>
        <v>5.5793999999999997</v>
      </c>
      <c r="G64" s="1579">
        <f>E64*Оглавление!$B$5</f>
        <v>613.73399999999992</v>
      </c>
      <c r="H64" s="1560">
        <f t="shared" si="5"/>
        <v>613.73399999999992</v>
      </c>
      <c r="I64" s="1561"/>
      <c r="J64" s="2199"/>
      <c r="K64" s="394"/>
    </row>
    <row r="65" spans="1:11">
      <c r="A65" s="1568" t="s">
        <v>529</v>
      </c>
      <c r="B65" s="1591" t="s">
        <v>1854</v>
      </c>
      <c r="C65" s="2624" t="s">
        <v>50</v>
      </c>
      <c r="D65" s="2625"/>
      <c r="E65" s="2276">
        <v>8.5169999999999995</v>
      </c>
      <c r="F65" s="1578">
        <f t="shared" si="4"/>
        <v>8.5169999999999995</v>
      </c>
      <c r="G65" s="1579">
        <f>E65*Оглавление!$B$5</f>
        <v>936.86999999999989</v>
      </c>
      <c r="H65" s="1560">
        <f t="shared" si="5"/>
        <v>936.86999999999989</v>
      </c>
      <c r="I65" s="1561"/>
      <c r="J65" s="2199"/>
      <c r="K65" s="394"/>
    </row>
    <row r="66" spans="1:11">
      <c r="A66" s="1568" t="s">
        <v>1852</v>
      </c>
      <c r="B66" s="1591" t="s">
        <v>1853</v>
      </c>
      <c r="C66" s="2630" t="s">
        <v>43</v>
      </c>
      <c r="D66" s="2625"/>
      <c r="E66" s="2276">
        <v>9.7614000000000001</v>
      </c>
      <c r="F66" s="1578">
        <f t="shared" si="4"/>
        <v>9.7614000000000001</v>
      </c>
      <c r="G66" s="1579">
        <f>E66*Оглавление!$B$5</f>
        <v>1073.7539999999999</v>
      </c>
      <c r="H66" s="1560">
        <f t="shared" si="5"/>
        <v>1073.7539999999999</v>
      </c>
      <c r="I66" s="1561"/>
      <c r="J66" s="2199"/>
      <c r="K66" s="394"/>
    </row>
    <row r="67" spans="1:11">
      <c r="A67" s="1568" t="s">
        <v>530</v>
      </c>
      <c r="B67" s="1591" t="s">
        <v>531</v>
      </c>
      <c r="C67" s="2630" t="s">
        <v>43</v>
      </c>
      <c r="D67" s="2625"/>
      <c r="E67" s="2276">
        <v>9.8531999999999993</v>
      </c>
      <c r="F67" s="1578">
        <f t="shared" si="4"/>
        <v>9.8531999999999993</v>
      </c>
      <c r="G67" s="1579">
        <f>E67*Оглавление!$B$5</f>
        <v>1083.8519999999999</v>
      </c>
      <c r="H67" s="1560">
        <f t="shared" si="5"/>
        <v>1083.8519999999999</v>
      </c>
      <c r="I67" s="1561"/>
      <c r="J67" s="2199"/>
      <c r="K67" s="394"/>
    </row>
    <row r="68" spans="1:11">
      <c r="A68" s="2636" t="s">
        <v>348</v>
      </c>
      <c r="B68" s="2637"/>
      <c r="C68" s="2637"/>
      <c r="D68" s="2637"/>
      <c r="E68" s="2637"/>
      <c r="F68" s="2637"/>
      <c r="G68" s="2637"/>
      <c r="H68" s="2638"/>
      <c r="I68" s="1561"/>
      <c r="J68" s="2199"/>
      <c r="K68" s="394"/>
    </row>
    <row r="69" spans="1:11">
      <c r="A69" s="1568" t="s">
        <v>532</v>
      </c>
      <c r="B69" s="1591" t="s">
        <v>578</v>
      </c>
      <c r="C69" s="2624" t="s">
        <v>40</v>
      </c>
      <c r="D69" s="2625"/>
      <c r="E69" s="2276">
        <v>3.4068000000000001</v>
      </c>
      <c r="F69" s="1578">
        <f t="shared" ref="F69:F74" si="6">E69-E69*$B$4/100</f>
        <v>3.4068000000000001</v>
      </c>
      <c r="G69" s="1579">
        <f>E69*Оглавление!$B$5</f>
        <v>374.74799999999999</v>
      </c>
      <c r="H69" s="1560">
        <f t="shared" ref="H69:H74" si="7">G69-G69*$B$4/100</f>
        <v>374.74799999999999</v>
      </c>
      <c r="I69" s="1561"/>
      <c r="J69" s="2199"/>
      <c r="K69" s="394"/>
    </row>
    <row r="70" spans="1:11">
      <c r="A70" s="1568" t="s">
        <v>1855</v>
      </c>
      <c r="B70" s="1591" t="s">
        <v>1890</v>
      </c>
      <c r="C70" s="2630" t="s">
        <v>32</v>
      </c>
      <c r="D70" s="2625"/>
      <c r="E70" s="2276">
        <v>5.1612</v>
      </c>
      <c r="F70" s="1578">
        <f t="shared" si="6"/>
        <v>5.1612</v>
      </c>
      <c r="G70" s="1579">
        <f>E70*Оглавление!$B$5</f>
        <v>567.73199999999997</v>
      </c>
      <c r="H70" s="1560">
        <f t="shared" si="7"/>
        <v>567.73199999999997</v>
      </c>
      <c r="I70" s="1561"/>
      <c r="J70" s="2199"/>
      <c r="K70" s="394"/>
    </row>
    <row r="71" spans="1:11">
      <c r="A71" s="1568" t="s">
        <v>533</v>
      </c>
      <c r="B71" s="1591" t="s">
        <v>580</v>
      </c>
      <c r="C71" s="2624" t="s">
        <v>40</v>
      </c>
      <c r="D71" s="2625"/>
      <c r="E71" s="2276">
        <v>3.7025999999999999</v>
      </c>
      <c r="F71" s="1578">
        <f t="shared" si="6"/>
        <v>3.7025999999999999</v>
      </c>
      <c r="G71" s="1579">
        <f>E71*Оглавление!$B$5</f>
        <v>407.286</v>
      </c>
      <c r="H71" s="1560">
        <f t="shared" si="7"/>
        <v>407.286</v>
      </c>
      <c r="I71" s="1561"/>
      <c r="J71" s="2199"/>
      <c r="K71" s="394"/>
    </row>
    <row r="72" spans="1:11">
      <c r="A72" s="1568" t="s">
        <v>535</v>
      </c>
      <c r="B72" s="1591" t="s">
        <v>1722</v>
      </c>
      <c r="C72" s="2624" t="s">
        <v>32</v>
      </c>
      <c r="D72" s="2625"/>
      <c r="E72" s="2276">
        <v>5.5793999999999997</v>
      </c>
      <c r="F72" s="1578">
        <f t="shared" si="6"/>
        <v>5.5793999999999997</v>
      </c>
      <c r="G72" s="1579">
        <f>E72*Оглавление!$B$5</f>
        <v>613.73399999999992</v>
      </c>
      <c r="H72" s="1560">
        <f t="shared" si="7"/>
        <v>613.73399999999992</v>
      </c>
      <c r="I72" s="1561"/>
      <c r="J72" s="2199"/>
      <c r="K72" s="394"/>
    </row>
    <row r="73" spans="1:11">
      <c r="A73" s="1568" t="s">
        <v>537</v>
      </c>
      <c r="B73" s="1591" t="s">
        <v>1857</v>
      </c>
      <c r="C73" s="2624" t="s">
        <v>46</v>
      </c>
      <c r="D73" s="2625"/>
      <c r="E73" s="2276">
        <v>6.3035999999999994</v>
      </c>
      <c r="F73" s="1578">
        <f t="shared" si="6"/>
        <v>6.3035999999999994</v>
      </c>
      <c r="G73" s="1579">
        <f>E73*Оглавление!$B$5</f>
        <v>693.39599999999996</v>
      </c>
      <c r="H73" s="1560">
        <f t="shared" si="7"/>
        <v>693.39599999999996</v>
      </c>
      <c r="I73" s="1561"/>
      <c r="J73" s="2199"/>
      <c r="K73" s="394"/>
    </row>
    <row r="74" spans="1:11">
      <c r="A74" s="1568" t="s">
        <v>1711</v>
      </c>
      <c r="B74" s="1591" t="s">
        <v>1891</v>
      </c>
      <c r="C74" s="2624" t="s">
        <v>43</v>
      </c>
      <c r="D74" s="2625"/>
      <c r="E74" s="2276">
        <v>10.842600000000001</v>
      </c>
      <c r="F74" s="1578">
        <f t="shared" si="6"/>
        <v>10.842600000000001</v>
      </c>
      <c r="G74" s="1579">
        <f>E74*Оглавление!$B$5</f>
        <v>1192.6860000000001</v>
      </c>
      <c r="H74" s="1560">
        <f t="shared" si="7"/>
        <v>1192.6860000000001</v>
      </c>
      <c r="I74" s="1561"/>
      <c r="J74" s="2199"/>
      <c r="K74" s="394"/>
    </row>
    <row r="75" spans="1:11">
      <c r="A75" s="2636" t="s">
        <v>540</v>
      </c>
      <c r="B75" s="2637"/>
      <c r="C75" s="2637"/>
      <c r="D75" s="2637"/>
      <c r="E75" s="2637"/>
      <c r="F75" s="2637"/>
      <c r="G75" s="2637"/>
      <c r="H75" s="2638"/>
      <c r="I75" s="1561"/>
      <c r="J75" s="2199"/>
      <c r="K75" s="394"/>
    </row>
    <row r="76" spans="1:11">
      <c r="A76" s="1568" t="s">
        <v>539</v>
      </c>
      <c r="B76" s="1591">
        <v>16</v>
      </c>
      <c r="C76" s="2615" t="s">
        <v>47</v>
      </c>
      <c r="D76" s="2616"/>
      <c r="E76" s="2276">
        <v>5.2224000000000004</v>
      </c>
      <c r="F76" s="1578">
        <f>E76-E76*$B$4/100</f>
        <v>5.2224000000000004</v>
      </c>
      <c r="G76" s="1579">
        <f>E76*Оглавление!$B$5</f>
        <v>574.46400000000006</v>
      </c>
      <c r="H76" s="1560">
        <f>G76-G76*$B$4/100</f>
        <v>574.46400000000006</v>
      </c>
      <c r="I76" s="1561"/>
      <c r="J76" s="2199"/>
      <c r="K76" s="394"/>
    </row>
    <row r="77" spans="1:11">
      <c r="A77" s="1568" t="s">
        <v>541</v>
      </c>
      <c r="B77" s="1591">
        <v>20</v>
      </c>
      <c r="C77" s="2615" t="s">
        <v>37</v>
      </c>
      <c r="D77" s="2616"/>
      <c r="E77" s="2276">
        <v>6.9257999999999997</v>
      </c>
      <c r="F77" s="1578">
        <f>E77-E77*$B$4/100</f>
        <v>6.9257999999999997</v>
      </c>
      <c r="G77" s="1579">
        <f>E77*Оглавление!$B$5</f>
        <v>761.83799999999997</v>
      </c>
      <c r="H77" s="1560">
        <f>G77-G77*$B$4/100</f>
        <v>761.83799999999997</v>
      </c>
      <c r="I77" s="1561"/>
      <c r="J77" s="2199"/>
      <c r="K77" s="394"/>
    </row>
    <row r="78" spans="1:11">
      <c r="A78" s="1568" t="s">
        <v>542</v>
      </c>
      <c r="B78" s="1591">
        <v>25</v>
      </c>
      <c r="C78" s="2615" t="s">
        <v>43</v>
      </c>
      <c r="D78" s="2616"/>
      <c r="E78" s="2276">
        <v>10.9956</v>
      </c>
      <c r="F78" s="1578">
        <f>E78-E78*$B$4/100</f>
        <v>10.9956</v>
      </c>
      <c r="G78" s="1579">
        <f>E78*Оглавление!$B$5</f>
        <v>1209.5159999999998</v>
      </c>
      <c r="H78" s="1560">
        <f>G78-G78*$B$4/100</f>
        <v>1209.5159999999998</v>
      </c>
      <c r="I78" s="1561"/>
      <c r="J78" s="2199"/>
      <c r="K78" s="394"/>
    </row>
    <row r="79" spans="1:11">
      <c r="A79" s="1568" t="s">
        <v>543</v>
      </c>
      <c r="B79" s="1591">
        <v>32</v>
      </c>
      <c r="C79" s="2615" t="s">
        <v>98</v>
      </c>
      <c r="D79" s="2616"/>
      <c r="E79" s="2276">
        <v>19.747199999999999</v>
      </c>
      <c r="F79" s="1578">
        <f>E79-E79*$B$4/100</f>
        <v>19.747199999999999</v>
      </c>
      <c r="G79" s="1579">
        <f>E79*Оглавление!$B$5</f>
        <v>2172.192</v>
      </c>
      <c r="H79" s="1560">
        <f>G79-G79*$B$4/100</f>
        <v>2172.192</v>
      </c>
      <c r="I79" s="1561"/>
      <c r="J79" s="2199"/>
      <c r="K79" s="394"/>
    </row>
    <row r="80" spans="1:11">
      <c r="A80" s="2636" t="s">
        <v>1713</v>
      </c>
      <c r="B80" s="2637"/>
      <c r="C80" s="2637"/>
      <c r="D80" s="2637"/>
      <c r="E80" s="2637"/>
      <c r="F80" s="2637"/>
      <c r="G80" s="2637"/>
      <c r="H80" s="2638"/>
      <c r="I80" s="1561"/>
      <c r="J80" s="2199"/>
      <c r="K80" s="394"/>
    </row>
    <row r="81" spans="1:11">
      <c r="A81" s="1595" t="s">
        <v>1714</v>
      </c>
      <c r="B81" s="1591" t="s">
        <v>578</v>
      </c>
      <c r="C81" s="2630" t="s">
        <v>37</v>
      </c>
      <c r="D81" s="2625"/>
      <c r="E81" s="2276">
        <v>6.1403999999999996</v>
      </c>
      <c r="F81" s="1578">
        <f>E81-E81*$B$4/100</f>
        <v>6.1403999999999996</v>
      </c>
      <c r="G81" s="1579">
        <f>E81*Оглавление!$B$5</f>
        <v>675.44399999999996</v>
      </c>
      <c r="H81" s="1560">
        <f>G81-G81*$B$4/100</f>
        <v>675.44399999999996</v>
      </c>
      <c r="I81" s="1561"/>
      <c r="J81" s="2199"/>
      <c r="K81" s="394"/>
    </row>
    <row r="82" spans="1:11">
      <c r="A82" s="1595" t="s">
        <v>1715</v>
      </c>
      <c r="B82" s="1591" t="s">
        <v>580</v>
      </c>
      <c r="C82" s="2630" t="s">
        <v>56</v>
      </c>
      <c r="D82" s="2625"/>
      <c r="E82" s="2276">
        <v>7.7622</v>
      </c>
      <c r="F82" s="1578">
        <f>E82-E82*$B$4/100</f>
        <v>7.7622</v>
      </c>
      <c r="G82" s="1579">
        <f>E82*Оглавление!$B$5</f>
        <v>853.84199999999998</v>
      </c>
      <c r="H82" s="1560">
        <f>G82-G82*$B$4/100</f>
        <v>853.84199999999998</v>
      </c>
      <c r="I82" s="1561"/>
      <c r="J82" s="2199"/>
      <c r="K82" s="394"/>
    </row>
    <row r="83" spans="1:11">
      <c r="A83" s="1595" t="s">
        <v>1716</v>
      </c>
      <c r="B83" s="1591" t="s">
        <v>1722</v>
      </c>
      <c r="C83" s="2630" t="s">
        <v>56</v>
      </c>
      <c r="D83" s="2625"/>
      <c r="E83" s="2276">
        <v>9.1289999999999996</v>
      </c>
      <c r="F83" s="1578">
        <f>E83-E83*$B$4/100</f>
        <v>9.1289999999999996</v>
      </c>
      <c r="G83" s="1579">
        <f>E83*Оглавление!$B$5</f>
        <v>1004.1899999999999</v>
      </c>
      <c r="H83" s="1560">
        <f>G83-G83*$B$4/100</f>
        <v>1004.1899999999999</v>
      </c>
      <c r="I83" s="1561"/>
      <c r="J83" s="2199"/>
      <c r="K83" s="394"/>
    </row>
    <row r="84" spans="1:11">
      <c r="A84" s="1595" t="s">
        <v>1717</v>
      </c>
      <c r="B84" s="1591" t="s">
        <v>1857</v>
      </c>
      <c r="C84" s="2630" t="s">
        <v>38</v>
      </c>
      <c r="D84" s="2625"/>
      <c r="E84" s="2276">
        <v>10.8834</v>
      </c>
      <c r="F84" s="1578">
        <f>E84-E84*$B$4/100</f>
        <v>10.8834</v>
      </c>
      <c r="G84" s="1579">
        <f>E84*Оглавление!$B$5</f>
        <v>1197.174</v>
      </c>
      <c r="H84" s="1560">
        <f>G84-G84*$B$4/100</f>
        <v>1197.174</v>
      </c>
      <c r="I84" s="1561"/>
      <c r="J84" s="2199"/>
      <c r="K84" s="394"/>
    </row>
    <row r="85" spans="1:11">
      <c r="A85" s="1595" t="s">
        <v>1718</v>
      </c>
      <c r="B85" s="1591" t="s">
        <v>1891</v>
      </c>
      <c r="C85" s="2630" t="s">
        <v>39</v>
      </c>
      <c r="D85" s="2625"/>
      <c r="E85" s="2276">
        <v>18.8292</v>
      </c>
      <c r="F85" s="1578">
        <f>E85-E85*$B$4/100</f>
        <v>18.8292</v>
      </c>
      <c r="G85" s="1579">
        <f>E85*Оглавление!$B$5</f>
        <v>2071.212</v>
      </c>
      <c r="H85" s="1560">
        <f>G85-G85*$B$4/100</f>
        <v>2071.212</v>
      </c>
      <c r="I85" s="1561"/>
      <c r="J85" s="2199"/>
      <c r="K85" s="394"/>
    </row>
    <row r="86" spans="1:11">
      <c r="A86" s="2636" t="s">
        <v>26</v>
      </c>
      <c r="B86" s="2637"/>
      <c r="C86" s="2637"/>
      <c r="D86" s="2637"/>
      <c r="E86" s="2637"/>
      <c r="F86" s="2637"/>
      <c r="G86" s="2637"/>
      <c r="H86" s="2638"/>
      <c r="I86" s="1561"/>
      <c r="J86" s="2199"/>
      <c r="K86" s="394"/>
    </row>
    <row r="87" spans="1:11">
      <c r="A87" s="1568" t="s">
        <v>544</v>
      </c>
      <c r="B87" s="1591" t="s">
        <v>107</v>
      </c>
      <c r="C87" s="2630" t="s">
        <v>46</v>
      </c>
      <c r="D87" s="2625"/>
      <c r="E87" s="2276">
        <v>5.8038000000000007</v>
      </c>
      <c r="F87" s="1578">
        <f t="shared" ref="F87:F105" si="8">E87-E87*$B$4/100</f>
        <v>5.8038000000000007</v>
      </c>
      <c r="G87" s="1579">
        <f>E87*Оглавление!$B$5</f>
        <v>638.41800000000012</v>
      </c>
      <c r="H87" s="1560">
        <f t="shared" ref="H87:H105" si="9">G87-G87*$B$4/100</f>
        <v>638.41800000000012</v>
      </c>
      <c r="I87" s="1561"/>
      <c r="J87" s="2199"/>
      <c r="K87" s="394"/>
    </row>
    <row r="88" spans="1:11">
      <c r="A88" s="1568" t="s">
        <v>545</v>
      </c>
      <c r="B88" s="1591" t="s">
        <v>108</v>
      </c>
      <c r="C88" s="2624" t="s">
        <v>46</v>
      </c>
      <c r="D88" s="2625"/>
      <c r="E88" s="2276">
        <v>6.3647999999999998</v>
      </c>
      <c r="F88" s="1578">
        <f t="shared" si="8"/>
        <v>6.3647999999999998</v>
      </c>
      <c r="G88" s="1579">
        <f>E88*Оглавление!$B$5</f>
        <v>700.12799999999993</v>
      </c>
      <c r="H88" s="1560">
        <f t="shared" si="9"/>
        <v>700.12799999999993</v>
      </c>
      <c r="I88" s="1561"/>
      <c r="J88" s="2199"/>
      <c r="K88" s="394"/>
    </row>
    <row r="89" spans="1:11">
      <c r="A89" s="1568" t="s">
        <v>546</v>
      </c>
      <c r="B89" s="1591" t="s">
        <v>109</v>
      </c>
      <c r="C89" s="2624" t="s">
        <v>46</v>
      </c>
      <c r="D89" s="2625"/>
      <c r="E89" s="2276">
        <v>6.2118000000000002</v>
      </c>
      <c r="F89" s="1578">
        <f t="shared" si="8"/>
        <v>6.2118000000000002</v>
      </c>
      <c r="G89" s="1579">
        <f>E89*Оглавление!$B$5</f>
        <v>683.298</v>
      </c>
      <c r="H89" s="1560">
        <f t="shared" si="9"/>
        <v>683.298</v>
      </c>
      <c r="I89" s="1561"/>
      <c r="J89" s="2199"/>
      <c r="K89" s="394"/>
    </row>
    <row r="90" spans="1:11">
      <c r="A90" s="1568" t="s">
        <v>547</v>
      </c>
      <c r="B90" s="1591" t="s">
        <v>110</v>
      </c>
      <c r="C90" s="2624" t="s">
        <v>46</v>
      </c>
      <c r="D90" s="2625"/>
      <c r="E90" s="2276">
        <v>7.2012</v>
      </c>
      <c r="F90" s="1578">
        <f t="shared" si="8"/>
        <v>7.2012</v>
      </c>
      <c r="G90" s="1579">
        <f>E90*Оглавление!$B$5</f>
        <v>792.13200000000006</v>
      </c>
      <c r="H90" s="1560">
        <f t="shared" si="9"/>
        <v>792.13200000000006</v>
      </c>
      <c r="I90" s="1561"/>
      <c r="J90" s="2199"/>
      <c r="K90" s="394"/>
    </row>
    <row r="91" spans="1:11">
      <c r="A91" s="1568" t="s">
        <v>548</v>
      </c>
      <c r="B91" s="1591" t="s">
        <v>549</v>
      </c>
      <c r="C91" s="2624" t="s">
        <v>56</v>
      </c>
      <c r="D91" s="2625"/>
      <c r="E91" s="2276">
        <v>8.6598000000000006</v>
      </c>
      <c r="F91" s="1578">
        <f t="shared" si="8"/>
        <v>8.6598000000000006</v>
      </c>
      <c r="G91" s="1579">
        <f>E91*Оглавление!$B$5</f>
        <v>952.57800000000009</v>
      </c>
      <c r="H91" s="1560">
        <f t="shared" si="9"/>
        <v>952.57800000000009</v>
      </c>
      <c r="I91" s="1561"/>
      <c r="J91" s="2199"/>
      <c r="K91" s="394"/>
    </row>
    <row r="92" spans="1:11">
      <c r="A92" s="1568" t="s">
        <v>550</v>
      </c>
      <c r="B92" s="1591" t="s">
        <v>551</v>
      </c>
      <c r="C92" s="2624" t="s">
        <v>50</v>
      </c>
      <c r="D92" s="2625"/>
      <c r="E92" s="2276">
        <v>7.9661999999999997</v>
      </c>
      <c r="F92" s="1578">
        <f t="shared" si="8"/>
        <v>7.9661999999999997</v>
      </c>
      <c r="G92" s="1579">
        <f>E92*Оглавление!$B$5</f>
        <v>876.28199999999993</v>
      </c>
      <c r="H92" s="1560">
        <f t="shared" si="9"/>
        <v>876.28199999999993</v>
      </c>
      <c r="I92" s="1561"/>
      <c r="J92" s="2199"/>
      <c r="K92" s="394"/>
    </row>
    <row r="93" spans="1:11">
      <c r="A93" s="1568" t="s">
        <v>552</v>
      </c>
      <c r="B93" s="1591" t="s">
        <v>553</v>
      </c>
      <c r="C93" s="2624" t="s">
        <v>50</v>
      </c>
      <c r="D93" s="2625"/>
      <c r="E93" s="2276">
        <v>8.0375999999999994</v>
      </c>
      <c r="F93" s="1578">
        <f t="shared" si="8"/>
        <v>8.0375999999999994</v>
      </c>
      <c r="G93" s="1579">
        <f>E93*Оглавление!$B$5</f>
        <v>884.13599999999997</v>
      </c>
      <c r="H93" s="1560">
        <f t="shared" si="9"/>
        <v>884.13599999999997</v>
      </c>
      <c r="I93" s="1561"/>
      <c r="J93" s="2199"/>
      <c r="K93" s="394"/>
    </row>
    <row r="94" spans="1:11">
      <c r="A94" s="1568" t="s">
        <v>554</v>
      </c>
      <c r="B94" s="1591" t="s">
        <v>555</v>
      </c>
      <c r="C94" s="2624" t="s">
        <v>57</v>
      </c>
      <c r="D94" s="2625"/>
      <c r="E94" s="2276">
        <v>10.975199999999999</v>
      </c>
      <c r="F94" s="1578">
        <f t="shared" si="8"/>
        <v>10.975199999999999</v>
      </c>
      <c r="G94" s="1579">
        <f>E94*Оглавление!$B$5</f>
        <v>1207.2719999999999</v>
      </c>
      <c r="H94" s="1560">
        <f t="shared" si="9"/>
        <v>1207.2719999999999</v>
      </c>
      <c r="I94" s="1561"/>
      <c r="J94" s="2199"/>
      <c r="K94" s="394"/>
    </row>
    <row r="95" spans="1:11">
      <c r="A95" s="1568" t="s">
        <v>1866</v>
      </c>
      <c r="B95" s="1591" t="s">
        <v>1867</v>
      </c>
      <c r="C95" s="2630" t="s">
        <v>43</v>
      </c>
      <c r="D95" s="2625"/>
      <c r="E95" s="2276">
        <v>11.485199999999999</v>
      </c>
      <c r="F95" s="1578">
        <f t="shared" si="8"/>
        <v>11.485199999999999</v>
      </c>
      <c r="G95" s="1579">
        <f>E95*Оглавление!$B$5</f>
        <v>1263.3719999999998</v>
      </c>
      <c r="H95" s="1560">
        <f t="shared" si="9"/>
        <v>1263.3719999999998</v>
      </c>
      <c r="I95" s="1561"/>
      <c r="J95" s="2199"/>
      <c r="K95" s="394"/>
    </row>
    <row r="96" spans="1:11">
      <c r="A96" s="1568" t="s">
        <v>556</v>
      </c>
      <c r="B96" s="1591" t="s">
        <v>557</v>
      </c>
      <c r="C96" s="2624" t="s">
        <v>57</v>
      </c>
      <c r="D96" s="2625"/>
      <c r="E96" s="2276">
        <v>8.8128000000000011</v>
      </c>
      <c r="F96" s="1578">
        <f t="shared" si="8"/>
        <v>8.8128000000000011</v>
      </c>
      <c r="G96" s="1579">
        <f>E96*Оглавление!$B$5</f>
        <v>969.40800000000013</v>
      </c>
      <c r="H96" s="1560">
        <f t="shared" si="9"/>
        <v>969.40800000000013</v>
      </c>
      <c r="I96" s="1561"/>
      <c r="J96" s="2199"/>
      <c r="K96" s="394"/>
    </row>
    <row r="97" spans="1:17">
      <c r="A97" s="1568" t="s">
        <v>558</v>
      </c>
      <c r="B97" s="1591" t="s">
        <v>559</v>
      </c>
      <c r="C97" s="2624" t="s">
        <v>43</v>
      </c>
      <c r="D97" s="2625"/>
      <c r="E97" s="2276">
        <v>10.1082</v>
      </c>
      <c r="F97" s="1578">
        <f t="shared" si="8"/>
        <v>10.1082</v>
      </c>
      <c r="G97" s="1579">
        <f>E97*Оглавление!$B$5</f>
        <v>1111.902</v>
      </c>
      <c r="H97" s="1560">
        <f t="shared" si="9"/>
        <v>1111.902</v>
      </c>
      <c r="I97" s="1561"/>
      <c r="J97" s="2199"/>
      <c r="K97" s="394"/>
    </row>
    <row r="98" spans="1:17">
      <c r="A98" s="1568" t="s">
        <v>1868</v>
      </c>
      <c r="B98" s="1591" t="s">
        <v>1869</v>
      </c>
      <c r="C98" s="2624" t="s">
        <v>43</v>
      </c>
      <c r="D98" s="2625"/>
      <c r="E98" s="2276">
        <v>11.699400000000001</v>
      </c>
      <c r="F98" s="1578">
        <f t="shared" si="8"/>
        <v>11.699400000000001</v>
      </c>
      <c r="G98" s="1579">
        <f>E98*Оглавление!$B$5</f>
        <v>1286.934</v>
      </c>
      <c r="H98" s="1560">
        <f t="shared" si="9"/>
        <v>1286.934</v>
      </c>
      <c r="I98" s="1561"/>
      <c r="J98" s="2199"/>
      <c r="K98" s="394"/>
    </row>
    <row r="99" spans="1:17" s="989" customFormat="1">
      <c r="A99" s="1568" t="s">
        <v>560</v>
      </c>
      <c r="B99" s="1591" t="s">
        <v>561</v>
      </c>
      <c r="C99" s="2624" t="s">
        <v>43</v>
      </c>
      <c r="D99" s="2625"/>
      <c r="E99" s="2276">
        <v>10.506</v>
      </c>
      <c r="F99" s="1578">
        <f t="shared" si="8"/>
        <v>10.506</v>
      </c>
      <c r="G99" s="1579">
        <f>E99*Оглавление!$B$5</f>
        <v>1155.6600000000001</v>
      </c>
      <c r="H99" s="1560">
        <f t="shared" si="9"/>
        <v>1155.6600000000001</v>
      </c>
      <c r="I99" s="1561"/>
      <c r="J99" s="2199"/>
      <c r="K99" s="394"/>
    </row>
    <row r="100" spans="1:17">
      <c r="A100" s="1568" t="s">
        <v>7081</v>
      </c>
      <c r="B100" s="1591" t="s">
        <v>7082</v>
      </c>
      <c r="C100" s="2628" t="s">
        <v>44</v>
      </c>
      <c r="D100" s="2629"/>
      <c r="E100" s="2276">
        <v>15.8916</v>
      </c>
      <c r="F100" s="1578">
        <f>E100-E100*$B$4/100</f>
        <v>15.8916</v>
      </c>
      <c r="G100" s="1560">
        <f>E100*Оглавление!$B$5</f>
        <v>1748.076</v>
      </c>
      <c r="H100" s="1560">
        <f>G100-G100*$B$4/100</f>
        <v>1748.076</v>
      </c>
      <c r="I100" s="1561"/>
      <c r="J100" s="2199"/>
      <c r="K100" s="394"/>
    </row>
    <row r="101" spans="1:17">
      <c r="A101" s="1568" t="s">
        <v>1889</v>
      </c>
      <c r="B101" s="1591" t="s">
        <v>1870</v>
      </c>
      <c r="C101" s="2630" t="s">
        <v>98</v>
      </c>
      <c r="D101" s="2625"/>
      <c r="E101" s="2276">
        <v>16.6158</v>
      </c>
      <c r="F101" s="1578">
        <f t="shared" si="8"/>
        <v>16.6158</v>
      </c>
      <c r="G101" s="1579">
        <f>E101*Оглавление!$B$5</f>
        <v>1827.7380000000001</v>
      </c>
      <c r="H101" s="1560">
        <f t="shared" si="9"/>
        <v>1827.7380000000001</v>
      </c>
      <c r="I101" s="1561"/>
      <c r="J101" s="2199"/>
      <c r="K101" s="394"/>
    </row>
    <row r="102" spans="1:17">
      <c r="A102" s="1568" t="s">
        <v>1871</v>
      </c>
      <c r="B102" s="1591" t="s">
        <v>111</v>
      </c>
      <c r="C102" s="2624" t="s">
        <v>44</v>
      </c>
      <c r="D102" s="2625"/>
      <c r="E102" s="2276">
        <v>15.9018</v>
      </c>
      <c r="F102" s="1578">
        <f t="shared" si="8"/>
        <v>15.9018</v>
      </c>
      <c r="G102" s="1579">
        <f>E102*Оглавление!$B$5</f>
        <v>1749.1979999999999</v>
      </c>
      <c r="H102" s="1560">
        <f t="shared" si="9"/>
        <v>1749.1979999999999</v>
      </c>
      <c r="I102" s="1561"/>
      <c r="J102" s="2199"/>
      <c r="K102" s="394"/>
    </row>
    <row r="103" spans="1:17">
      <c r="A103" s="1568" t="s">
        <v>562</v>
      </c>
      <c r="B103" s="1591" t="s">
        <v>112</v>
      </c>
      <c r="C103" s="2624" t="s">
        <v>44</v>
      </c>
      <c r="D103" s="2625"/>
      <c r="E103" s="2276">
        <v>16.003799999999998</v>
      </c>
      <c r="F103" s="1578">
        <f t="shared" si="8"/>
        <v>16.003799999999998</v>
      </c>
      <c r="G103" s="1579">
        <f>E103*Оглавление!$B$5</f>
        <v>1760.4179999999999</v>
      </c>
      <c r="H103" s="1560">
        <f t="shared" si="9"/>
        <v>1760.4179999999999</v>
      </c>
      <c r="I103" s="1561"/>
      <c r="J103" s="2199"/>
      <c r="K103" s="394"/>
    </row>
    <row r="104" spans="1:17">
      <c r="A104" s="1568" t="s">
        <v>1872</v>
      </c>
      <c r="B104" s="1591" t="s">
        <v>1874</v>
      </c>
      <c r="C104" s="2630" t="s">
        <v>98</v>
      </c>
      <c r="D104" s="2625"/>
      <c r="E104" s="2276">
        <v>17.34</v>
      </c>
      <c r="F104" s="1578">
        <f t="shared" si="8"/>
        <v>17.34</v>
      </c>
      <c r="G104" s="1579">
        <f>E104*Оглавление!$B$5</f>
        <v>1907.4</v>
      </c>
      <c r="H104" s="1560">
        <f t="shared" si="9"/>
        <v>1907.4</v>
      </c>
      <c r="I104" s="1561"/>
      <c r="J104" s="2199"/>
      <c r="K104" s="394"/>
    </row>
    <row r="105" spans="1:17">
      <c r="A105" s="1568" t="s">
        <v>1873</v>
      </c>
      <c r="B105" s="1591" t="s">
        <v>1875</v>
      </c>
      <c r="C105" s="2630" t="s">
        <v>98</v>
      </c>
      <c r="D105" s="2625"/>
      <c r="E105" s="2276">
        <v>17.564399999999999</v>
      </c>
      <c r="F105" s="1578">
        <f t="shared" si="8"/>
        <v>17.564399999999999</v>
      </c>
      <c r="G105" s="1579">
        <f>E105*Оглавление!$B$5</f>
        <v>1932.0839999999998</v>
      </c>
      <c r="H105" s="1560">
        <f t="shared" si="9"/>
        <v>1932.0839999999998</v>
      </c>
      <c r="I105" s="1561"/>
      <c r="J105" s="2199"/>
      <c r="K105" s="394"/>
      <c r="L105" s="1370"/>
      <c r="M105" s="1370"/>
      <c r="N105" s="1370"/>
      <c r="O105" s="1370"/>
      <c r="P105" s="1370"/>
      <c r="Q105" s="1370"/>
    </row>
    <row r="106" spans="1:17">
      <c r="A106" s="2636" t="s">
        <v>564</v>
      </c>
      <c r="B106" s="2637"/>
      <c r="C106" s="2637"/>
      <c r="D106" s="2637"/>
      <c r="E106" s="2637"/>
      <c r="F106" s="2637"/>
      <c r="G106" s="2637"/>
      <c r="H106" s="2638"/>
      <c r="I106" s="1561"/>
      <c r="J106" s="2199"/>
      <c r="K106" s="394"/>
      <c r="L106" s="1370"/>
      <c r="M106" s="1370"/>
      <c r="N106" s="1370"/>
      <c r="O106" s="1370"/>
      <c r="P106" s="1370"/>
      <c r="Q106" s="1370"/>
    </row>
    <row r="107" spans="1:17" s="1370" customFormat="1">
      <c r="A107" s="1568" t="s">
        <v>563</v>
      </c>
      <c r="B107" s="1591">
        <v>16</v>
      </c>
      <c r="C107" s="2624" t="s">
        <v>40</v>
      </c>
      <c r="D107" s="2625"/>
      <c r="E107" s="2276">
        <v>4.1514000000000006</v>
      </c>
      <c r="F107" s="1578">
        <f>E107-E107*$B$4/100</f>
        <v>4.1514000000000006</v>
      </c>
      <c r="G107" s="1579">
        <f>E107*Оглавление!$B$5</f>
        <v>456.65400000000005</v>
      </c>
      <c r="H107" s="1560">
        <f>G107-G107*$B$4/100</f>
        <v>456.65400000000005</v>
      </c>
      <c r="I107" s="1561"/>
      <c r="J107" s="2199"/>
      <c r="K107" s="394"/>
    </row>
    <row r="108" spans="1:17">
      <c r="A108" s="1568" t="s">
        <v>565</v>
      </c>
      <c r="B108" s="1591">
        <v>20</v>
      </c>
      <c r="C108" s="2624" t="s">
        <v>47</v>
      </c>
      <c r="D108" s="2625"/>
      <c r="E108" s="2276">
        <v>5.6303999999999998</v>
      </c>
      <c r="F108" s="1578">
        <f>E108-E108*$B$4/100</f>
        <v>5.6303999999999998</v>
      </c>
      <c r="G108" s="1579">
        <f>E108*Оглавление!$B$5</f>
        <v>619.34399999999994</v>
      </c>
      <c r="H108" s="1560">
        <f>G108-G108*$B$4/100</f>
        <v>619.34399999999994</v>
      </c>
      <c r="I108" s="1561"/>
      <c r="J108" s="2199"/>
      <c r="K108" s="394"/>
      <c r="L108" s="1370"/>
      <c r="M108" s="1370"/>
      <c r="N108" s="1370"/>
      <c r="O108" s="1370"/>
      <c r="P108" s="1370"/>
      <c r="Q108" s="1370"/>
    </row>
    <row r="109" spans="1:17">
      <c r="A109" s="1568" t="s">
        <v>566</v>
      </c>
      <c r="B109" s="1591">
        <v>25</v>
      </c>
      <c r="C109" s="2630" t="s">
        <v>57</v>
      </c>
      <c r="D109" s="2625"/>
      <c r="E109" s="2276">
        <v>9.5777999999999999</v>
      </c>
      <c r="F109" s="1578">
        <f>E109-E109*$B$4/100</f>
        <v>9.5777999999999999</v>
      </c>
      <c r="G109" s="1579">
        <f>E109*Оглавление!$B$5</f>
        <v>1053.558</v>
      </c>
      <c r="H109" s="1560">
        <f>G109-G109*$B$4/100</f>
        <v>1053.558</v>
      </c>
      <c r="I109" s="1561"/>
      <c r="J109" s="2199"/>
      <c r="K109" s="394"/>
      <c r="L109" s="1370"/>
      <c r="M109" s="1370"/>
      <c r="N109" s="1370"/>
      <c r="O109" s="1370"/>
      <c r="P109" s="1370"/>
      <c r="Q109" s="1370"/>
    </row>
    <row r="110" spans="1:17">
      <c r="A110" s="1568" t="s">
        <v>567</v>
      </c>
      <c r="B110" s="1591">
        <v>32</v>
      </c>
      <c r="C110" s="2624" t="s">
        <v>44</v>
      </c>
      <c r="D110" s="2625"/>
      <c r="E110" s="2276">
        <v>18.3294</v>
      </c>
      <c r="F110" s="1578">
        <f>E110-E110*$B$4/100</f>
        <v>18.3294</v>
      </c>
      <c r="G110" s="1579">
        <f>E110*Оглавление!$B$5</f>
        <v>2016.2339999999999</v>
      </c>
      <c r="H110" s="1560">
        <f>G110-G110*$B$4/100</f>
        <v>2016.2339999999999</v>
      </c>
      <c r="I110" s="1561"/>
      <c r="J110" s="2199"/>
      <c r="K110" s="394"/>
    </row>
    <row r="111" spans="1:17">
      <c r="A111" s="2636" t="s">
        <v>2902</v>
      </c>
      <c r="B111" s="2637"/>
      <c r="C111" s="2637"/>
      <c r="D111" s="2637"/>
      <c r="E111" s="2637"/>
      <c r="F111" s="2637"/>
      <c r="G111" s="2637"/>
      <c r="H111" s="2638"/>
      <c r="I111" s="1561"/>
      <c r="J111" s="2199"/>
      <c r="K111" s="394"/>
    </row>
    <row r="112" spans="1:17">
      <c r="A112" s="1568" t="s">
        <v>2903</v>
      </c>
      <c r="B112" s="1591">
        <v>32</v>
      </c>
      <c r="C112" s="2615" t="s">
        <v>44</v>
      </c>
      <c r="D112" s="2616"/>
      <c r="E112" s="2276">
        <v>22.042200000000001</v>
      </c>
      <c r="F112" s="1578">
        <f>E112-E112*$B$4/100</f>
        <v>22.042200000000001</v>
      </c>
      <c r="G112" s="1579">
        <f>E112*Оглавление!$B$5</f>
        <v>2424.6420000000003</v>
      </c>
      <c r="H112" s="1560">
        <f>G112-G112*$B$4/100</f>
        <v>2424.6420000000003</v>
      </c>
      <c r="I112" s="1561"/>
      <c r="J112" s="2199"/>
      <c r="K112" s="394"/>
    </row>
    <row r="113" spans="1:11">
      <c r="A113" s="2636" t="s">
        <v>569</v>
      </c>
      <c r="B113" s="2637"/>
      <c r="C113" s="2637"/>
      <c r="D113" s="2637"/>
      <c r="E113" s="2637"/>
      <c r="F113" s="2637"/>
      <c r="G113" s="2637"/>
      <c r="H113" s="2638"/>
      <c r="I113" s="1561"/>
      <c r="J113" s="2199"/>
      <c r="K113" s="394"/>
    </row>
    <row r="114" spans="1:11">
      <c r="A114" s="1568" t="s">
        <v>568</v>
      </c>
      <c r="B114" s="1591" t="s">
        <v>521</v>
      </c>
      <c r="C114" s="2624" t="s">
        <v>40</v>
      </c>
      <c r="D114" s="2625"/>
      <c r="E114" s="2276">
        <v>4.6818</v>
      </c>
      <c r="F114" s="1578">
        <f>E114-E114*$B$4/100</f>
        <v>4.6818</v>
      </c>
      <c r="G114" s="1579">
        <f>E114*Оглавление!$B$5</f>
        <v>514.99800000000005</v>
      </c>
      <c r="H114" s="1560">
        <f>G114-G114*$B$4/100</f>
        <v>514.99800000000005</v>
      </c>
      <c r="I114" s="1561"/>
      <c r="J114" s="2199"/>
      <c r="K114" s="394"/>
    </row>
    <row r="115" spans="1:11">
      <c r="A115" s="1568" t="s">
        <v>570</v>
      </c>
      <c r="B115" s="1591" t="s">
        <v>523</v>
      </c>
      <c r="C115" s="2624" t="s">
        <v>32</v>
      </c>
      <c r="D115" s="2625"/>
      <c r="E115" s="2276">
        <v>5.8242000000000003</v>
      </c>
      <c r="F115" s="1578">
        <f>E115-E115*$B$4/100</f>
        <v>5.8242000000000003</v>
      </c>
      <c r="G115" s="1579">
        <f>E115*Оглавление!$B$5</f>
        <v>640.66200000000003</v>
      </c>
      <c r="H115" s="1560">
        <f>G115-G115*$B$4/100</f>
        <v>640.66200000000003</v>
      </c>
      <c r="I115" s="1561"/>
      <c r="J115" s="2199"/>
      <c r="K115" s="394"/>
    </row>
    <row r="116" spans="1:11">
      <c r="A116" s="1568" t="s">
        <v>571</v>
      </c>
      <c r="B116" s="1591" t="s">
        <v>527</v>
      </c>
      <c r="C116" s="2624" t="s">
        <v>46</v>
      </c>
      <c r="D116" s="2625"/>
      <c r="E116" s="2276">
        <v>7.3949999999999996</v>
      </c>
      <c r="F116" s="1578">
        <f>E116-E116*$B$4/100</f>
        <v>7.3949999999999996</v>
      </c>
      <c r="G116" s="1579">
        <f>E116*Оглавление!$B$5</f>
        <v>813.44999999999993</v>
      </c>
      <c r="H116" s="1560">
        <f>G116-G116*$B$4/100</f>
        <v>813.44999999999993</v>
      </c>
      <c r="I116" s="1561"/>
      <c r="J116" s="2199"/>
      <c r="K116" s="394"/>
    </row>
    <row r="117" spans="1:11">
      <c r="A117" s="1568" t="s">
        <v>746</v>
      </c>
      <c r="B117" s="1591" t="s">
        <v>1719</v>
      </c>
      <c r="C117" s="2630" t="s">
        <v>57</v>
      </c>
      <c r="D117" s="2625"/>
      <c r="E117" s="2276">
        <v>10.261200000000001</v>
      </c>
      <c r="F117" s="1578">
        <f>E117-E117*$B$4/100</f>
        <v>10.261200000000001</v>
      </c>
      <c r="G117" s="1579">
        <f>E117*Оглавление!$B$5</f>
        <v>1128.732</v>
      </c>
      <c r="H117" s="1560">
        <f>G117-G117*$B$4/100</f>
        <v>1128.732</v>
      </c>
      <c r="I117" s="1561"/>
      <c r="J117" s="2199"/>
      <c r="K117" s="394"/>
    </row>
    <row r="118" spans="1:11">
      <c r="A118" s="1568" t="s">
        <v>747</v>
      </c>
      <c r="B118" s="1591" t="s">
        <v>531</v>
      </c>
      <c r="C118" s="2624" t="s">
        <v>44</v>
      </c>
      <c r="D118" s="2625"/>
      <c r="E118" s="2276">
        <v>15.830399999999999</v>
      </c>
      <c r="F118" s="1578">
        <f>E118-E118*$B$4/100</f>
        <v>15.830399999999999</v>
      </c>
      <c r="G118" s="1579">
        <f>E118*Оглавление!$B$5</f>
        <v>1741.3439999999998</v>
      </c>
      <c r="H118" s="1560">
        <f>G118-G118*$B$4/100</f>
        <v>1741.3439999999998</v>
      </c>
      <c r="I118" s="1561"/>
      <c r="J118" s="2199"/>
      <c r="K118" s="394"/>
    </row>
    <row r="119" spans="1:11">
      <c r="A119" s="2636" t="s">
        <v>5671</v>
      </c>
      <c r="B119" s="2637"/>
      <c r="C119" s="2637"/>
      <c r="D119" s="2637"/>
      <c r="E119" s="2637"/>
      <c r="F119" s="2637"/>
      <c r="G119" s="2637"/>
      <c r="H119" s="2638"/>
      <c r="I119" s="1561"/>
      <c r="J119" s="2199"/>
      <c r="K119" s="394"/>
    </row>
    <row r="120" spans="1:11">
      <c r="A120" s="1468" t="s">
        <v>5672</v>
      </c>
      <c r="B120" s="1591" t="s">
        <v>2111</v>
      </c>
      <c r="C120" s="2624" t="s">
        <v>98</v>
      </c>
      <c r="D120" s="2625"/>
      <c r="E120" s="2276">
        <v>24.9084</v>
      </c>
      <c r="F120" s="1578">
        <f>E120-E120*$B$4/100</f>
        <v>24.9084</v>
      </c>
      <c r="G120" s="1579">
        <f>E120*Оглавление!$B$5</f>
        <v>2739.924</v>
      </c>
      <c r="H120" s="1560">
        <f>G120-G120*$B$4/100</f>
        <v>2739.924</v>
      </c>
      <c r="I120" s="1561"/>
      <c r="J120" s="2199"/>
      <c r="K120" s="394"/>
    </row>
    <row r="121" spans="1:11" s="1561" customFormat="1">
      <c r="A121" s="1468" t="s">
        <v>5673</v>
      </c>
      <c r="B121" s="1591" t="s">
        <v>73</v>
      </c>
      <c r="C121" s="2624" t="s">
        <v>98</v>
      </c>
      <c r="D121" s="2625"/>
      <c r="E121" s="2276">
        <v>26.071199999999997</v>
      </c>
      <c r="F121" s="1578">
        <f>E121-E121*$B$4/100</f>
        <v>26.071199999999997</v>
      </c>
      <c r="G121" s="1579">
        <f>E121*Оглавление!$B$5</f>
        <v>2867.8319999999999</v>
      </c>
      <c r="H121" s="1560">
        <f>G121-G121*$B$4/100</f>
        <v>2867.8319999999999</v>
      </c>
      <c r="J121" s="2199"/>
      <c r="K121" s="394"/>
    </row>
    <row r="122" spans="1:11" s="989" customFormat="1">
      <c r="A122" s="2636" t="s">
        <v>7087</v>
      </c>
      <c r="B122" s="2637"/>
      <c r="C122" s="2637"/>
      <c r="D122" s="2637"/>
      <c r="E122" s="2637"/>
      <c r="F122" s="2637"/>
      <c r="G122" s="2637"/>
      <c r="H122" s="2638"/>
      <c r="I122" s="1561"/>
      <c r="J122" s="2199"/>
      <c r="K122" s="394"/>
    </row>
    <row r="123" spans="1:11" s="989" customFormat="1">
      <c r="A123" s="1568" t="s">
        <v>7083</v>
      </c>
      <c r="B123" s="1591" t="s">
        <v>2111</v>
      </c>
      <c r="C123" s="2628" t="s">
        <v>44</v>
      </c>
      <c r="D123" s="2629"/>
      <c r="E123" s="2276">
        <v>27.4176</v>
      </c>
      <c r="F123" s="1578">
        <f>E123-E123*$B$4/100</f>
        <v>27.4176</v>
      </c>
      <c r="G123" s="1560">
        <f>E123*Оглавление!$B$5</f>
        <v>3015.9360000000001</v>
      </c>
      <c r="H123" s="1560">
        <f>G123-G123*$B$4/100</f>
        <v>3015.9360000000001</v>
      </c>
      <c r="I123" s="1561"/>
      <c r="J123" s="2199"/>
      <c r="K123" s="394"/>
    </row>
    <row r="124" spans="1:11">
      <c r="A124" s="1568" t="s">
        <v>7084</v>
      </c>
      <c r="B124" s="1591" t="s">
        <v>73</v>
      </c>
      <c r="C124" s="2628" t="s">
        <v>44</v>
      </c>
      <c r="D124" s="2629"/>
      <c r="E124" s="2276">
        <v>29.988</v>
      </c>
      <c r="F124" s="1578">
        <f>E124-E124*$B$4/100</f>
        <v>29.988</v>
      </c>
      <c r="G124" s="1560">
        <f>E124*Оглавление!$B$5</f>
        <v>3298.68</v>
      </c>
      <c r="H124" s="1560">
        <f>G124-G124*$B$4/100</f>
        <v>3298.68</v>
      </c>
      <c r="I124" s="1561"/>
      <c r="J124" s="2199"/>
      <c r="K124" s="394"/>
    </row>
    <row r="125" spans="1:11">
      <c r="A125" s="2636" t="s">
        <v>573</v>
      </c>
      <c r="B125" s="2637"/>
      <c r="C125" s="2637"/>
      <c r="D125" s="2637"/>
      <c r="E125" s="2637"/>
      <c r="F125" s="2637"/>
      <c r="G125" s="2637"/>
      <c r="H125" s="2638"/>
      <c r="I125" s="1561"/>
      <c r="J125" s="2199"/>
      <c r="K125" s="394"/>
    </row>
    <row r="126" spans="1:11">
      <c r="A126" s="1568" t="s">
        <v>572</v>
      </c>
      <c r="B126" s="1591" t="s">
        <v>578</v>
      </c>
      <c r="C126" s="2624" t="s">
        <v>40</v>
      </c>
      <c r="D126" s="2625"/>
      <c r="E126" s="2276">
        <v>4.7430000000000003</v>
      </c>
      <c r="F126" s="1578">
        <f t="shared" ref="F126:F132" si="10">E126-E126*$B$4/100</f>
        <v>4.7430000000000003</v>
      </c>
      <c r="G126" s="1579">
        <f>E126*Оглавление!$B$5</f>
        <v>521.73</v>
      </c>
      <c r="H126" s="1560">
        <f t="shared" ref="H126:H132" si="11">G126-G126*$B$4/100</f>
        <v>521.73</v>
      </c>
      <c r="I126" s="1561"/>
      <c r="J126" s="2199"/>
      <c r="K126" s="394"/>
    </row>
    <row r="127" spans="1:11">
      <c r="A127" s="1568" t="s">
        <v>1865</v>
      </c>
      <c r="B127" s="1591" t="s">
        <v>1890</v>
      </c>
      <c r="C127" s="2630" t="s">
        <v>37</v>
      </c>
      <c r="D127" s="2625"/>
      <c r="E127" s="2276">
        <v>8.6598000000000006</v>
      </c>
      <c r="F127" s="1578">
        <f t="shared" si="10"/>
        <v>8.6598000000000006</v>
      </c>
      <c r="G127" s="1579">
        <f>E127*Оглавление!$B$5</f>
        <v>952.57800000000009</v>
      </c>
      <c r="H127" s="1560">
        <f t="shared" si="11"/>
        <v>952.57800000000009</v>
      </c>
      <c r="I127" s="1561"/>
      <c r="J127" s="2199"/>
      <c r="K127" s="394"/>
    </row>
    <row r="128" spans="1:11">
      <c r="A128" s="1568" t="s">
        <v>575</v>
      </c>
      <c r="B128" s="1591" t="s">
        <v>580</v>
      </c>
      <c r="C128" s="2624" t="s">
        <v>32</v>
      </c>
      <c r="D128" s="2625"/>
      <c r="E128" s="2276">
        <v>5.9772000000000007</v>
      </c>
      <c r="F128" s="1578">
        <f t="shared" si="10"/>
        <v>5.9772000000000007</v>
      </c>
      <c r="G128" s="1579">
        <f>E128*Оглавление!$B$5</f>
        <v>657.49200000000008</v>
      </c>
      <c r="H128" s="1560">
        <f t="shared" si="11"/>
        <v>657.49200000000008</v>
      </c>
      <c r="I128" s="1561"/>
      <c r="J128" s="2199"/>
      <c r="K128" s="394"/>
    </row>
    <row r="129" spans="1:11">
      <c r="A129" s="1568" t="s">
        <v>748</v>
      </c>
      <c r="B129" s="1591" t="s">
        <v>1722</v>
      </c>
      <c r="C129" s="2624" t="s">
        <v>46</v>
      </c>
      <c r="D129" s="2625"/>
      <c r="E129" s="2276">
        <v>8.8536000000000001</v>
      </c>
      <c r="F129" s="1578">
        <f t="shared" si="10"/>
        <v>8.8536000000000001</v>
      </c>
      <c r="G129" s="1579">
        <f>E129*Оглавление!$B$5</f>
        <v>973.89599999999996</v>
      </c>
      <c r="H129" s="1560">
        <f t="shared" si="11"/>
        <v>973.89599999999996</v>
      </c>
      <c r="I129" s="1561"/>
      <c r="J129" s="2199"/>
      <c r="K129" s="394"/>
    </row>
    <row r="130" spans="1:11">
      <c r="A130" s="1568" t="s">
        <v>749</v>
      </c>
      <c r="B130" s="1591" t="s">
        <v>1857</v>
      </c>
      <c r="C130" s="2630" t="s">
        <v>57</v>
      </c>
      <c r="D130" s="2625"/>
      <c r="E130" s="2276">
        <v>10.179600000000001</v>
      </c>
      <c r="F130" s="1578">
        <f t="shared" si="10"/>
        <v>10.179600000000001</v>
      </c>
      <c r="G130" s="1579">
        <f>E130*Оглавление!$B$5</f>
        <v>1119.7560000000001</v>
      </c>
      <c r="H130" s="1560">
        <f t="shared" si="11"/>
        <v>1119.7560000000001</v>
      </c>
      <c r="I130" s="1561"/>
      <c r="J130" s="2199"/>
      <c r="K130" s="394"/>
    </row>
    <row r="131" spans="1:11">
      <c r="A131" s="1568" t="s">
        <v>750</v>
      </c>
      <c r="B131" s="1591" t="s">
        <v>1892</v>
      </c>
      <c r="C131" s="2630" t="s">
        <v>57</v>
      </c>
      <c r="D131" s="2625"/>
      <c r="E131" s="2276">
        <v>12.627600000000001</v>
      </c>
      <c r="F131" s="1578">
        <f t="shared" si="10"/>
        <v>12.627600000000001</v>
      </c>
      <c r="G131" s="1579">
        <f>E131*Оглавление!$B$5</f>
        <v>1389.0360000000001</v>
      </c>
      <c r="H131" s="1560">
        <f t="shared" si="11"/>
        <v>1389.0360000000001</v>
      </c>
      <c r="I131" s="1561"/>
      <c r="J131" s="2199"/>
      <c r="K131" s="394"/>
    </row>
    <row r="132" spans="1:11">
      <c r="A132" s="1568" t="s">
        <v>1720</v>
      </c>
      <c r="B132" s="1591" t="s">
        <v>1891</v>
      </c>
      <c r="C132" s="2624" t="s">
        <v>44</v>
      </c>
      <c r="D132" s="2625"/>
      <c r="E132" s="2276">
        <v>13.9434</v>
      </c>
      <c r="F132" s="1578">
        <f t="shared" si="10"/>
        <v>13.9434</v>
      </c>
      <c r="G132" s="1579">
        <f>E132*Оглавление!$B$5</f>
        <v>1533.7740000000001</v>
      </c>
      <c r="H132" s="1560">
        <f t="shared" si="11"/>
        <v>1533.7740000000001</v>
      </c>
      <c r="I132" s="1561"/>
      <c r="J132" s="2199"/>
      <c r="K132" s="394"/>
    </row>
    <row r="133" spans="1:11">
      <c r="A133" s="2636" t="s">
        <v>577</v>
      </c>
      <c r="B133" s="2637"/>
      <c r="C133" s="2637"/>
      <c r="D133" s="2637"/>
      <c r="E133" s="2637"/>
      <c r="F133" s="2637"/>
      <c r="G133" s="2637"/>
      <c r="H133" s="2638"/>
      <c r="I133" s="1561"/>
      <c r="J133" s="2199"/>
      <c r="K133" s="394"/>
    </row>
    <row r="134" spans="1:11">
      <c r="A134" s="1568" t="s">
        <v>576</v>
      </c>
      <c r="B134" s="1591" t="s">
        <v>578</v>
      </c>
      <c r="C134" s="2615" t="s">
        <v>46</v>
      </c>
      <c r="D134" s="2616"/>
      <c r="E134" s="2276">
        <v>6.0282</v>
      </c>
      <c r="F134" s="1578">
        <f>E134-E134*$B$4/100</f>
        <v>6.0282</v>
      </c>
      <c r="G134" s="1579">
        <f>E134*Оглавление!$B$5</f>
        <v>663.10199999999998</v>
      </c>
      <c r="H134" s="1560">
        <f>G134-G134*$B$4/100</f>
        <v>663.10199999999998</v>
      </c>
      <c r="I134" s="1561"/>
      <c r="J134" s="2199"/>
      <c r="K134" s="394"/>
    </row>
    <row r="135" spans="1:11">
      <c r="A135" s="1568" t="s">
        <v>579</v>
      </c>
      <c r="B135" s="1591" t="s">
        <v>580</v>
      </c>
      <c r="C135" s="2615" t="s">
        <v>37</v>
      </c>
      <c r="D135" s="2616"/>
      <c r="E135" s="2276">
        <v>7.0788000000000002</v>
      </c>
      <c r="F135" s="1578">
        <f>E135-E135*$B$4/100</f>
        <v>7.0788000000000002</v>
      </c>
      <c r="G135" s="1579">
        <f>E135*Оглавление!$B$5</f>
        <v>778.66800000000001</v>
      </c>
      <c r="H135" s="1560">
        <f>G135-G135*$B$4/100</f>
        <v>778.66800000000001</v>
      </c>
      <c r="I135" s="1561"/>
      <c r="J135" s="2199"/>
      <c r="K135" s="394"/>
    </row>
    <row r="136" spans="1:11">
      <c r="A136" s="1568" t="s">
        <v>1721</v>
      </c>
      <c r="B136" s="1591" t="s">
        <v>1722</v>
      </c>
      <c r="C136" s="2624" t="s">
        <v>43</v>
      </c>
      <c r="D136" s="2625"/>
      <c r="E136" s="2276">
        <v>7.9661999999999997</v>
      </c>
      <c r="F136" s="1578">
        <f>E136-E136*$B$4/100</f>
        <v>7.9661999999999997</v>
      </c>
      <c r="G136" s="1579">
        <f>E136*Оглавление!$B$5</f>
        <v>876.28199999999993</v>
      </c>
      <c r="H136" s="1560">
        <f>G136-G136*$B$4/100</f>
        <v>876.28199999999993</v>
      </c>
      <c r="I136" s="1561"/>
      <c r="J136" s="2199"/>
      <c r="K136" s="394"/>
    </row>
    <row r="137" spans="1:11">
      <c r="A137" s="1568" t="s">
        <v>1856</v>
      </c>
      <c r="B137" s="1591" t="s">
        <v>1857</v>
      </c>
      <c r="C137" s="2624" t="s">
        <v>43</v>
      </c>
      <c r="D137" s="2625"/>
      <c r="E137" s="2276">
        <v>9.6492000000000004</v>
      </c>
      <c r="F137" s="1578">
        <f>E137-E137*$B$4/100</f>
        <v>9.6492000000000004</v>
      </c>
      <c r="G137" s="1579">
        <f>E137*Оглавление!$B$5</f>
        <v>1061.412</v>
      </c>
      <c r="H137" s="1560">
        <f>G137-G137*$B$4/100</f>
        <v>1061.412</v>
      </c>
      <c r="I137" s="1561"/>
      <c r="J137" s="2199"/>
      <c r="K137" s="394"/>
    </row>
    <row r="138" spans="1:11">
      <c r="A138" s="2636" t="s">
        <v>2252</v>
      </c>
      <c r="B138" s="2637"/>
      <c r="C138" s="2637"/>
      <c r="D138" s="2637"/>
      <c r="E138" s="2637"/>
      <c r="F138" s="2637"/>
      <c r="G138" s="2637"/>
      <c r="H138" s="2638"/>
      <c r="I138" s="1561"/>
      <c r="J138" s="2199"/>
      <c r="K138" s="394"/>
    </row>
    <row r="139" spans="1:11">
      <c r="A139" s="1468" t="s">
        <v>2253</v>
      </c>
      <c r="B139" s="1591" t="s">
        <v>578</v>
      </c>
      <c r="C139" s="2630" t="s">
        <v>56</v>
      </c>
      <c r="D139" s="2625"/>
      <c r="E139" s="2276">
        <v>8.3537999999999997</v>
      </c>
      <c r="F139" s="1578">
        <f>E139-E139*$B$4/100</f>
        <v>8.3537999999999997</v>
      </c>
      <c r="G139" s="1579">
        <f>E139*Оглавление!$B$5</f>
        <v>918.91800000000001</v>
      </c>
      <c r="H139" s="1560">
        <f>G139-G139*$B$4/100</f>
        <v>918.91800000000001</v>
      </c>
      <c r="I139" s="1561"/>
      <c r="J139" s="2199"/>
      <c r="K139" s="394"/>
    </row>
    <row r="140" spans="1:11">
      <c r="A140" s="1468" t="s">
        <v>2254</v>
      </c>
      <c r="B140" s="1591" t="s">
        <v>580</v>
      </c>
      <c r="C140" s="2624" t="s">
        <v>43</v>
      </c>
      <c r="D140" s="2625"/>
      <c r="E140" s="2276">
        <v>9.2718000000000007</v>
      </c>
      <c r="F140" s="1578">
        <f>E140-E140*$B$4/100</f>
        <v>9.2718000000000007</v>
      </c>
      <c r="G140" s="1579">
        <f>E140*Оглавление!$B$5</f>
        <v>1019.898</v>
      </c>
      <c r="H140" s="1560">
        <f>G140-G140*$B$4/100</f>
        <v>1019.898</v>
      </c>
      <c r="I140" s="1561"/>
      <c r="J140" s="2199"/>
      <c r="K140" s="394"/>
    </row>
    <row r="141" spans="1:11">
      <c r="A141" s="2636" t="s">
        <v>28</v>
      </c>
      <c r="B141" s="2637"/>
      <c r="C141" s="2637"/>
      <c r="D141" s="2637"/>
      <c r="E141" s="2637"/>
      <c r="F141" s="2637"/>
      <c r="G141" s="2637"/>
      <c r="H141" s="2638"/>
      <c r="I141" s="1561"/>
      <c r="J141" s="2199"/>
      <c r="K141" s="394"/>
    </row>
    <row r="142" spans="1:11">
      <c r="A142" s="1568" t="s">
        <v>581</v>
      </c>
      <c r="B142" s="1591" t="s">
        <v>574</v>
      </c>
      <c r="C142" s="2624" t="s">
        <v>85</v>
      </c>
      <c r="D142" s="2625"/>
      <c r="E142" s="2276">
        <v>3.9983999999999997</v>
      </c>
      <c r="F142" s="1578">
        <f t="shared" ref="F142:F148" si="12">E142-E142*$B$4/100</f>
        <v>3.9983999999999997</v>
      </c>
      <c r="G142" s="1579">
        <f>E142*Оглавление!$B$5</f>
        <v>439.82399999999996</v>
      </c>
      <c r="H142" s="1560">
        <f t="shared" ref="H142:H148" si="13">G142-G142*$B$4/100</f>
        <v>439.82399999999996</v>
      </c>
      <c r="I142" s="1561"/>
      <c r="J142" s="2199"/>
      <c r="K142" s="394"/>
    </row>
    <row r="143" spans="1:11">
      <c r="A143" s="1568" t="s">
        <v>582</v>
      </c>
      <c r="B143" s="1591" t="s">
        <v>534</v>
      </c>
      <c r="C143" s="2624" t="s">
        <v>31</v>
      </c>
      <c r="D143" s="2625"/>
      <c r="E143" s="2276">
        <v>4.9470000000000001</v>
      </c>
      <c r="F143" s="1578">
        <f t="shared" si="12"/>
        <v>4.9470000000000001</v>
      </c>
      <c r="G143" s="1579">
        <f>E143*Оглавление!$B$5</f>
        <v>544.16999999999996</v>
      </c>
      <c r="H143" s="1560">
        <f t="shared" si="13"/>
        <v>544.16999999999996</v>
      </c>
      <c r="I143" s="1561"/>
      <c r="J143" s="2199"/>
      <c r="K143" s="394"/>
    </row>
    <row r="144" spans="1:11">
      <c r="A144" s="1568" t="s">
        <v>583</v>
      </c>
      <c r="B144" s="1591" t="s">
        <v>584</v>
      </c>
      <c r="C144" s="2624" t="s">
        <v>31</v>
      </c>
      <c r="D144" s="2625"/>
      <c r="E144" s="2276">
        <v>4.9572000000000003</v>
      </c>
      <c r="F144" s="1578">
        <f t="shared" si="12"/>
        <v>4.9572000000000003</v>
      </c>
      <c r="G144" s="1579">
        <f>E144*Оглавление!$B$5</f>
        <v>545.29200000000003</v>
      </c>
      <c r="H144" s="1560">
        <f t="shared" si="13"/>
        <v>545.29200000000003</v>
      </c>
      <c r="I144" s="1561"/>
      <c r="J144" s="2199"/>
      <c r="K144" s="394"/>
    </row>
    <row r="145" spans="1:11">
      <c r="A145" s="1568" t="s">
        <v>585</v>
      </c>
      <c r="B145" s="1591" t="s">
        <v>536</v>
      </c>
      <c r="C145" s="2624" t="s">
        <v>40</v>
      </c>
      <c r="D145" s="2625"/>
      <c r="E145" s="2276">
        <v>5.2224000000000004</v>
      </c>
      <c r="F145" s="1578">
        <f t="shared" si="12"/>
        <v>5.2224000000000004</v>
      </c>
      <c r="G145" s="1579">
        <f>E145*Оглавление!$B$5</f>
        <v>574.46400000000006</v>
      </c>
      <c r="H145" s="1560">
        <f t="shared" si="13"/>
        <v>574.46400000000006</v>
      </c>
      <c r="I145" s="1561"/>
      <c r="J145" s="2199"/>
      <c r="K145" s="394"/>
    </row>
    <row r="146" spans="1:11">
      <c r="A146" s="1568" t="s">
        <v>1858</v>
      </c>
      <c r="B146" s="1591" t="s">
        <v>751</v>
      </c>
      <c r="C146" s="2630" t="s">
        <v>50</v>
      </c>
      <c r="D146" s="2625"/>
      <c r="E146" s="2276">
        <v>8.6496000000000013</v>
      </c>
      <c r="F146" s="1578">
        <f t="shared" si="12"/>
        <v>8.6496000000000013</v>
      </c>
      <c r="G146" s="1579">
        <f>E146*Оглавление!$B$5</f>
        <v>951.45600000000013</v>
      </c>
      <c r="H146" s="1560">
        <f t="shared" si="13"/>
        <v>951.45600000000013</v>
      </c>
      <c r="I146" s="1561"/>
      <c r="J146" s="2199"/>
      <c r="K146" s="394"/>
    </row>
    <row r="147" spans="1:11">
      <c r="A147" s="1568" t="s">
        <v>586</v>
      </c>
      <c r="B147" s="1591" t="s">
        <v>538</v>
      </c>
      <c r="C147" s="2624" t="s">
        <v>40</v>
      </c>
      <c r="D147" s="2625"/>
      <c r="E147" s="2276">
        <v>6.4464000000000006</v>
      </c>
      <c r="F147" s="1578">
        <f t="shared" si="12"/>
        <v>6.4464000000000006</v>
      </c>
      <c r="G147" s="1579">
        <f>E147*Оглавление!$B$5</f>
        <v>709.10400000000004</v>
      </c>
      <c r="H147" s="1560">
        <f t="shared" si="13"/>
        <v>709.10400000000004</v>
      </c>
      <c r="I147" s="1561"/>
      <c r="J147" s="2199"/>
      <c r="K147" s="394"/>
    </row>
    <row r="148" spans="1:11">
      <c r="A148" s="1568" t="s">
        <v>1859</v>
      </c>
      <c r="B148" s="1591" t="s">
        <v>1712</v>
      </c>
      <c r="C148" s="2630" t="s">
        <v>57</v>
      </c>
      <c r="D148" s="2625"/>
      <c r="E148" s="2276">
        <v>11.577</v>
      </c>
      <c r="F148" s="1578">
        <f t="shared" si="12"/>
        <v>11.577</v>
      </c>
      <c r="G148" s="1579">
        <f>E148*Оглавление!$B$5</f>
        <v>1273.47</v>
      </c>
      <c r="H148" s="1560">
        <f t="shared" si="13"/>
        <v>1273.47</v>
      </c>
      <c r="I148" s="1561"/>
      <c r="J148" s="2199"/>
      <c r="K148" s="394"/>
    </row>
    <row r="149" spans="1:11">
      <c r="A149" s="2636" t="s">
        <v>2235</v>
      </c>
      <c r="B149" s="2637"/>
      <c r="C149" s="2637"/>
      <c r="D149" s="2637"/>
      <c r="E149" s="2637"/>
      <c r="F149" s="2637"/>
      <c r="G149" s="2637"/>
      <c r="H149" s="2638"/>
      <c r="I149" s="1561"/>
      <c r="J149" s="2199"/>
      <c r="K149" s="394"/>
    </row>
    <row r="150" spans="1:11">
      <c r="A150" s="1566" t="s">
        <v>2233</v>
      </c>
      <c r="B150" s="1591" t="s">
        <v>584</v>
      </c>
      <c r="C150" s="2676" t="s">
        <v>40</v>
      </c>
      <c r="D150" s="2616"/>
      <c r="E150" s="2276">
        <v>5.0796000000000001</v>
      </c>
      <c r="F150" s="1578">
        <f>E150-E150*$B$4/100</f>
        <v>5.0796000000000001</v>
      </c>
      <c r="G150" s="1579">
        <f>E150*Оглавление!$B$5</f>
        <v>558.75599999999997</v>
      </c>
      <c r="H150" s="1560">
        <f>G150-G150*$B$4/100</f>
        <v>558.75599999999997</v>
      </c>
      <c r="I150" s="1561"/>
      <c r="J150" s="2199"/>
      <c r="K150" s="394"/>
    </row>
    <row r="151" spans="1:11">
      <c r="A151" s="1566" t="s">
        <v>2234</v>
      </c>
      <c r="B151" s="1591" t="s">
        <v>536</v>
      </c>
      <c r="C151" s="2615" t="s">
        <v>40</v>
      </c>
      <c r="D151" s="2616"/>
      <c r="E151" s="2276">
        <v>6.3953999999999995</v>
      </c>
      <c r="F151" s="1578">
        <f>E151-E151*$B$4/100</f>
        <v>6.3953999999999995</v>
      </c>
      <c r="G151" s="1579">
        <f>E151*Оглавление!$B$5</f>
        <v>703.49399999999991</v>
      </c>
      <c r="H151" s="1560">
        <f>G151-G151*$B$4/100</f>
        <v>703.49399999999991</v>
      </c>
      <c r="I151" s="1561"/>
      <c r="J151" s="2199"/>
      <c r="K151" s="394"/>
    </row>
    <row r="152" spans="1:11">
      <c r="A152" s="2636" t="s">
        <v>53</v>
      </c>
      <c r="B152" s="2637"/>
      <c r="C152" s="2637"/>
      <c r="D152" s="2637"/>
      <c r="E152" s="2637"/>
      <c r="F152" s="2637"/>
      <c r="G152" s="2637"/>
      <c r="H152" s="2638"/>
      <c r="I152" s="1561"/>
      <c r="J152" s="2199"/>
      <c r="K152" s="394"/>
    </row>
    <row r="153" spans="1:11">
      <c r="A153" s="1568" t="s">
        <v>1861</v>
      </c>
      <c r="B153" s="1591">
        <v>16</v>
      </c>
      <c r="C153" s="2641" t="s">
        <v>30</v>
      </c>
      <c r="D153" s="2629"/>
      <c r="E153" s="2276">
        <v>1.6524000000000001</v>
      </c>
      <c r="F153" s="1578">
        <f>E153-E153*$B$4/100</f>
        <v>1.6524000000000001</v>
      </c>
      <c r="G153" s="1579">
        <f>E153*Оглавление!$B$5</f>
        <v>181.76400000000001</v>
      </c>
      <c r="H153" s="1560">
        <f>G153-G153*$B$4/100</f>
        <v>181.76400000000001</v>
      </c>
      <c r="I153" s="1561"/>
      <c r="J153" s="2199"/>
      <c r="K153" s="394"/>
    </row>
    <row r="154" spans="1:11">
      <c r="A154" s="1568" t="s">
        <v>5686</v>
      </c>
      <c r="B154" s="1591">
        <v>20</v>
      </c>
      <c r="C154" s="2628" t="s">
        <v>30</v>
      </c>
      <c r="D154" s="2629"/>
      <c r="E154" s="2276">
        <v>2.1624000000000003</v>
      </c>
      <c r="F154" s="1578">
        <f>E154-E154*$B$4/100</f>
        <v>2.1624000000000003</v>
      </c>
      <c r="G154" s="1579">
        <f>E154*Оглавление!$B$5</f>
        <v>237.86400000000003</v>
      </c>
      <c r="H154" s="1560">
        <f>G154-G154*$B$4/100</f>
        <v>237.86400000000003</v>
      </c>
      <c r="I154" s="1561"/>
      <c r="J154" s="2199"/>
      <c r="K154" s="394"/>
    </row>
    <row r="155" spans="1:11">
      <c r="A155" s="1568" t="s">
        <v>5687</v>
      </c>
      <c r="B155" s="1591">
        <v>25</v>
      </c>
      <c r="C155" s="2628" t="s">
        <v>82</v>
      </c>
      <c r="D155" s="2629"/>
      <c r="E155" s="2276">
        <v>3.3455999999999997</v>
      </c>
      <c r="F155" s="1578">
        <f>E155-E155*$B$4/100</f>
        <v>3.3455999999999997</v>
      </c>
      <c r="G155" s="1579">
        <f>E155*Оглавление!$B$5</f>
        <v>368.01599999999996</v>
      </c>
      <c r="H155" s="1560">
        <f>G155-G155*$B$4/100</f>
        <v>368.01599999999996</v>
      </c>
      <c r="I155" s="1561"/>
      <c r="J155" s="2199"/>
      <c r="K155" s="394"/>
    </row>
    <row r="156" spans="1:11">
      <c r="A156" s="2636" t="s">
        <v>588</v>
      </c>
      <c r="B156" s="2637"/>
      <c r="C156" s="2637"/>
      <c r="D156" s="2637"/>
      <c r="E156" s="2637"/>
      <c r="F156" s="2637"/>
      <c r="G156" s="2637"/>
      <c r="H156" s="2638"/>
      <c r="I156" s="1561"/>
      <c r="J156" s="2199"/>
      <c r="K156" s="394"/>
    </row>
    <row r="157" spans="1:11">
      <c r="A157" s="1568" t="s">
        <v>587</v>
      </c>
      <c r="B157" s="1591" t="s">
        <v>350</v>
      </c>
      <c r="C157" s="2630" t="s">
        <v>34</v>
      </c>
      <c r="D157" s="2625"/>
      <c r="E157" s="2276">
        <v>14.7492</v>
      </c>
      <c r="F157" s="1578">
        <f>E157-E157*$B$4/100</f>
        <v>14.7492</v>
      </c>
      <c r="G157" s="1579">
        <f>E157*Оглавление!$B$5</f>
        <v>1622.412</v>
      </c>
      <c r="H157" s="1560">
        <f>G157-G157*$B$4/100</f>
        <v>1622.412</v>
      </c>
      <c r="I157" s="1561"/>
      <c r="J157" s="2199"/>
      <c r="K157" s="394"/>
    </row>
    <row r="158" spans="1:11">
      <c r="A158" s="1568" t="s">
        <v>1876</v>
      </c>
      <c r="B158" s="1591" t="s">
        <v>351</v>
      </c>
      <c r="C158" s="2630" t="s">
        <v>51</v>
      </c>
      <c r="D158" s="2625"/>
      <c r="E158" s="2276">
        <v>27.662400000000002</v>
      </c>
      <c r="F158" s="1578">
        <f>E158-E158*$B$4/100</f>
        <v>27.662400000000002</v>
      </c>
      <c r="G158" s="1579">
        <f>E158*Оглавление!$B$5</f>
        <v>3042.864</v>
      </c>
      <c r="H158" s="1560">
        <f>G158-G158*$B$4/100</f>
        <v>3042.864</v>
      </c>
      <c r="I158" s="1561"/>
      <c r="J158" s="2199"/>
      <c r="K158" s="394"/>
    </row>
    <row r="159" spans="1:11">
      <c r="A159" s="1568" t="s">
        <v>1877</v>
      </c>
      <c r="B159" s="1591" t="s">
        <v>1878</v>
      </c>
      <c r="C159" s="2630" t="s">
        <v>3657</v>
      </c>
      <c r="D159" s="2625"/>
      <c r="E159" s="2276">
        <v>38.943599999999996</v>
      </c>
      <c r="F159" s="1578">
        <f>E159-E159*$B$4/100</f>
        <v>38.943599999999996</v>
      </c>
      <c r="G159" s="1579">
        <f>E159*Оглавление!$B$5</f>
        <v>4283.7959999999994</v>
      </c>
      <c r="H159" s="1560">
        <f>G159-G159*$B$4/100</f>
        <v>4283.7959999999994</v>
      </c>
      <c r="I159" s="1561"/>
      <c r="J159" s="2199"/>
      <c r="K159" s="394"/>
    </row>
    <row r="160" spans="1:11">
      <c r="A160" s="1568" t="s">
        <v>589</v>
      </c>
      <c r="B160" s="1591" t="s">
        <v>590</v>
      </c>
      <c r="C160" s="2630" t="s">
        <v>39</v>
      </c>
      <c r="D160" s="2625"/>
      <c r="E160" s="2276">
        <v>15.3612</v>
      </c>
      <c r="F160" s="1578">
        <f>E160-E160*$B$4/100</f>
        <v>15.3612</v>
      </c>
      <c r="G160" s="1579">
        <f>E160*Оглавление!$B$5</f>
        <v>1689.732</v>
      </c>
      <c r="H160" s="1560">
        <f>G160-G160*$B$4/100</f>
        <v>1689.732</v>
      </c>
      <c r="I160" s="1561"/>
      <c r="J160" s="2199"/>
      <c r="K160" s="394"/>
    </row>
    <row r="161" spans="1:11">
      <c r="A161" s="2636" t="s">
        <v>592</v>
      </c>
      <c r="B161" s="2637"/>
      <c r="C161" s="2637"/>
      <c r="D161" s="2637"/>
      <c r="E161" s="2637"/>
      <c r="F161" s="2637"/>
      <c r="G161" s="2637"/>
      <c r="H161" s="2638"/>
      <c r="I161" s="1561"/>
      <c r="J161" s="2199"/>
      <c r="K161" s="394"/>
    </row>
    <row r="162" spans="1:11">
      <c r="A162" s="1568" t="s">
        <v>591</v>
      </c>
      <c r="B162" s="1591" t="s">
        <v>593</v>
      </c>
      <c r="C162" s="2624" t="s">
        <v>34</v>
      </c>
      <c r="D162" s="2625"/>
      <c r="E162" s="2276">
        <v>15.555</v>
      </c>
      <c r="F162" s="1578">
        <f t="shared" ref="F162:F174" si="14">E162-E162*$B$4/100</f>
        <v>15.555</v>
      </c>
      <c r="G162" s="1579">
        <f>E162*Оглавление!$B$5</f>
        <v>1711.05</v>
      </c>
      <c r="H162" s="1560">
        <f t="shared" ref="H162:H174" si="15">G162-G162*$B$4/100</f>
        <v>1711.05</v>
      </c>
      <c r="I162" s="1561"/>
      <c r="J162" s="2199"/>
      <c r="K162" s="394"/>
    </row>
    <row r="163" spans="1:11">
      <c r="A163" s="1568" t="s">
        <v>594</v>
      </c>
      <c r="B163" s="1591" t="s">
        <v>595</v>
      </c>
      <c r="C163" s="2630" t="s">
        <v>39</v>
      </c>
      <c r="D163" s="2625"/>
      <c r="E163" s="2276">
        <v>17.187000000000001</v>
      </c>
      <c r="F163" s="1578">
        <f t="shared" si="14"/>
        <v>17.187000000000001</v>
      </c>
      <c r="G163" s="1579">
        <f>E163*Оглавление!$B$5</f>
        <v>1890.5700000000002</v>
      </c>
      <c r="H163" s="1560">
        <f t="shared" si="15"/>
        <v>1890.5700000000002</v>
      </c>
      <c r="I163" s="1561"/>
      <c r="J163" s="2199"/>
      <c r="K163" s="394"/>
    </row>
    <row r="164" spans="1:11">
      <c r="A164" s="1568" t="s">
        <v>752</v>
      </c>
      <c r="B164" s="1596" t="s">
        <v>1880</v>
      </c>
      <c r="C164" s="2624" t="s">
        <v>34</v>
      </c>
      <c r="D164" s="2625"/>
      <c r="E164" s="2276">
        <v>18.247800000000002</v>
      </c>
      <c r="F164" s="1578">
        <f t="shared" si="14"/>
        <v>18.247800000000002</v>
      </c>
      <c r="G164" s="1579">
        <f>E164*Оглавление!$B$5</f>
        <v>2007.2580000000003</v>
      </c>
      <c r="H164" s="1560">
        <f t="shared" si="15"/>
        <v>2007.2580000000003</v>
      </c>
      <c r="I164" s="1561"/>
      <c r="J164" s="2199"/>
      <c r="K164" s="394"/>
    </row>
    <row r="165" spans="1:11">
      <c r="A165" s="1568" t="s">
        <v>753</v>
      </c>
      <c r="B165" s="1596" t="s">
        <v>1881</v>
      </c>
      <c r="C165" s="2624" t="s">
        <v>34</v>
      </c>
      <c r="D165" s="2625"/>
      <c r="E165" s="2276">
        <v>18.247800000000002</v>
      </c>
      <c r="F165" s="1578">
        <f t="shared" si="14"/>
        <v>18.247800000000002</v>
      </c>
      <c r="G165" s="1579">
        <f>E165*Оглавление!$B$5</f>
        <v>2007.2580000000003</v>
      </c>
      <c r="H165" s="1560">
        <f t="shared" si="15"/>
        <v>2007.2580000000003</v>
      </c>
      <c r="I165" s="1561"/>
      <c r="J165" s="2199"/>
      <c r="K165" s="394"/>
    </row>
    <row r="166" spans="1:11">
      <c r="A166" s="1568" t="s">
        <v>754</v>
      </c>
      <c r="B166" s="1596" t="s">
        <v>1882</v>
      </c>
      <c r="C166" s="2624" t="s">
        <v>39</v>
      </c>
      <c r="D166" s="2625"/>
      <c r="E166" s="2276">
        <v>20.920200000000001</v>
      </c>
      <c r="F166" s="1578">
        <f t="shared" si="14"/>
        <v>20.920200000000001</v>
      </c>
      <c r="G166" s="1579">
        <f>E166*Оглавление!$B$5</f>
        <v>2301.2220000000002</v>
      </c>
      <c r="H166" s="1560">
        <f t="shared" si="15"/>
        <v>2301.2220000000002</v>
      </c>
      <c r="I166" s="1561"/>
      <c r="J166" s="2199"/>
      <c r="K166" s="394"/>
    </row>
    <row r="167" spans="1:11">
      <c r="A167" s="1568" t="s">
        <v>755</v>
      </c>
      <c r="B167" s="1596" t="s">
        <v>1883</v>
      </c>
      <c r="C167" s="2624" t="s">
        <v>39</v>
      </c>
      <c r="D167" s="2625"/>
      <c r="E167" s="2276">
        <v>20.920200000000001</v>
      </c>
      <c r="F167" s="1578">
        <f t="shared" si="14"/>
        <v>20.920200000000001</v>
      </c>
      <c r="G167" s="1579">
        <f>E167*Оглавление!$B$5</f>
        <v>2301.2220000000002</v>
      </c>
      <c r="H167" s="1560">
        <f t="shared" si="15"/>
        <v>2301.2220000000002</v>
      </c>
      <c r="I167" s="1561"/>
      <c r="J167" s="2199"/>
      <c r="K167" s="394"/>
    </row>
    <row r="168" spans="1:11">
      <c r="A168" s="1597" t="s">
        <v>756</v>
      </c>
      <c r="B168" s="1094" t="s">
        <v>1884</v>
      </c>
      <c r="C168" s="2678" t="s">
        <v>39</v>
      </c>
      <c r="D168" s="2679"/>
      <c r="E168" s="2276">
        <v>21.970800000000001</v>
      </c>
      <c r="F168" s="1598">
        <f t="shared" si="14"/>
        <v>21.970800000000001</v>
      </c>
      <c r="G168" s="1579">
        <f>E168*Оглавление!$B$5</f>
        <v>2416.788</v>
      </c>
      <c r="H168" s="1599">
        <f t="shared" si="15"/>
        <v>2416.788</v>
      </c>
      <c r="I168" s="1561"/>
      <c r="J168" s="2199"/>
      <c r="K168" s="394"/>
    </row>
    <row r="169" spans="1:11">
      <c r="A169" s="1597" t="s">
        <v>5674</v>
      </c>
      <c r="B169" s="1591" t="s">
        <v>5675</v>
      </c>
      <c r="C169" s="2631" t="s">
        <v>51</v>
      </c>
      <c r="D169" s="2632"/>
      <c r="E169" s="2276">
        <v>33.904800000000002</v>
      </c>
      <c r="F169" s="1578">
        <f t="shared" si="14"/>
        <v>33.904800000000002</v>
      </c>
      <c r="G169" s="1579">
        <f>E169*Оглавление!$B$5</f>
        <v>3729.5280000000002</v>
      </c>
      <c r="H169" s="1560">
        <f t="shared" si="15"/>
        <v>3729.5280000000002</v>
      </c>
      <c r="I169" s="1561"/>
      <c r="J169" s="2199"/>
      <c r="K169" s="394"/>
    </row>
    <row r="170" spans="1:11">
      <c r="A170" s="1600" t="s">
        <v>5676</v>
      </c>
      <c r="B170" s="1591" t="s">
        <v>5677</v>
      </c>
      <c r="C170" s="2631" t="s">
        <v>3657</v>
      </c>
      <c r="D170" s="2632"/>
      <c r="E170" s="2276">
        <v>53.142000000000003</v>
      </c>
      <c r="F170" s="1578">
        <f t="shared" si="14"/>
        <v>53.142000000000003</v>
      </c>
      <c r="G170" s="1579">
        <f>E170*Оглавление!$B$5</f>
        <v>5845.62</v>
      </c>
      <c r="H170" s="1560">
        <f t="shared" si="15"/>
        <v>5845.62</v>
      </c>
      <c r="I170" s="1561"/>
      <c r="J170" s="2199"/>
      <c r="K170" s="394"/>
    </row>
    <row r="171" spans="1:11">
      <c r="A171" s="1600" t="s">
        <v>5678</v>
      </c>
      <c r="B171" s="1591" t="s">
        <v>5679</v>
      </c>
      <c r="C171" s="2631" t="s">
        <v>34</v>
      </c>
      <c r="D171" s="2632"/>
      <c r="E171" s="2276">
        <v>35.730600000000003</v>
      </c>
      <c r="F171" s="1578">
        <f t="shared" si="14"/>
        <v>35.730600000000003</v>
      </c>
      <c r="G171" s="1579">
        <f>E171*Оглавление!$B$5</f>
        <v>3930.3660000000004</v>
      </c>
      <c r="H171" s="1560">
        <f t="shared" si="15"/>
        <v>3930.3660000000004</v>
      </c>
      <c r="I171" s="1561"/>
      <c r="J171" s="2199"/>
      <c r="K171" s="394"/>
    </row>
    <row r="172" spans="1:11">
      <c r="A172" s="1600" t="s">
        <v>5680</v>
      </c>
      <c r="B172" s="1591" t="s">
        <v>5681</v>
      </c>
      <c r="C172" s="2631" t="s">
        <v>3657</v>
      </c>
      <c r="D172" s="2632"/>
      <c r="E172" s="2276">
        <v>55.008600000000001</v>
      </c>
      <c r="F172" s="1578">
        <f t="shared" si="14"/>
        <v>55.008600000000001</v>
      </c>
      <c r="G172" s="1579">
        <f>E172*Оглавление!$B$5</f>
        <v>6050.9459999999999</v>
      </c>
      <c r="H172" s="1560">
        <f t="shared" si="15"/>
        <v>6050.9459999999999</v>
      </c>
      <c r="I172" s="1561"/>
      <c r="J172" s="2199"/>
      <c r="K172" s="394"/>
    </row>
    <row r="173" spans="1:11">
      <c r="A173" s="1600" t="s">
        <v>5682</v>
      </c>
      <c r="B173" s="1591" t="s">
        <v>5683</v>
      </c>
      <c r="C173" s="2631" t="s">
        <v>34</v>
      </c>
      <c r="D173" s="2632"/>
      <c r="E173" s="2276">
        <v>38.505000000000003</v>
      </c>
      <c r="F173" s="1578">
        <f t="shared" si="14"/>
        <v>38.505000000000003</v>
      </c>
      <c r="G173" s="1579">
        <f>E173*Оглавление!$B$5</f>
        <v>4235.55</v>
      </c>
      <c r="H173" s="1560">
        <f t="shared" si="15"/>
        <v>4235.55</v>
      </c>
      <c r="I173" s="1561"/>
      <c r="J173" s="2199"/>
      <c r="K173" s="394"/>
    </row>
    <row r="174" spans="1:11">
      <c r="A174" s="1600" t="s">
        <v>5684</v>
      </c>
      <c r="B174" s="1591" t="s">
        <v>5685</v>
      </c>
      <c r="C174" s="2631" t="s">
        <v>62</v>
      </c>
      <c r="D174" s="2632"/>
      <c r="E174" s="2276">
        <v>57.742199999999997</v>
      </c>
      <c r="F174" s="1578">
        <f t="shared" si="14"/>
        <v>57.742199999999997</v>
      </c>
      <c r="G174" s="1579">
        <f>E174*Оглавление!$B$5</f>
        <v>6351.6419999999998</v>
      </c>
      <c r="H174" s="1560">
        <f t="shared" si="15"/>
        <v>6351.6419999999998</v>
      </c>
      <c r="I174" s="1561"/>
      <c r="J174" s="2199"/>
      <c r="K174" s="394"/>
    </row>
    <row r="175" spans="1:11">
      <c r="A175" s="2636" t="s">
        <v>5137</v>
      </c>
      <c r="B175" s="2637"/>
      <c r="C175" s="2637"/>
      <c r="D175" s="2637"/>
      <c r="E175" s="2637"/>
      <c r="F175" s="2637"/>
      <c r="G175" s="2637"/>
      <c r="H175" s="2638"/>
      <c r="I175" s="1561"/>
      <c r="J175" s="2199"/>
      <c r="K175" s="394"/>
    </row>
    <row r="176" spans="1:11" s="1561" customFormat="1">
      <c r="A176" s="1601" t="s">
        <v>5136</v>
      </c>
      <c r="B176" s="1602"/>
      <c r="C176" s="2677" t="s">
        <v>59</v>
      </c>
      <c r="D176" s="2677"/>
      <c r="E176" s="2276">
        <v>4.335</v>
      </c>
      <c r="F176" s="1603">
        <f>E176-E176*$B$4/100</f>
        <v>4.335</v>
      </c>
      <c r="G176" s="1579">
        <f>E176*Оглавление!$B$5</f>
        <v>476.85</v>
      </c>
      <c r="H176" s="1604">
        <f>G176-G176*$B$4/100</f>
        <v>476.85</v>
      </c>
      <c r="J176" s="2199"/>
      <c r="K176" s="394"/>
    </row>
    <row r="177" spans="1:11">
      <c r="A177" s="1800"/>
      <c r="B177" s="1801"/>
      <c r="C177" s="1664"/>
      <c r="D177" s="1664"/>
      <c r="E177" s="1802"/>
      <c r="F177" s="1666"/>
      <c r="G177" s="1798"/>
      <c r="H177" s="1096"/>
      <c r="I177" s="1561"/>
      <c r="J177" s="2199"/>
      <c r="K177" s="394"/>
    </row>
    <row r="178" spans="1:11" s="1986" customFormat="1" ht="24.75" customHeight="1">
      <c r="A178" s="2657" t="s">
        <v>7562</v>
      </c>
      <c r="B178" s="2658"/>
      <c r="C178" s="2658"/>
      <c r="D178" s="2658"/>
      <c r="E178" s="2658"/>
      <c r="F178" s="2658"/>
      <c r="G178" s="2658"/>
      <c r="H178" s="2659"/>
      <c r="J178" s="2199"/>
      <c r="K178" s="394"/>
    </row>
    <row r="179" spans="1:11" ht="45">
      <c r="A179" s="1574" t="s">
        <v>18</v>
      </c>
      <c r="B179" s="1574" t="s">
        <v>19</v>
      </c>
      <c r="C179" s="2660" t="s">
        <v>1286</v>
      </c>
      <c r="D179" s="2661"/>
      <c r="E179" s="1588" t="s">
        <v>7</v>
      </c>
      <c r="F179" s="1558" t="s">
        <v>461</v>
      </c>
      <c r="G179" s="1576" t="s">
        <v>8</v>
      </c>
      <c r="H179" s="1576" t="s">
        <v>79</v>
      </c>
      <c r="I179" s="1561"/>
      <c r="J179" s="2199"/>
      <c r="K179" s="394"/>
    </row>
    <row r="180" spans="1:11">
      <c r="A180" s="2684" t="s">
        <v>5034</v>
      </c>
      <c r="B180" s="2685"/>
      <c r="C180" s="2685"/>
      <c r="D180" s="2685"/>
      <c r="E180" s="2685"/>
      <c r="F180" s="2685"/>
      <c r="G180" s="2685"/>
      <c r="H180" s="2686"/>
      <c r="I180" s="1561"/>
      <c r="J180" s="2199"/>
      <c r="K180" s="394"/>
    </row>
    <row r="181" spans="1:11">
      <c r="A181" s="1468" t="s">
        <v>5033</v>
      </c>
      <c r="B181" s="1518" t="s">
        <v>5035</v>
      </c>
      <c r="C181" s="2639" t="s">
        <v>90</v>
      </c>
      <c r="D181" s="2649"/>
      <c r="E181" s="2276">
        <v>453.9</v>
      </c>
      <c r="F181" s="1578">
        <f>E181-E181*$B$4/100</f>
        <v>453.9</v>
      </c>
      <c r="G181" s="1579">
        <f>E181*Оглавление!$B$5</f>
        <v>49929</v>
      </c>
      <c r="H181" s="1560">
        <f>G181-G181*$B$4/100</f>
        <v>49929</v>
      </c>
      <c r="I181" s="1561"/>
      <c r="J181" s="2199"/>
      <c r="K181" s="394"/>
    </row>
    <row r="182" spans="1:11">
      <c r="A182" s="2684" t="s">
        <v>5045</v>
      </c>
      <c r="B182" s="2687"/>
      <c r="C182" s="2687"/>
      <c r="D182" s="2687"/>
      <c r="E182" s="2687"/>
      <c r="F182" s="2687"/>
      <c r="G182" s="2687"/>
      <c r="H182" s="2688"/>
      <c r="I182" s="1561"/>
      <c r="J182" s="2199"/>
      <c r="K182" s="394"/>
    </row>
    <row r="183" spans="1:11">
      <c r="A183" s="1608" t="s">
        <v>4498</v>
      </c>
      <c r="B183" s="1518" t="s">
        <v>3923</v>
      </c>
      <c r="C183" s="2639" t="s">
        <v>90</v>
      </c>
      <c r="D183" s="2695"/>
      <c r="E183" s="2276">
        <v>37.974599999999995</v>
      </c>
      <c r="F183" s="1578">
        <f t="shared" ref="F183:F191" si="16">E183-E183*$B$4/100</f>
        <v>37.974599999999995</v>
      </c>
      <c r="G183" s="1579">
        <f>E183*Оглавление!$B$5</f>
        <v>4177.2059999999992</v>
      </c>
      <c r="H183" s="1560">
        <f t="shared" ref="H183:H191" si="17">G183-G183*$B$4/100</f>
        <v>4177.2059999999992</v>
      </c>
      <c r="I183" s="1561"/>
      <c r="J183" s="2199"/>
      <c r="K183" s="394"/>
    </row>
    <row r="184" spans="1:11">
      <c r="A184" s="1608" t="s">
        <v>5688</v>
      </c>
      <c r="B184" s="1518" t="s">
        <v>24</v>
      </c>
      <c r="C184" s="2639" t="s">
        <v>90</v>
      </c>
      <c r="D184" s="2695"/>
      <c r="E184" s="2276">
        <v>37.974599999999995</v>
      </c>
      <c r="F184" s="1578">
        <f t="shared" si="16"/>
        <v>37.974599999999995</v>
      </c>
      <c r="G184" s="1579">
        <f>E184*Оглавление!$B$5</f>
        <v>4177.2059999999992</v>
      </c>
      <c r="H184" s="1560">
        <f t="shared" si="17"/>
        <v>4177.2059999999992</v>
      </c>
      <c r="I184" s="1561"/>
      <c r="J184" s="2199"/>
      <c r="K184" s="394"/>
    </row>
    <row r="185" spans="1:11">
      <c r="A185" s="1608" t="s">
        <v>4499</v>
      </c>
      <c r="B185" s="1518" t="s">
        <v>3924</v>
      </c>
      <c r="C185" s="2639" t="s">
        <v>90</v>
      </c>
      <c r="D185" s="2696"/>
      <c r="E185" s="2276">
        <v>37.974599999999995</v>
      </c>
      <c r="F185" s="1578">
        <f t="shared" si="16"/>
        <v>37.974599999999995</v>
      </c>
      <c r="G185" s="1579">
        <f>E185*Оглавление!$B$5</f>
        <v>4177.2059999999992</v>
      </c>
      <c r="H185" s="1560">
        <f t="shared" si="17"/>
        <v>4177.2059999999992</v>
      </c>
      <c r="I185" s="1561"/>
      <c r="J185" s="2199"/>
      <c r="K185" s="394"/>
    </row>
    <row r="186" spans="1:11">
      <c r="A186" s="1609" t="s">
        <v>5044</v>
      </c>
      <c r="B186" s="1518" t="s">
        <v>5047</v>
      </c>
      <c r="C186" s="2639" t="s">
        <v>90</v>
      </c>
      <c r="D186" s="2649"/>
      <c r="E186" s="2276">
        <v>37.974599999999995</v>
      </c>
      <c r="F186" s="1578">
        <f t="shared" si="16"/>
        <v>37.974599999999995</v>
      </c>
      <c r="G186" s="1579">
        <f>E186*Оглавление!$B$5</f>
        <v>4177.2059999999992</v>
      </c>
      <c r="H186" s="1560">
        <f t="shared" si="17"/>
        <v>4177.2059999999992</v>
      </c>
      <c r="I186" s="1561"/>
      <c r="J186" s="2199"/>
      <c r="K186" s="394"/>
    </row>
    <row r="187" spans="1:11">
      <c r="A187" s="1609" t="s">
        <v>5046</v>
      </c>
      <c r="B187" s="1518" t="s">
        <v>5048</v>
      </c>
      <c r="C187" s="2639" t="s">
        <v>90</v>
      </c>
      <c r="D187" s="2649"/>
      <c r="E187" s="2276">
        <v>37.974599999999995</v>
      </c>
      <c r="F187" s="1578">
        <f t="shared" si="16"/>
        <v>37.974599999999995</v>
      </c>
      <c r="G187" s="1579">
        <f>E187*Оглавление!$B$5</f>
        <v>4177.2059999999992</v>
      </c>
      <c r="H187" s="1560">
        <f t="shared" si="17"/>
        <v>4177.2059999999992</v>
      </c>
      <c r="I187" s="1561"/>
      <c r="J187" s="2199"/>
      <c r="K187" s="394"/>
    </row>
    <row r="188" spans="1:11">
      <c r="A188" s="1608" t="s">
        <v>5049</v>
      </c>
      <c r="B188" s="1518" t="s">
        <v>121</v>
      </c>
      <c r="C188" s="2639" t="s">
        <v>90</v>
      </c>
      <c r="D188" s="2695"/>
      <c r="E188" s="2276">
        <v>37.974599999999995</v>
      </c>
      <c r="F188" s="1578">
        <f t="shared" si="16"/>
        <v>37.974599999999995</v>
      </c>
      <c r="G188" s="1579">
        <f>E188*Оглавление!$B$5</f>
        <v>4177.2059999999992</v>
      </c>
      <c r="H188" s="1560">
        <f t="shared" si="17"/>
        <v>4177.2059999999992</v>
      </c>
      <c r="I188" s="1561"/>
      <c r="J188" s="2199"/>
      <c r="K188" s="394"/>
    </row>
    <row r="189" spans="1:11">
      <c r="A189" s="1608" t="s">
        <v>5050</v>
      </c>
      <c r="B189" s="1518" t="s">
        <v>494</v>
      </c>
      <c r="C189" s="2639" t="s">
        <v>90</v>
      </c>
      <c r="D189" s="2640"/>
      <c r="E189" s="2276">
        <v>37.974599999999995</v>
      </c>
      <c r="F189" s="1578">
        <f t="shared" si="16"/>
        <v>37.974599999999995</v>
      </c>
      <c r="G189" s="1579">
        <f>E189*Оглавление!$B$5</f>
        <v>4177.2059999999992</v>
      </c>
      <c r="H189" s="1560">
        <f t="shared" si="17"/>
        <v>4177.2059999999992</v>
      </c>
      <c r="I189" s="1561"/>
      <c r="J189" s="2199"/>
      <c r="K189" s="394"/>
    </row>
    <row r="190" spans="1:11">
      <c r="A190" s="1608" t="s">
        <v>5051</v>
      </c>
      <c r="B190" s="1518" t="s">
        <v>496</v>
      </c>
      <c r="C190" s="2639" t="s">
        <v>90</v>
      </c>
      <c r="D190" s="2640"/>
      <c r="E190" s="2276">
        <v>37.974599999999995</v>
      </c>
      <c r="F190" s="1578">
        <f t="shared" si="16"/>
        <v>37.974599999999995</v>
      </c>
      <c r="G190" s="1579">
        <f>E190*Оглавление!$B$5</f>
        <v>4177.2059999999992</v>
      </c>
      <c r="H190" s="1560">
        <f t="shared" si="17"/>
        <v>4177.2059999999992</v>
      </c>
      <c r="I190" s="1561"/>
      <c r="J190" s="2199"/>
      <c r="K190" s="394"/>
    </row>
    <row r="191" spans="1:11">
      <c r="A191" s="1608" t="s">
        <v>5052</v>
      </c>
      <c r="B191" s="1518" t="s">
        <v>498</v>
      </c>
      <c r="C191" s="2639" t="s">
        <v>90</v>
      </c>
      <c r="D191" s="2640"/>
      <c r="E191" s="2276">
        <v>37.974599999999995</v>
      </c>
      <c r="F191" s="1578">
        <f t="shared" si="16"/>
        <v>37.974599999999995</v>
      </c>
      <c r="G191" s="1579">
        <f>E191*Оглавление!$B$5</f>
        <v>4177.2059999999992</v>
      </c>
      <c r="H191" s="1560">
        <f t="shared" si="17"/>
        <v>4177.2059999999992</v>
      </c>
      <c r="I191" s="1561"/>
      <c r="J191" s="2199"/>
      <c r="K191" s="394"/>
    </row>
    <row r="192" spans="1:11">
      <c r="A192" s="2684" t="s">
        <v>5053</v>
      </c>
      <c r="B192" s="2685"/>
      <c r="C192" s="2685"/>
      <c r="D192" s="2685"/>
      <c r="E192" s="2685"/>
      <c r="F192" s="2685"/>
      <c r="G192" s="2685"/>
      <c r="H192" s="2686"/>
      <c r="I192" s="1561"/>
      <c r="J192" s="2199"/>
      <c r="K192" s="394"/>
    </row>
    <row r="193" spans="1:11">
      <c r="A193" s="1608" t="s">
        <v>4553</v>
      </c>
      <c r="B193" s="1518" t="s">
        <v>4554</v>
      </c>
      <c r="C193" s="2639" t="s">
        <v>90</v>
      </c>
      <c r="D193" s="2649"/>
      <c r="E193" s="2276">
        <v>58.14</v>
      </c>
      <c r="F193" s="1578">
        <f>E193-E193*$B$4/100</f>
        <v>58.14</v>
      </c>
      <c r="G193" s="1579">
        <f>E193*Оглавление!$B$5</f>
        <v>6395.4</v>
      </c>
      <c r="H193" s="1560">
        <f>G193-G193*$B$4/100</f>
        <v>6395.4</v>
      </c>
      <c r="I193" s="1561"/>
      <c r="J193" s="2199"/>
      <c r="K193" s="394"/>
    </row>
    <row r="194" spans="1:11">
      <c r="A194" s="1608" t="s">
        <v>4559</v>
      </c>
      <c r="B194" s="1518" t="s">
        <v>4560</v>
      </c>
      <c r="C194" s="2639" t="s">
        <v>90</v>
      </c>
      <c r="D194" s="2649"/>
      <c r="E194" s="2276">
        <v>64.260000000000005</v>
      </c>
      <c r="F194" s="1578">
        <f>E194-E194*$B$4/100</f>
        <v>64.260000000000005</v>
      </c>
      <c r="G194" s="1579">
        <f>E194*Оглавление!$B$5</f>
        <v>7068.6</v>
      </c>
      <c r="H194" s="1560">
        <f>G194-G194*$B$4/100</f>
        <v>7068.6</v>
      </c>
      <c r="I194" s="1561"/>
      <c r="J194" s="2199"/>
      <c r="K194" s="394"/>
    </row>
    <row r="195" spans="1:11">
      <c r="A195" s="2684" t="s">
        <v>5054</v>
      </c>
      <c r="B195" s="2685"/>
      <c r="C195" s="2685"/>
      <c r="D195" s="2685"/>
      <c r="E195" s="2685"/>
      <c r="F195" s="2685"/>
      <c r="G195" s="2685"/>
      <c r="H195" s="2686"/>
      <c r="I195" s="1561"/>
      <c r="J195" s="2199"/>
      <c r="K195" s="394"/>
    </row>
    <row r="196" spans="1:11">
      <c r="A196" s="1608" t="s">
        <v>5055</v>
      </c>
      <c r="B196" s="1518" t="s">
        <v>2251</v>
      </c>
      <c r="C196" s="2639" t="s">
        <v>90</v>
      </c>
      <c r="D196" s="2649"/>
      <c r="E196" s="2276">
        <v>127.5</v>
      </c>
      <c r="F196" s="1578">
        <f>E196-E196*$B$4/100</f>
        <v>127.5</v>
      </c>
      <c r="G196" s="1579">
        <f>E196*Оглавление!$B$5</f>
        <v>14025</v>
      </c>
      <c r="H196" s="1560">
        <f>G196-G196*$B$4/100</f>
        <v>14025</v>
      </c>
      <c r="I196" s="1561"/>
      <c r="J196" s="2199"/>
      <c r="K196" s="394"/>
    </row>
    <row r="197" spans="1:11">
      <c r="A197" s="2684" t="s">
        <v>5056</v>
      </c>
      <c r="B197" s="2685"/>
      <c r="C197" s="2685"/>
      <c r="D197" s="2685"/>
      <c r="E197" s="2685"/>
      <c r="F197" s="2685"/>
      <c r="G197" s="2685"/>
      <c r="H197" s="2686"/>
      <c r="I197" s="1561"/>
      <c r="J197" s="2199"/>
      <c r="K197" s="394"/>
    </row>
    <row r="198" spans="1:11" s="1561" customFormat="1">
      <c r="A198" s="1608" t="s">
        <v>5057</v>
      </c>
      <c r="B198" s="1518" t="s">
        <v>2251</v>
      </c>
      <c r="C198" s="2639" t="s">
        <v>90</v>
      </c>
      <c r="D198" s="2649"/>
      <c r="E198" s="2276">
        <v>214.2</v>
      </c>
      <c r="F198" s="1578">
        <f>E198-E198*$B$4/100</f>
        <v>214.2</v>
      </c>
      <c r="G198" s="1579">
        <f>E198*Оглавление!$B$5</f>
        <v>23562</v>
      </c>
      <c r="H198" s="1560">
        <f>G198-G198*$B$4/100</f>
        <v>23562</v>
      </c>
      <c r="J198" s="2199"/>
      <c r="K198" s="394"/>
    </row>
    <row r="199" spans="1:11">
      <c r="A199" s="1803"/>
      <c r="B199" s="1655"/>
      <c r="C199" s="1804"/>
      <c r="D199" s="1804"/>
      <c r="E199" s="1805"/>
      <c r="F199" s="1666"/>
      <c r="G199" s="1798"/>
      <c r="H199" s="1096"/>
      <c r="I199" s="1561"/>
      <c r="J199" s="2199"/>
      <c r="K199" s="394"/>
    </row>
    <row r="200" spans="1:11" ht="26.25" customHeight="1">
      <c r="A200" s="2673" t="s">
        <v>1849</v>
      </c>
      <c r="B200" s="2674"/>
      <c r="C200" s="2674"/>
      <c r="D200" s="2674"/>
      <c r="E200" s="2674"/>
      <c r="F200" s="2674"/>
      <c r="G200" s="2674"/>
      <c r="H200" s="2675"/>
      <c r="I200" s="1561"/>
      <c r="J200" s="2199"/>
      <c r="K200" s="394"/>
    </row>
    <row r="201" spans="1:11" ht="45">
      <c r="A201" s="1574" t="s">
        <v>18</v>
      </c>
      <c r="B201" s="1574" t="s">
        <v>19</v>
      </c>
      <c r="C201" s="2626" t="s">
        <v>1286</v>
      </c>
      <c r="D201" s="2627"/>
      <c r="E201" s="1575" t="s">
        <v>7</v>
      </c>
      <c r="F201" s="1558" t="s">
        <v>461</v>
      </c>
      <c r="G201" s="1576" t="s">
        <v>8</v>
      </c>
      <c r="H201" s="1576" t="s">
        <v>79</v>
      </c>
      <c r="I201" s="1561"/>
      <c r="J201" s="2199"/>
      <c r="K201" s="394"/>
    </row>
    <row r="202" spans="1:11">
      <c r="A202" s="1568" t="s">
        <v>1055</v>
      </c>
      <c r="B202" s="1585" t="s">
        <v>27</v>
      </c>
      <c r="C202" s="2624" t="s">
        <v>314</v>
      </c>
      <c r="D202" s="2625"/>
      <c r="E202" s="2277">
        <v>1.3158000000000001</v>
      </c>
      <c r="F202" s="1586">
        <f>E202-E202*$B$4/100</f>
        <v>1.3158000000000001</v>
      </c>
      <c r="G202" s="1579">
        <f>E202*Оглавление!$B$5</f>
        <v>144.738</v>
      </c>
      <c r="H202" s="1560">
        <f>G202-G202*$B$4/100</f>
        <v>144.738</v>
      </c>
      <c r="I202" s="1561"/>
      <c r="J202" s="2199"/>
      <c r="K202" s="394"/>
    </row>
    <row r="203" spans="1:11">
      <c r="A203" s="1568" t="s">
        <v>1056</v>
      </c>
      <c r="B203" s="1585" t="s">
        <v>27</v>
      </c>
      <c r="C203" s="2624" t="s">
        <v>123</v>
      </c>
      <c r="D203" s="2625"/>
      <c r="E203" s="2277">
        <v>1.3158000000000001</v>
      </c>
      <c r="F203" s="1586">
        <f>E203-E203*$B$4/100</f>
        <v>1.3158000000000001</v>
      </c>
      <c r="G203" s="1579">
        <f>E203*Оглавление!$B$5</f>
        <v>144.738</v>
      </c>
      <c r="H203" s="1560">
        <f>G203-G203*$B$4/100</f>
        <v>144.738</v>
      </c>
      <c r="I203" s="1561"/>
      <c r="J203" s="2199"/>
      <c r="K203" s="394"/>
    </row>
    <row r="204" spans="1:11">
      <c r="A204" s="1568" t="s">
        <v>1057</v>
      </c>
      <c r="B204" s="1585" t="s">
        <v>429</v>
      </c>
      <c r="C204" s="2624" t="s">
        <v>123</v>
      </c>
      <c r="D204" s="2625"/>
      <c r="E204" s="2277">
        <v>2.2440000000000002</v>
      </c>
      <c r="F204" s="1586">
        <f>E204-E204*$B$4/100</f>
        <v>2.2440000000000002</v>
      </c>
      <c r="G204" s="1579">
        <f>E204*Оглавление!$B$5</f>
        <v>246.84000000000003</v>
      </c>
      <c r="H204" s="1560">
        <f>G204-G204*$B$4/100</f>
        <v>246.84000000000003</v>
      </c>
      <c r="I204" s="1561"/>
      <c r="J204" s="2199"/>
      <c r="K204" s="394"/>
    </row>
    <row r="205" spans="1:11">
      <c r="A205" s="1568" t="s">
        <v>1058</v>
      </c>
      <c r="B205" s="1585" t="s">
        <v>430</v>
      </c>
      <c r="C205" s="2624" t="s">
        <v>171</v>
      </c>
      <c r="D205" s="2625"/>
      <c r="E205" s="2277">
        <v>4.0697999999999999</v>
      </c>
      <c r="F205" s="1586">
        <f>E205-E205*$B$4/100</f>
        <v>4.0697999999999999</v>
      </c>
      <c r="G205" s="1579">
        <f>E205*Оглавление!$B$5</f>
        <v>447.678</v>
      </c>
      <c r="H205" s="1560">
        <f>G205-G205*$B$4/100</f>
        <v>447.678</v>
      </c>
      <c r="I205" s="1561"/>
      <c r="J205" s="2199"/>
      <c r="K205" s="394"/>
    </row>
    <row r="206" spans="1:11">
      <c r="A206" s="1568" t="s">
        <v>1059</v>
      </c>
      <c r="B206" s="1585" t="s">
        <v>431</v>
      </c>
      <c r="C206" s="2624" t="s">
        <v>171</v>
      </c>
      <c r="D206" s="2625"/>
      <c r="E206" s="2277">
        <v>5.9772000000000007</v>
      </c>
      <c r="F206" s="1586">
        <f>E206-E206*$B$4/100</f>
        <v>5.9772000000000007</v>
      </c>
      <c r="G206" s="1579">
        <f>E206*Оглавление!$B$5</f>
        <v>657.49200000000008</v>
      </c>
      <c r="H206" s="1560">
        <f>G206-G206*$B$4/100</f>
        <v>657.49200000000008</v>
      </c>
      <c r="I206" s="1561"/>
      <c r="J206" s="2199"/>
      <c r="K206" s="394"/>
    </row>
    <row r="207" spans="1:11">
      <c r="A207" s="2666" t="s">
        <v>2154</v>
      </c>
      <c r="B207" s="2667"/>
      <c r="C207" s="2667"/>
      <c r="D207" s="2667"/>
      <c r="E207" s="2667"/>
      <c r="F207" s="2667"/>
      <c r="G207" s="2667"/>
      <c r="H207" s="2668"/>
      <c r="I207" s="1561"/>
      <c r="J207" s="2199"/>
      <c r="K207" s="394"/>
    </row>
    <row r="208" spans="1:11">
      <c r="A208" s="1587" t="s">
        <v>5123</v>
      </c>
      <c r="B208" s="1585" t="s">
        <v>29</v>
      </c>
      <c r="C208" s="2630" t="s">
        <v>3978</v>
      </c>
      <c r="D208" s="2625"/>
      <c r="E208" s="2277">
        <v>24.979799999999997</v>
      </c>
      <c r="F208" s="1586">
        <f t="shared" ref="F208:F220" si="18">E208-E208*$B$4/100</f>
        <v>24.979799999999997</v>
      </c>
      <c r="G208" s="1579">
        <f>E208*Оглавление!$B$5</f>
        <v>2747.7779999999998</v>
      </c>
      <c r="H208" s="1560">
        <f t="shared" ref="H208:H219" si="19">G208-G208*$B$4/100</f>
        <v>2747.7779999999998</v>
      </c>
      <c r="I208" s="1561"/>
      <c r="J208" s="2199"/>
      <c r="K208" s="394"/>
    </row>
    <row r="209" spans="1:11">
      <c r="A209" s="1587" t="s">
        <v>5124</v>
      </c>
      <c r="B209" s="1585" t="s">
        <v>29</v>
      </c>
      <c r="C209" s="2630" t="s">
        <v>3979</v>
      </c>
      <c r="D209" s="2625"/>
      <c r="E209" s="2277">
        <v>49.959599999999995</v>
      </c>
      <c r="F209" s="1586">
        <f t="shared" si="18"/>
        <v>49.959599999999995</v>
      </c>
      <c r="G209" s="1579">
        <f>E209*Оглавление!$B$5</f>
        <v>5495.5559999999996</v>
      </c>
      <c r="H209" s="1560">
        <f t="shared" si="19"/>
        <v>5495.5559999999996</v>
      </c>
      <c r="I209" s="1561"/>
      <c r="J209" s="2199"/>
      <c r="K209" s="394"/>
    </row>
    <row r="210" spans="1:11">
      <c r="A210" s="1587" t="s">
        <v>5125</v>
      </c>
      <c r="B210" s="1585" t="s">
        <v>29</v>
      </c>
      <c r="C210" s="2630" t="s">
        <v>3980</v>
      </c>
      <c r="D210" s="2625"/>
      <c r="E210" s="2277">
        <v>74.939399999999992</v>
      </c>
      <c r="F210" s="1586">
        <f t="shared" si="18"/>
        <v>74.939399999999992</v>
      </c>
      <c r="G210" s="1579">
        <f>E210*Оглавление!$B$5</f>
        <v>8243.3339999999989</v>
      </c>
      <c r="H210" s="1560">
        <f t="shared" si="19"/>
        <v>8243.3339999999989</v>
      </c>
      <c r="I210" s="1561"/>
      <c r="J210" s="2199"/>
      <c r="K210" s="394"/>
    </row>
    <row r="211" spans="1:11">
      <c r="A211" s="1587" t="s">
        <v>5126</v>
      </c>
      <c r="B211" s="1585" t="s">
        <v>29</v>
      </c>
      <c r="C211" s="2630" t="s">
        <v>3981</v>
      </c>
      <c r="D211" s="2625"/>
      <c r="E211" s="2277">
        <v>99.919199999999989</v>
      </c>
      <c r="F211" s="1586">
        <f t="shared" si="18"/>
        <v>99.919199999999989</v>
      </c>
      <c r="G211" s="1579">
        <f>E211*Оглавление!$B$5</f>
        <v>10991.111999999999</v>
      </c>
      <c r="H211" s="1560">
        <f t="shared" si="19"/>
        <v>10991.111999999999</v>
      </c>
      <c r="I211" s="1561"/>
      <c r="J211" s="2199"/>
      <c r="K211" s="394"/>
    </row>
    <row r="212" spans="1:11">
      <c r="A212" s="1587" t="s">
        <v>5127</v>
      </c>
      <c r="B212" s="1585" t="s">
        <v>29</v>
      </c>
      <c r="C212" s="2630" t="s">
        <v>3982</v>
      </c>
      <c r="D212" s="2625"/>
      <c r="E212" s="2277">
        <v>124.899</v>
      </c>
      <c r="F212" s="1586">
        <f t="shared" si="18"/>
        <v>124.899</v>
      </c>
      <c r="G212" s="1579">
        <f>E212*Оглавление!$B$5</f>
        <v>13738.89</v>
      </c>
      <c r="H212" s="1560">
        <f t="shared" si="19"/>
        <v>13738.89</v>
      </c>
      <c r="I212" s="1561"/>
      <c r="J212" s="2199"/>
      <c r="K212" s="394"/>
    </row>
    <row r="213" spans="1:11">
      <c r="A213" s="1587" t="s">
        <v>5128</v>
      </c>
      <c r="B213" s="1585" t="s">
        <v>429</v>
      </c>
      <c r="C213" s="2630" t="s">
        <v>3978</v>
      </c>
      <c r="D213" s="2625"/>
      <c r="E213" s="2277">
        <v>42.666599999999995</v>
      </c>
      <c r="F213" s="1586">
        <f t="shared" si="18"/>
        <v>42.666599999999995</v>
      </c>
      <c r="G213" s="1579">
        <f>E213*Оглавление!$B$5</f>
        <v>4693.3259999999991</v>
      </c>
      <c r="H213" s="1560">
        <f t="shared" si="19"/>
        <v>4693.3259999999991</v>
      </c>
      <c r="I213" s="1561"/>
      <c r="J213" s="2199"/>
      <c r="K213" s="394"/>
    </row>
    <row r="214" spans="1:11">
      <c r="A214" s="1587" t="s">
        <v>5129</v>
      </c>
      <c r="B214" s="1585" t="s">
        <v>429</v>
      </c>
      <c r="C214" s="2630" t="s">
        <v>3979</v>
      </c>
      <c r="D214" s="2625"/>
      <c r="E214" s="2277">
        <v>85.333199999999991</v>
      </c>
      <c r="F214" s="1586">
        <f t="shared" si="18"/>
        <v>85.333199999999991</v>
      </c>
      <c r="G214" s="1579">
        <f>E214*Оглавление!$B$5</f>
        <v>9386.6519999999982</v>
      </c>
      <c r="H214" s="1560">
        <f t="shared" si="19"/>
        <v>9386.6519999999982</v>
      </c>
      <c r="I214" s="1561"/>
      <c r="J214" s="2199"/>
      <c r="K214" s="394"/>
    </row>
    <row r="215" spans="1:11">
      <c r="A215" s="1587" t="s">
        <v>5130</v>
      </c>
      <c r="B215" s="1585" t="s">
        <v>429</v>
      </c>
      <c r="C215" s="2630" t="s">
        <v>3980</v>
      </c>
      <c r="D215" s="2625"/>
      <c r="E215" s="2277">
        <v>128.01</v>
      </c>
      <c r="F215" s="1586">
        <f t="shared" si="18"/>
        <v>128.01</v>
      </c>
      <c r="G215" s="1579">
        <f>E215*Оглавление!$B$5</f>
        <v>14081.099999999999</v>
      </c>
      <c r="H215" s="1560">
        <f t="shared" si="19"/>
        <v>14081.099999999999</v>
      </c>
      <c r="I215" s="1561"/>
      <c r="J215" s="2199"/>
      <c r="K215" s="394"/>
    </row>
    <row r="216" spans="1:11">
      <c r="A216" s="1587" t="s">
        <v>5131</v>
      </c>
      <c r="B216" s="1585" t="s">
        <v>429</v>
      </c>
      <c r="C216" s="2630" t="s">
        <v>3981</v>
      </c>
      <c r="D216" s="2625"/>
      <c r="E216" s="2277">
        <v>170.67660000000001</v>
      </c>
      <c r="F216" s="1586">
        <f t="shared" si="18"/>
        <v>170.67660000000001</v>
      </c>
      <c r="G216" s="1579">
        <f>E216*Оглавление!$B$5</f>
        <v>18774.425999999999</v>
      </c>
      <c r="H216" s="1560">
        <f t="shared" si="19"/>
        <v>18774.425999999999</v>
      </c>
      <c r="I216" s="1561"/>
      <c r="J216" s="2199"/>
      <c r="K216" s="394"/>
    </row>
    <row r="217" spans="1:11">
      <c r="A217" s="1587" t="s">
        <v>5132</v>
      </c>
      <c r="B217" s="1585" t="s">
        <v>430</v>
      </c>
      <c r="C217" s="2630" t="s">
        <v>3978</v>
      </c>
      <c r="D217" s="2625"/>
      <c r="E217" s="2277">
        <v>77.418000000000006</v>
      </c>
      <c r="F217" s="1586">
        <f t="shared" si="18"/>
        <v>77.418000000000006</v>
      </c>
      <c r="G217" s="1579">
        <f>E217*Оглавление!$B$5</f>
        <v>8515.9800000000014</v>
      </c>
      <c r="H217" s="1560">
        <f t="shared" si="19"/>
        <v>8515.9800000000014</v>
      </c>
      <c r="I217" s="1561"/>
      <c r="J217" s="2199"/>
      <c r="K217" s="394"/>
    </row>
    <row r="218" spans="1:11">
      <c r="A218" s="1587" t="s">
        <v>5133</v>
      </c>
      <c r="B218" s="1585" t="s">
        <v>430</v>
      </c>
      <c r="C218" s="2630" t="s">
        <v>3979</v>
      </c>
      <c r="D218" s="2625"/>
      <c r="E218" s="2277">
        <v>154.82579999999999</v>
      </c>
      <c r="F218" s="1586">
        <f t="shared" si="18"/>
        <v>154.82579999999999</v>
      </c>
      <c r="G218" s="1579">
        <f>E218*Оглавление!$B$5</f>
        <v>17030.838</v>
      </c>
      <c r="H218" s="1560">
        <f t="shared" si="19"/>
        <v>17030.838</v>
      </c>
      <c r="I218" s="1561"/>
      <c r="J218" s="2199"/>
      <c r="K218" s="394"/>
    </row>
    <row r="219" spans="1:11">
      <c r="A219" s="1587" t="s">
        <v>5134</v>
      </c>
      <c r="B219" s="1585" t="s">
        <v>431</v>
      </c>
      <c r="C219" s="2630" t="s">
        <v>3978</v>
      </c>
      <c r="D219" s="2625"/>
      <c r="E219" s="2277">
        <v>113.51580000000001</v>
      </c>
      <c r="F219" s="1586">
        <f t="shared" si="18"/>
        <v>113.51580000000001</v>
      </c>
      <c r="G219" s="1579">
        <f>E219*Оглавление!$B$5</f>
        <v>12486.738000000001</v>
      </c>
      <c r="H219" s="1560">
        <f t="shared" si="19"/>
        <v>12486.738000000001</v>
      </c>
      <c r="I219" s="1561"/>
      <c r="J219" s="2199"/>
      <c r="K219" s="394"/>
    </row>
    <row r="220" spans="1:11" s="1561" customFormat="1">
      <c r="A220" s="1587" t="s">
        <v>5135</v>
      </c>
      <c r="B220" s="1585" t="s">
        <v>431</v>
      </c>
      <c r="C220" s="2630" t="s">
        <v>3979</v>
      </c>
      <c r="D220" s="2625"/>
      <c r="E220" s="2277">
        <v>227.0214</v>
      </c>
      <c r="F220" s="1586">
        <f t="shared" si="18"/>
        <v>227.0214</v>
      </c>
      <c r="G220" s="1579">
        <f>E220*Оглавление!$B$5</f>
        <v>24972.353999999999</v>
      </c>
      <c r="H220" s="1679">
        <f>G220-G220*$B$4/100</f>
        <v>24972.353999999999</v>
      </c>
      <c r="J220" s="2199"/>
      <c r="K220" s="394"/>
    </row>
    <row r="221" spans="1:11" s="1561" customFormat="1">
      <c r="A221" s="1661"/>
      <c r="B221" s="1662"/>
      <c r="C221" s="1663"/>
      <c r="D221" s="1664"/>
      <c r="E221" s="1665"/>
      <c r="F221" s="1666"/>
      <c r="G221" s="1667"/>
      <c r="H221" s="205"/>
      <c r="J221" s="2199"/>
      <c r="K221" s="394"/>
    </row>
    <row r="222" spans="1:11">
      <c r="A222" s="2645" t="s">
        <v>7314</v>
      </c>
      <c r="B222" s="2646"/>
      <c r="C222" s="2646"/>
      <c r="D222" s="2646"/>
      <c r="E222" s="2646"/>
      <c r="F222" s="2646"/>
      <c r="G222" s="2646"/>
      <c r="H222" s="2646"/>
      <c r="I222" s="1561"/>
      <c r="J222" s="2199"/>
      <c r="K222" s="394"/>
    </row>
    <row r="223" spans="1:11" s="1561" customFormat="1" ht="45">
      <c r="A223" s="1902" t="s">
        <v>18</v>
      </c>
      <c r="B223" s="1902" t="s">
        <v>63</v>
      </c>
      <c r="C223" s="2647" t="s">
        <v>2567</v>
      </c>
      <c r="D223" s="2648"/>
      <c r="E223" s="1903"/>
      <c r="F223" s="1904"/>
      <c r="G223" s="1904" t="s">
        <v>8</v>
      </c>
      <c r="H223" s="1987" t="s">
        <v>9</v>
      </c>
      <c r="J223" s="2199"/>
      <c r="K223" s="394"/>
    </row>
    <row r="224" spans="1:11" s="1561" customFormat="1">
      <c r="A224" s="2650" t="s">
        <v>7510</v>
      </c>
      <c r="B224" s="2651"/>
      <c r="C224" s="2651"/>
      <c r="D224" s="2651"/>
      <c r="E224" s="2651"/>
      <c r="F224" s="2651"/>
      <c r="G224" s="2651"/>
      <c r="H224" s="2651"/>
      <c r="J224" s="2199"/>
      <c r="K224" s="394"/>
    </row>
    <row r="225" spans="1:11" s="1561" customFormat="1">
      <c r="A225" s="1669" t="s">
        <v>7315</v>
      </c>
      <c r="B225" s="1910" t="s">
        <v>122</v>
      </c>
      <c r="C225" s="2664" t="s">
        <v>21</v>
      </c>
      <c r="D225" s="2665"/>
      <c r="E225" s="1911"/>
      <c r="F225" s="1668"/>
      <c r="G225" s="1816">
        <v>224.4</v>
      </c>
      <c r="H225" s="1560">
        <f t="shared" ref="H225:H233" si="20">G225-G225*$B$4/100</f>
        <v>224.4</v>
      </c>
      <c r="J225" s="2199"/>
      <c r="K225" s="394"/>
    </row>
    <row r="226" spans="1:11" s="1561" customFormat="1">
      <c r="A226" s="1670" t="s">
        <v>7317</v>
      </c>
      <c r="B226" s="1910" t="s">
        <v>24</v>
      </c>
      <c r="C226" s="2664" t="s">
        <v>21</v>
      </c>
      <c r="D226" s="2665"/>
      <c r="E226" s="1911"/>
      <c r="F226" s="1668"/>
      <c r="G226" s="1816">
        <v>346.8</v>
      </c>
      <c r="H226" s="1560">
        <f t="shared" si="20"/>
        <v>346.8</v>
      </c>
      <c r="J226" s="2199"/>
      <c r="K226" s="394"/>
    </row>
    <row r="227" spans="1:11" s="1561" customFormat="1">
      <c r="A227" s="1670" t="s">
        <v>7319</v>
      </c>
      <c r="B227" s="1910" t="s">
        <v>7323</v>
      </c>
      <c r="C227" s="2664" t="s">
        <v>22</v>
      </c>
      <c r="D227" s="2665"/>
      <c r="E227" s="1911"/>
      <c r="F227" s="1668"/>
      <c r="G227" s="1816">
        <v>612</v>
      </c>
      <c r="H227" s="1560">
        <f t="shared" si="20"/>
        <v>612</v>
      </c>
      <c r="J227" s="2199"/>
      <c r="K227" s="394"/>
    </row>
    <row r="228" spans="1:11" s="1561" customFormat="1">
      <c r="A228" s="1670" t="s">
        <v>7321</v>
      </c>
      <c r="B228" s="1910" t="s">
        <v>7324</v>
      </c>
      <c r="C228" s="2664" t="s">
        <v>22</v>
      </c>
      <c r="D228" s="2665"/>
      <c r="E228" s="1911"/>
      <c r="F228" s="1668"/>
      <c r="G228" s="1816">
        <v>846.6</v>
      </c>
      <c r="H228" s="1560">
        <f t="shared" si="20"/>
        <v>846.6</v>
      </c>
      <c r="J228" s="2199"/>
      <c r="K228" s="394"/>
    </row>
    <row r="229" spans="1:11" s="1561" customFormat="1">
      <c r="A229" s="2650" t="s">
        <v>7511</v>
      </c>
      <c r="B229" s="2651"/>
      <c r="C229" s="2651"/>
      <c r="D229" s="2651"/>
      <c r="E229" s="2651"/>
      <c r="F229" s="2651"/>
      <c r="G229" s="2651"/>
      <c r="H229" s="2651"/>
      <c r="J229" s="2199"/>
      <c r="K229" s="394"/>
    </row>
    <row r="230" spans="1:11" s="1561" customFormat="1">
      <c r="A230" s="1670" t="s">
        <v>7316</v>
      </c>
      <c r="B230" s="1910" t="s">
        <v>122</v>
      </c>
      <c r="C230" s="2620" t="s">
        <v>21</v>
      </c>
      <c r="D230" s="2620"/>
      <c r="E230" s="1911"/>
      <c r="F230" s="1668"/>
      <c r="G230" s="1816">
        <v>224.4</v>
      </c>
      <c r="H230" s="1560">
        <f t="shared" si="20"/>
        <v>224.4</v>
      </c>
      <c r="J230" s="2199"/>
      <c r="K230" s="394"/>
    </row>
    <row r="231" spans="1:11" s="1561" customFormat="1">
      <c r="A231" s="1670" t="s">
        <v>7318</v>
      </c>
      <c r="B231" s="1910" t="s">
        <v>24</v>
      </c>
      <c r="C231" s="2620" t="s">
        <v>21</v>
      </c>
      <c r="D231" s="2620"/>
      <c r="E231" s="1911"/>
      <c r="F231" s="1668"/>
      <c r="G231" s="1816">
        <v>346.8</v>
      </c>
      <c r="H231" s="1560">
        <f t="shared" si="20"/>
        <v>346.8</v>
      </c>
      <c r="J231" s="2199"/>
      <c r="K231" s="394"/>
    </row>
    <row r="232" spans="1:11" s="1561" customFormat="1">
      <c r="A232" s="1670" t="s">
        <v>7320</v>
      </c>
      <c r="B232" s="1910" t="s">
        <v>7323</v>
      </c>
      <c r="C232" s="2620" t="s">
        <v>22</v>
      </c>
      <c r="D232" s="2620"/>
      <c r="E232" s="1911"/>
      <c r="F232" s="1668"/>
      <c r="G232" s="1816">
        <v>612</v>
      </c>
      <c r="H232" s="1560">
        <f t="shared" si="20"/>
        <v>612</v>
      </c>
      <c r="J232" s="2199"/>
      <c r="K232" s="394"/>
    </row>
    <row r="233" spans="1:11" s="1561" customFormat="1">
      <c r="A233" s="1670" t="s">
        <v>7322</v>
      </c>
      <c r="B233" s="1910" t="s">
        <v>7324</v>
      </c>
      <c r="C233" s="2620" t="s">
        <v>22</v>
      </c>
      <c r="D233" s="2620"/>
      <c r="E233" s="1911"/>
      <c r="F233" s="1668"/>
      <c r="G233" s="1816">
        <v>846.6</v>
      </c>
      <c r="H233" s="1560">
        <f t="shared" si="20"/>
        <v>846.6</v>
      </c>
      <c r="J233" s="2199"/>
      <c r="K233" s="394"/>
    </row>
    <row r="234" spans="1:11">
      <c r="A234" s="2621" t="s">
        <v>7491</v>
      </c>
      <c r="B234" s="2622"/>
      <c r="C234" s="2622"/>
      <c r="D234" s="2622"/>
      <c r="E234" s="2622"/>
      <c r="F234" s="2622"/>
      <c r="G234" s="2622"/>
      <c r="H234" s="2623"/>
      <c r="I234" s="1561"/>
      <c r="J234" s="2199"/>
      <c r="K234" s="394"/>
    </row>
    <row r="235" spans="1:11" ht="45">
      <c r="A235" s="1557" t="s">
        <v>18</v>
      </c>
      <c r="B235" s="1557" t="s">
        <v>63</v>
      </c>
      <c r="C235" s="2671" t="s">
        <v>2567</v>
      </c>
      <c r="D235" s="2672"/>
      <c r="E235" s="1588"/>
      <c r="F235" s="1558"/>
      <c r="G235" s="1558" t="s">
        <v>8</v>
      </c>
      <c r="H235" s="1558" t="s">
        <v>9</v>
      </c>
      <c r="I235" s="1561"/>
      <c r="J235" s="2199"/>
      <c r="K235" s="394"/>
    </row>
    <row r="236" spans="1:11" s="1401" customFormat="1">
      <c r="A236" s="2666" t="s">
        <v>2568</v>
      </c>
      <c r="B236" s="2669"/>
      <c r="C236" s="2669"/>
      <c r="D236" s="2669"/>
      <c r="E236" s="2669"/>
      <c r="F236" s="2669"/>
      <c r="G236" s="2669"/>
      <c r="H236" s="2670"/>
      <c r="I236" s="1561"/>
      <c r="J236" s="2199"/>
      <c r="K236" s="394"/>
    </row>
    <row r="237" spans="1:11" s="1401" customFormat="1">
      <c r="A237" s="1567" t="s">
        <v>6698</v>
      </c>
      <c r="B237" s="1906" t="s">
        <v>7502</v>
      </c>
      <c r="C237" s="2652" t="s">
        <v>171</v>
      </c>
      <c r="D237" s="2652"/>
      <c r="E237" s="1589"/>
      <c r="F237" s="1590"/>
      <c r="G237" s="1560">
        <v>24.745200000000001</v>
      </c>
      <c r="H237" s="1560">
        <f>G237-G237*$B$4/100</f>
        <v>24.745200000000001</v>
      </c>
      <c r="I237" s="1561"/>
      <c r="J237" s="2199"/>
      <c r="K237" s="394"/>
    </row>
    <row r="238" spans="1:11">
      <c r="A238" s="1567" t="s">
        <v>6699</v>
      </c>
      <c r="B238" s="1591" t="s">
        <v>7503</v>
      </c>
      <c r="C238" s="2652" t="s">
        <v>171</v>
      </c>
      <c r="D238" s="2652"/>
      <c r="E238" s="1589"/>
      <c r="F238" s="1590"/>
      <c r="G238" s="1560">
        <v>30.6</v>
      </c>
      <c r="H238" s="1560">
        <f>G238-G238*$B$4/100</f>
        <v>30.6</v>
      </c>
      <c r="I238" s="1561"/>
      <c r="J238" s="2199"/>
      <c r="K238" s="394"/>
    </row>
    <row r="239" spans="1:11">
      <c r="A239" s="1568" t="s">
        <v>6820</v>
      </c>
      <c r="B239" s="1591" t="s">
        <v>7504</v>
      </c>
      <c r="C239" s="2624" t="s">
        <v>171</v>
      </c>
      <c r="D239" s="2625"/>
      <c r="E239" s="1592"/>
      <c r="F239" s="1578"/>
      <c r="G239" s="1560">
        <v>45.359400000000001</v>
      </c>
      <c r="H239" s="1560">
        <f>G239-G239*$B$4/100</f>
        <v>45.359400000000001</v>
      </c>
      <c r="I239" s="1561"/>
      <c r="J239" s="2199"/>
      <c r="K239" s="394"/>
    </row>
    <row r="240" spans="1:11">
      <c r="A240" s="1468" t="s">
        <v>4075</v>
      </c>
      <c r="B240" s="1518" t="s">
        <v>7505</v>
      </c>
      <c r="C240" s="2630" t="s">
        <v>460</v>
      </c>
      <c r="D240" s="2625"/>
      <c r="E240" s="1592"/>
      <c r="F240" s="1578"/>
      <c r="G240" s="1560">
        <v>65.331000000000003</v>
      </c>
      <c r="H240" s="1560">
        <f>G240-G240*$B$4/100</f>
        <v>65.331000000000003</v>
      </c>
      <c r="I240" s="1561"/>
      <c r="J240" s="2199"/>
      <c r="K240" s="394"/>
    </row>
    <row r="241" spans="1:11" s="989" customFormat="1">
      <c r="A241" s="2636" t="s">
        <v>2569</v>
      </c>
      <c r="B241" s="2637"/>
      <c r="C241" s="2637"/>
      <c r="D241" s="2637"/>
      <c r="E241" s="2637"/>
      <c r="F241" s="2637"/>
      <c r="G241" s="2637"/>
      <c r="H241" s="2638"/>
      <c r="I241" s="1561"/>
      <c r="J241" s="2199"/>
      <c r="K241" s="394"/>
    </row>
    <row r="242" spans="1:11" s="989" customFormat="1">
      <c r="A242" s="1677" t="s">
        <v>6697</v>
      </c>
      <c r="B242" s="1909" t="s">
        <v>7502</v>
      </c>
      <c r="C242" s="2652" t="s">
        <v>171</v>
      </c>
      <c r="D242" s="2652"/>
      <c r="E242" s="1589"/>
      <c r="F242" s="1590"/>
      <c r="G242" s="1560">
        <v>24.745200000000001</v>
      </c>
      <c r="H242" s="1560">
        <f>G242-G242*$B$4/100</f>
        <v>24.745200000000001</v>
      </c>
      <c r="I242" s="1561"/>
      <c r="J242" s="2199"/>
      <c r="K242" s="394"/>
    </row>
    <row r="243" spans="1:11">
      <c r="A243" s="1677" t="s">
        <v>6700</v>
      </c>
      <c r="B243" s="1907" t="s">
        <v>7503</v>
      </c>
      <c r="C243" s="2652" t="s">
        <v>171</v>
      </c>
      <c r="D243" s="2652"/>
      <c r="E243" s="1589"/>
      <c r="F243" s="1590"/>
      <c r="G243" s="1560">
        <v>30.6</v>
      </c>
      <c r="H243" s="1560">
        <f>G243-G243*$B$4/100</f>
        <v>30.6</v>
      </c>
      <c r="I243" s="1561"/>
      <c r="J243" s="2199"/>
      <c r="K243" s="394"/>
    </row>
    <row r="244" spans="1:11">
      <c r="A244" s="1754" t="s">
        <v>6819</v>
      </c>
      <c r="B244" s="1907" t="s">
        <v>7504</v>
      </c>
      <c r="C244" s="2624" t="s">
        <v>171</v>
      </c>
      <c r="D244" s="2625" t="s">
        <v>171</v>
      </c>
      <c r="E244" s="1593"/>
      <c r="F244" s="1568"/>
      <c r="G244" s="1560">
        <v>45.359400000000001</v>
      </c>
      <c r="H244" s="1560">
        <f>G244-G244*$B$4/100</f>
        <v>45.359400000000001</v>
      </c>
      <c r="I244" s="1561"/>
      <c r="J244" s="2199"/>
      <c r="K244" s="394"/>
    </row>
    <row r="245" spans="1:11" s="1561" customFormat="1">
      <c r="A245" s="1670" t="s">
        <v>4074</v>
      </c>
      <c r="B245" s="1908" t="s">
        <v>7505</v>
      </c>
      <c r="C245" s="2630" t="s">
        <v>460</v>
      </c>
      <c r="D245" s="2625"/>
      <c r="E245" s="1593"/>
      <c r="F245" s="1568"/>
      <c r="G245" s="1560">
        <v>65.331000000000003</v>
      </c>
      <c r="H245" s="1560">
        <f>G245-G245*$B$4/100</f>
        <v>65.331000000000003</v>
      </c>
      <c r="J245" s="2199"/>
      <c r="K245" s="394"/>
    </row>
    <row r="246" spans="1:11">
      <c r="A246" s="1806"/>
      <c r="B246" s="1655"/>
      <c r="C246" s="1663"/>
      <c r="D246" s="1664"/>
      <c r="E246" s="1807"/>
      <c r="F246" s="1808"/>
      <c r="G246" s="1676"/>
      <c r="H246" s="1096"/>
      <c r="I246" s="1561"/>
      <c r="J246" s="2199"/>
      <c r="K246" s="394"/>
    </row>
    <row r="247" spans="1:11">
      <c r="A247" s="2692" t="s">
        <v>1725</v>
      </c>
      <c r="B247" s="2693"/>
      <c r="C247" s="2693"/>
      <c r="D247" s="2693"/>
      <c r="E247" s="2693"/>
      <c r="F247" s="2693"/>
      <c r="G247" s="2693"/>
      <c r="H247" s="2694"/>
      <c r="I247" s="1561"/>
      <c r="J247" s="2199"/>
      <c r="K247" s="394"/>
    </row>
    <row r="248" spans="1:11" ht="45">
      <c r="A248" s="1574" t="s">
        <v>18</v>
      </c>
      <c r="B248" s="1574" t="s">
        <v>19</v>
      </c>
      <c r="C248" s="2660" t="s">
        <v>1286</v>
      </c>
      <c r="D248" s="2661"/>
      <c r="E248" s="1575"/>
      <c r="F248" s="1558"/>
      <c r="G248" s="1576" t="s">
        <v>8</v>
      </c>
      <c r="H248" s="1576" t="s">
        <v>79</v>
      </c>
      <c r="I248" s="1561"/>
      <c r="J248" s="2199"/>
      <c r="K248" s="394"/>
    </row>
    <row r="249" spans="1:11">
      <c r="A249" s="1580" t="s">
        <v>1726</v>
      </c>
      <c r="B249" s="1577" t="s">
        <v>1727</v>
      </c>
      <c r="C249" s="2639" t="s">
        <v>486</v>
      </c>
      <c r="D249" s="2695"/>
      <c r="E249" s="1606"/>
      <c r="F249" s="1578"/>
      <c r="G249" s="2107">
        <v>1101.5999999999999</v>
      </c>
      <c r="H249" s="1607">
        <f>G249-G249*$B$4/100</f>
        <v>1101.5999999999999</v>
      </c>
      <c r="I249" s="1561"/>
      <c r="J249" s="2199"/>
      <c r="K249" s="394"/>
    </row>
    <row r="250" spans="1:11" s="1561" customFormat="1">
      <c r="A250" s="1580" t="s">
        <v>7903</v>
      </c>
      <c r="B250" s="1577" t="s">
        <v>3687</v>
      </c>
      <c r="C250" s="2639" t="s">
        <v>58</v>
      </c>
      <c r="D250" s="2640"/>
      <c r="E250" s="1606"/>
      <c r="F250" s="1578"/>
      <c r="G250" s="2107">
        <v>958.8</v>
      </c>
      <c r="H250" s="1560">
        <f>G250-G250*$B$4/100</f>
        <v>958.8</v>
      </c>
      <c r="J250" s="2199"/>
      <c r="K250" s="394"/>
    </row>
    <row r="251" spans="1:11" s="1561" customFormat="1">
      <c r="A251" s="1809"/>
      <c r="B251" s="1810"/>
      <c r="C251" s="1811"/>
      <c r="D251" s="1812"/>
      <c r="E251" s="1813"/>
      <c r="F251" s="1797"/>
      <c r="G251" s="2107"/>
      <c r="H251" s="1799"/>
      <c r="J251" s="2199"/>
      <c r="K251" s="394"/>
    </row>
    <row r="252" spans="1:11" s="1561" customFormat="1" ht="30.2" customHeight="1">
      <c r="A252" s="2657" t="s">
        <v>7492</v>
      </c>
      <c r="B252" s="2658"/>
      <c r="C252" s="2658"/>
      <c r="D252" s="2658"/>
      <c r="E252" s="2658"/>
      <c r="F252" s="2658"/>
      <c r="G252" s="2658"/>
      <c r="H252" s="2659"/>
      <c r="J252" s="2199"/>
      <c r="K252" s="394"/>
    </row>
    <row r="253" spans="1:11" ht="45">
      <c r="A253" s="1574" t="s">
        <v>18</v>
      </c>
      <c r="B253" s="1574" t="s">
        <v>19</v>
      </c>
      <c r="C253" s="2660" t="s">
        <v>1286</v>
      </c>
      <c r="D253" s="2661"/>
      <c r="E253" s="1588" t="s">
        <v>7</v>
      </c>
      <c r="F253" s="1558" t="s">
        <v>461</v>
      </c>
      <c r="G253" s="1576" t="s">
        <v>8</v>
      </c>
      <c r="H253" s="1576" t="s">
        <v>79</v>
      </c>
      <c r="I253" s="1561"/>
      <c r="J253" s="2199"/>
      <c r="K253" s="394"/>
    </row>
    <row r="254" spans="1:11">
      <c r="A254" s="2636" t="s">
        <v>349</v>
      </c>
      <c r="B254" s="2637"/>
      <c r="C254" s="2637"/>
      <c r="D254" s="2637"/>
      <c r="E254" s="2637"/>
      <c r="F254" s="2637"/>
      <c r="G254" s="2637"/>
      <c r="H254" s="2638"/>
      <c r="I254" s="1561"/>
      <c r="J254" s="2199"/>
      <c r="K254" s="394"/>
    </row>
    <row r="255" spans="1:11" s="1561" customFormat="1">
      <c r="A255" s="1568" t="s">
        <v>765</v>
      </c>
      <c r="B255" s="1591" t="s">
        <v>757</v>
      </c>
      <c r="C255" s="2628" t="s">
        <v>35</v>
      </c>
      <c r="D255" s="2629"/>
      <c r="E255" s="2276">
        <v>8.6496000000000013</v>
      </c>
      <c r="F255" s="1578">
        <f>E255-E255*$B$4/100</f>
        <v>8.6496000000000013</v>
      </c>
      <c r="G255" s="1579">
        <f>E255*Оглавление!$B$5</f>
        <v>951.45600000000013</v>
      </c>
      <c r="H255" s="1560">
        <f>G255-G255*$B$4/100</f>
        <v>951.45600000000013</v>
      </c>
      <c r="J255" s="2199"/>
      <c r="K255" s="394"/>
    </row>
    <row r="256" spans="1:11" s="989" customFormat="1">
      <c r="A256" s="2636" t="s">
        <v>7085</v>
      </c>
      <c r="B256" s="2637"/>
      <c r="C256" s="2637"/>
      <c r="D256" s="2637"/>
      <c r="E256" s="2637"/>
      <c r="F256" s="2637"/>
      <c r="G256" s="2637"/>
      <c r="H256" s="2638"/>
      <c r="I256" s="1561"/>
      <c r="J256" s="2199"/>
      <c r="K256" s="394"/>
    </row>
    <row r="257" spans="1:11">
      <c r="A257" s="1610" t="s">
        <v>7086</v>
      </c>
      <c r="B257" s="1591" t="s">
        <v>757</v>
      </c>
      <c r="C257" s="2628" t="s">
        <v>35</v>
      </c>
      <c r="D257" s="2629"/>
      <c r="E257" s="2276">
        <v>11.4648</v>
      </c>
      <c r="F257" s="1578">
        <f>E257-E257*$B$4/100</f>
        <v>11.4648</v>
      </c>
      <c r="G257" s="1560">
        <f>E257*Оглавление!$B$5</f>
        <v>1261.1279999999999</v>
      </c>
      <c r="H257" s="1560">
        <f>G257-G257*$B$4/100</f>
        <v>1261.1279999999999</v>
      </c>
      <c r="I257" s="1561"/>
      <c r="J257" s="2199"/>
      <c r="K257" s="394"/>
    </row>
    <row r="258" spans="1:11">
      <c r="A258" s="2636" t="s">
        <v>1860</v>
      </c>
      <c r="B258" s="2637"/>
      <c r="C258" s="2637"/>
      <c r="D258" s="2637"/>
      <c r="E258" s="2637"/>
      <c r="F258" s="2637"/>
      <c r="G258" s="2637"/>
      <c r="H258" s="2638"/>
      <c r="I258" s="1561"/>
      <c r="J258" s="2199"/>
      <c r="K258" s="394"/>
    </row>
    <row r="259" spans="1:11">
      <c r="A259" s="1568" t="s">
        <v>1862</v>
      </c>
      <c r="B259" s="1591">
        <v>16</v>
      </c>
      <c r="C259" s="2641" t="s">
        <v>3639</v>
      </c>
      <c r="D259" s="2629"/>
      <c r="E259" s="2276">
        <v>1.224</v>
      </c>
      <c r="F259" s="1578">
        <f>E259-E259*$B$4/100</f>
        <v>1.224</v>
      </c>
      <c r="G259" s="1579">
        <f>E259*Оглавление!$B$5</f>
        <v>134.63999999999999</v>
      </c>
      <c r="H259" s="1560">
        <f>G259-G259*$B$4/100</f>
        <v>134.63999999999999</v>
      </c>
      <c r="I259" s="1561"/>
      <c r="J259" s="2199"/>
      <c r="K259" s="394"/>
    </row>
    <row r="260" spans="1:11">
      <c r="A260" s="1568" t="s">
        <v>1863</v>
      </c>
      <c r="B260" s="1591">
        <v>20</v>
      </c>
      <c r="C260" s="2641" t="s">
        <v>59</v>
      </c>
      <c r="D260" s="2629"/>
      <c r="E260" s="2276">
        <v>2.7744</v>
      </c>
      <c r="F260" s="1578">
        <f>E260-E260*$B$4/100</f>
        <v>2.7744</v>
      </c>
      <c r="G260" s="1579">
        <f>E260*Оглавление!$B$5</f>
        <v>305.18399999999997</v>
      </c>
      <c r="H260" s="1560">
        <f>G260-G260*$B$4/100</f>
        <v>305.18399999999997</v>
      </c>
      <c r="I260" s="1561"/>
      <c r="J260" s="2199"/>
      <c r="K260" s="394"/>
    </row>
    <row r="261" spans="1:11">
      <c r="A261" s="1568" t="s">
        <v>1864</v>
      </c>
      <c r="B261" s="1591">
        <v>25</v>
      </c>
      <c r="C261" s="2641" t="s">
        <v>3276</v>
      </c>
      <c r="D261" s="2629"/>
      <c r="E261" s="2276">
        <v>4.335</v>
      </c>
      <c r="F261" s="1578">
        <f>E261-E261*$B$4/100</f>
        <v>4.335</v>
      </c>
      <c r="G261" s="1579">
        <f>E261*Оглавление!$B$5</f>
        <v>476.85</v>
      </c>
      <c r="H261" s="1560">
        <f>G261-G261*$B$4/100</f>
        <v>476.85</v>
      </c>
      <c r="I261" s="1561"/>
      <c r="J261" s="2199"/>
      <c r="K261" s="394"/>
    </row>
    <row r="262" spans="1:11">
      <c r="A262" s="2636" t="s">
        <v>4866</v>
      </c>
      <c r="B262" s="2637"/>
      <c r="C262" s="2637"/>
      <c r="D262" s="2637"/>
      <c r="E262" s="2637"/>
      <c r="F262" s="2637"/>
      <c r="G262" s="2637"/>
      <c r="H262" s="2638"/>
      <c r="I262" s="1561"/>
      <c r="J262" s="2199"/>
      <c r="K262" s="394"/>
    </row>
    <row r="263" spans="1:11">
      <c r="A263" s="1568" t="s">
        <v>4867</v>
      </c>
      <c r="B263" s="1591">
        <v>16</v>
      </c>
      <c r="C263" s="2641"/>
      <c r="D263" s="2705"/>
      <c r="E263" s="2276">
        <v>1.1627999999999998</v>
      </c>
      <c r="F263" s="1578">
        <f>E263-E263*$B$4/100</f>
        <v>1.1627999999999998</v>
      </c>
      <c r="G263" s="1579">
        <f>E263*Оглавление!$B$5</f>
        <v>127.90799999999999</v>
      </c>
      <c r="H263" s="1560">
        <f>G263-G263*$B$4/100</f>
        <v>127.90799999999999</v>
      </c>
      <c r="I263" s="1561"/>
      <c r="J263" s="2199"/>
      <c r="K263" s="394"/>
    </row>
    <row r="264" spans="1:11">
      <c r="A264" s="1568" t="s">
        <v>4868</v>
      </c>
      <c r="B264" s="1591">
        <v>20</v>
      </c>
      <c r="C264" s="2641"/>
      <c r="D264" s="2705"/>
      <c r="E264" s="2276">
        <v>2.3459999999999996</v>
      </c>
      <c r="F264" s="1578">
        <f>E264-E264*$B$4/100</f>
        <v>2.3459999999999996</v>
      </c>
      <c r="G264" s="1579">
        <f>E264*Оглавление!$B$5</f>
        <v>258.05999999999995</v>
      </c>
      <c r="H264" s="1560">
        <f>G264-G264*$B$4/100</f>
        <v>258.05999999999995</v>
      </c>
      <c r="I264" s="1561"/>
      <c r="J264" s="2199"/>
      <c r="K264" s="394"/>
    </row>
    <row r="265" spans="1:11" s="1561" customFormat="1">
      <c r="A265" s="1568" t="s">
        <v>4869</v>
      </c>
      <c r="B265" s="1591">
        <v>25</v>
      </c>
      <c r="C265" s="2641"/>
      <c r="D265" s="2705"/>
      <c r="E265" s="2276">
        <v>3.8250000000000002</v>
      </c>
      <c r="F265" s="1578">
        <f>E265-E265*$B$4/100</f>
        <v>3.8250000000000002</v>
      </c>
      <c r="G265" s="1579">
        <f>E265*Оглавление!$B$5</f>
        <v>420.75</v>
      </c>
      <c r="H265" s="1560">
        <f>G265-G265*$B$4/100</f>
        <v>420.75</v>
      </c>
      <c r="J265" s="2199"/>
      <c r="K265" s="394"/>
    </row>
    <row r="266" spans="1:11">
      <c r="A266" s="1685"/>
      <c r="B266" s="1796"/>
      <c r="C266" s="1814"/>
      <c r="D266" s="1815"/>
      <c r="E266" s="1816"/>
      <c r="F266" s="1668"/>
      <c r="G266" s="1734"/>
      <c r="H266" s="1679"/>
      <c r="I266" s="1561"/>
      <c r="J266" s="2199"/>
      <c r="K266" s="394"/>
    </row>
    <row r="267" spans="1:11" ht="45">
      <c r="A267" s="1557" t="s">
        <v>18</v>
      </c>
      <c r="B267" s="1557" t="s">
        <v>19</v>
      </c>
      <c r="C267" s="2706" t="s">
        <v>20</v>
      </c>
      <c r="D267" s="2707"/>
      <c r="E267" s="1588"/>
      <c r="F267" s="1558"/>
      <c r="G267" s="1558" t="s">
        <v>8</v>
      </c>
      <c r="H267" s="1558" t="s">
        <v>9</v>
      </c>
      <c r="I267" s="1561"/>
      <c r="J267" s="2199"/>
      <c r="K267" s="394"/>
    </row>
    <row r="268" spans="1:11">
      <c r="A268" s="2642" t="s">
        <v>2155</v>
      </c>
      <c r="B268" s="2643"/>
      <c r="C268" s="2643"/>
      <c r="D268" s="2643"/>
      <c r="E268" s="2643"/>
      <c r="F268" s="2643"/>
      <c r="G268" s="2643"/>
      <c r="H268" s="2644"/>
      <c r="I268" s="1561"/>
      <c r="J268" s="2199"/>
      <c r="K268" s="394"/>
    </row>
    <row r="269" spans="1:11">
      <c r="A269" s="1568" t="s">
        <v>2156</v>
      </c>
      <c r="B269" s="1591" t="s">
        <v>2157</v>
      </c>
      <c r="C269" s="2628" t="s">
        <v>123</v>
      </c>
      <c r="D269" s="2629"/>
      <c r="E269" s="1592"/>
      <c r="F269" s="1578"/>
      <c r="G269" s="1605">
        <v>89.887222151999993</v>
      </c>
      <c r="H269" s="1560">
        <f>G269-G269*$B$4/100</f>
        <v>89.887222151999993</v>
      </c>
      <c r="I269" s="28"/>
      <c r="J269" s="2199"/>
      <c r="K269" s="394"/>
    </row>
    <row r="270" spans="1:11">
      <c r="A270" s="1568" t="s">
        <v>2564</v>
      </c>
      <c r="B270" s="1591">
        <v>20</v>
      </c>
      <c r="C270" s="2641" t="s">
        <v>171</v>
      </c>
      <c r="D270" s="2629"/>
      <c r="E270" s="1592"/>
      <c r="F270" s="1578"/>
      <c r="G270" s="1605">
        <v>157.52593584000005</v>
      </c>
      <c r="H270" s="1560">
        <f>G270-G270*$B$4/100</f>
        <v>157.52593584000005</v>
      </c>
      <c r="I270" s="28"/>
      <c r="J270" s="2199"/>
      <c r="K270" s="394"/>
    </row>
    <row r="271" spans="1:11">
      <c r="A271" s="2642" t="s">
        <v>2570</v>
      </c>
      <c r="B271" s="2643"/>
      <c r="C271" s="2643"/>
      <c r="D271" s="2643"/>
      <c r="E271" s="2643"/>
      <c r="F271" s="2643"/>
      <c r="G271" s="2643"/>
      <c r="H271" s="2644"/>
      <c r="I271" s="28"/>
      <c r="J271" s="2199"/>
      <c r="K271" s="394"/>
    </row>
    <row r="272" spans="1:11">
      <c r="A272" s="1568" t="s">
        <v>2158</v>
      </c>
      <c r="B272" s="1591" t="s">
        <v>2571</v>
      </c>
      <c r="C272" s="2641" t="s">
        <v>127</v>
      </c>
      <c r="D272" s="2629"/>
      <c r="E272" s="1592"/>
      <c r="F272" s="1578"/>
      <c r="G272" s="1560">
        <v>55.08</v>
      </c>
      <c r="H272" s="1560">
        <f>G272-G272*$B$4/100</f>
        <v>55.08</v>
      </c>
      <c r="I272" s="28"/>
      <c r="J272" s="2199"/>
      <c r="K272" s="394"/>
    </row>
    <row r="273" spans="1:11">
      <c r="A273" s="2642" t="s">
        <v>2458</v>
      </c>
      <c r="B273" s="2643"/>
      <c r="C273" s="2643"/>
      <c r="D273" s="2643"/>
      <c r="E273" s="2643"/>
      <c r="F273" s="2643"/>
      <c r="G273" s="2643"/>
      <c r="H273" s="2644"/>
      <c r="I273" s="28"/>
      <c r="J273" s="2199"/>
      <c r="K273" s="394"/>
    </row>
    <row r="274" spans="1:11">
      <c r="A274" s="1568" t="s">
        <v>2457</v>
      </c>
      <c r="B274" s="1591">
        <v>16</v>
      </c>
      <c r="C274" s="2628" t="s">
        <v>101</v>
      </c>
      <c r="D274" s="2629"/>
      <c r="E274" s="1592"/>
      <c r="F274" s="1578"/>
      <c r="G274" s="1560">
        <v>459</v>
      </c>
      <c r="H274" s="1560">
        <f>G274-G274*$B$4/100</f>
        <v>459</v>
      </c>
      <c r="I274" s="28"/>
      <c r="J274" s="2199"/>
      <c r="K274" s="394"/>
    </row>
    <row r="275" spans="1:11">
      <c r="A275" s="2642" t="s">
        <v>2465</v>
      </c>
      <c r="B275" s="2643"/>
      <c r="C275" s="2643"/>
      <c r="D275" s="2643"/>
      <c r="E275" s="2643"/>
      <c r="F275" s="2643"/>
      <c r="G275" s="2643"/>
      <c r="H275" s="2644"/>
      <c r="I275" s="28"/>
      <c r="J275" s="2199"/>
      <c r="K275" s="394"/>
    </row>
    <row r="276" spans="1:11">
      <c r="A276" s="1568" t="s">
        <v>2459</v>
      </c>
      <c r="B276" s="1591" t="s">
        <v>2463</v>
      </c>
      <c r="C276" s="2641" t="s">
        <v>153</v>
      </c>
      <c r="D276" s="2629"/>
      <c r="E276" s="1592"/>
      <c r="F276" s="1578"/>
      <c r="G276" s="2278">
        <v>2206.1682000000001</v>
      </c>
      <c r="H276" s="1560">
        <f>G276-G276*$B$4/100</f>
        <v>2206.1682000000001</v>
      </c>
      <c r="I276" s="28"/>
      <c r="J276" s="2199"/>
      <c r="K276" s="394"/>
    </row>
    <row r="277" spans="1:11">
      <c r="A277" s="1568" t="s">
        <v>2460</v>
      </c>
      <c r="B277" s="1591" t="s">
        <v>2464</v>
      </c>
      <c r="C277" s="2641" t="s">
        <v>153</v>
      </c>
      <c r="D277" s="2629"/>
      <c r="E277" s="1592"/>
      <c r="F277" s="1578"/>
      <c r="G277" s="2278">
        <v>1478.8571999999999</v>
      </c>
      <c r="H277" s="1560">
        <f>G277-G277*$B$4/100</f>
        <v>1478.8571999999999</v>
      </c>
      <c r="I277" s="28"/>
      <c r="J277" s="2199"/>
      <c r="K277" s="394"/>
    </row>
    <row r="278" spans="1:11">
      <c r="A278" s="2642" t="s">
        <v>4592</v>
      </c>
      <c r="B278" s="2643"/>
      <c r="C278" s="2643"/>
      <c r="D278" s="2643"/>
      <c r="E278" s="2643"/>
      <c r="F278" s="2643"/>
      <c r="G278" s="2643"/>
      <c r="H278" s="2644"/>
      <c r="I278" s="28"/>
      <c r="J278" s="2199"/>
      <c r="K278" s="394"/>
    </row>
    <row r="279" spans="1:11">
      <c r="A279" s="1468" t="s">
        <v>4591</v>
      </c>
      <c r="B279" s="1591" t="s">
        <v>2159</v>
      </c>
      <c r="C279" s="2641" t="s">
        <v>318</v>
      </c>
      <c r="D279" s="2629"/>
      <c r="E279" s="1592"/>
      <c r="F279" s="1578"/>
      <c r="G279" s="1605">
        <v>3.06</v>
      </c>
      <c r="H279" s="1560">
        <f>G279-G279*$B$4/100</f>
        <v>3.06</v>
      </c>
      <c r="I279" s="28"/>
      <c r="J279" s="2199"/>
      <c r="K279" s="394"/>
    </row>
    <row r="280" spans="1:11" s="2084" customFormat="1">
      <c r="A280" s="2663" t="s">
        <v>7911</v>
      </c>
      <c r="B280" s="2663"/>
      <c r="C280" s="2663"/>
      <c r="D280" s="2663"/>
      <c r="E280" s="2663"/>
      <c r="F280" s="2663"/>
      <c r="G280" s="2663"/>
      <c r="H280" s="2663"/>
      <c r="I280" s="28"/>
      <c r="J280" s="2199"/>
      <c r="K280" s="394"/>
    </row>
    <row r="281" spans="1:11" s="2084" customFormat="1">
      <c r="A281" s="1468" t="s">
        <v>7912</v>
      </c>
      <c r="B281" s="1591" t="s">
        <v>2159</v>
      </c>
      <c r="C281" s="2662" t="s">
        <v>3640</v>
      </c>
      <c r="D281" s="2662"/>
      <c r="E281" s="1592"/>
      <c r="F281" s="1578"/>
      <c r="G281" s="1605">
        <v>3.5456868719999997</v>
      </c>
      <c r="H281" s="1560">
        <f>G281-G281*$B$4/100</f>
        <v>3.5456868719999997</v>
      </c>
      <c r="I281" s="28"/>
      <c r="J281" s="2199"/>
      <c r="K281" s="394"/>
    </row>
    <row r="282" spans="1:11">
      <c r="A282" s="2663" t="s">
        <v>5446</v>
      </c>
      <c r="B282" s="2663"/>
      <c r="C282" s="2663"/>
      <c r="D282" s="2663"/>
      <c r="E282" s="2663"/>
      <c r="F282" s="2663"/>
      <c r="G282" s="2663"/>
      <c r="H282" s="2663"/>
      <c r="I282" s="28"/>
      <c r="J282" s="2199"/>
      <c r="K282" s="394"/>
    </row>
    <row r="283" spans="1:11">
      <c r="A283" s="1468" t="s">
        <v>5443</v>
      </c>
      <c r="B283" s="1591" t="s">
        <v>2159</v>
      </c>
      <c r="C283" s="2662" t="s">
        <v>3640</v>
      </c>
      <c r="D283" s="2662"/>
      <c r="E283" s="1592"/>
      <c r="F283" s="1578"/>
      <c r="G283" s="1605">
        <v>3.7892836799999996</v>
      </c>
      <c r="H283" s="1560">
        <f>G283-G283*$B$4/100</f>
        <v>3.7892836799999996</v>
      </c>
      <c r="I283" s="28"/>
      <c r="J283" s="2199"/>
      <c r="K283" s="394"/>
    </row>
    <row r="284" spans="1:11">
      <c r="A284" s="2642" t="s">
        <v>4593</v>
      </c>
      <c r="B284" s="2643"/>
      <c r="C284" s="2643"/>
      <c r="D284" s="2643"/>
      <c r="E284" s="2643"/>
      <c r="F284" s="2643"/>
      <c r="G284" s="2643"/>
      <c r="H284" s="2644"/>
      <c r="I284" s="28"/>
      <c r="J284" s="2199"/>
      <c r="K284" s="394"/>
    </row>
    <row r="285" spans="1:11" s="989" customFormat="1">
      <c r="A285" s="1468" t="s">
        <v>4594</v>
      </c>
      <c r="B285" s="1591" t="s">
        <v>2159</v>
      </c>
      <c r="C285" s="2641" t="s">
        <v>488</v>
      </c>
      <c r="D285" s="2705"/>
      <c r="E285" s="1592"/>
      <c r="F285" s="1578"/>
      <c r="G285" s="1605">
        <v>96.441000000000003</v>
      </c>
      <c r="H285" s="1560">
        <f>G285-G285*$B$4/100</f>
        <v>96.441000000000003</v>
      </c>
      <c r="I285" s="27"/>
      <c r="J285" s="2199"/>
      <c r="K285" s="394"/>
    </row>
    <row r="286" spans="1:11" s="989" customFormat="1">
      <c r="A286" s="2642" t="s">
        <v>7914</v>
      </c>
      <c r="B286" s="2643"/>
      <c r="C286" s="2643"/>
      <c r="D286" s="2643"/>
      <c r="E286" s="2643"/>
      <c r="F286" s="2643"/>
      <c r="G286" s="2643"/>
      <c r="H286" s="2644"/>
      <c r="I286" s="27"/>
      <c r="J286" s="2199"/>
      <c r="K286" s="394"/>
    </row>
    <row r="287" spans="1:11" s="989" customFormat="1">
      <c r="A287" s="1468" t="s">
        <v>7913</v>
      </c>
      <c r="B287" s="1591" t="s">
        <v>2159</v>
      </c>
      <c r="C287" s="2662" t="s">
        <v>7915</v>
      </c>
      <c r="D287" s="2662"/>
      <c r="E287" s="1592"/>
      <c r="F287" s="1578"/>
      <c r="G287" s="1605">
        <v>98.426643587999976</v>
      </c>
      <c r="H287" s="1560">
        <f>G287-G287*$B$4/100</f>
        <v>98.426643587999976</v>
      </c>
      <c r="I287" s="27"/>
      <c r="J287" s="2199"/>
      <c r="K287" s="394"/>
    </row>
    <row r="288" spans="1:11">
      <c r="A288" s="2642" t="s">
        <v>5445</v>
      </c>
      <c r="B288" s="2643"/>
      <c r="C288" s="2643"/>
      <c r="D288" s="2643"/>
      <c r="E288" s="2643"/>
      <c r="F288" s="2643"/>
      <c r="G288" s="2643"/>
      <c r="H288" s="2644"/>
      <c r="I288" s="28"/>
      <c r="J288" s="2199"/>
      <c r="K288" s="394"/>
    </row>
    <row r="289" spans="1:11" s="1415" customFormat="1">
      <c r="A289" s="1468" t="s">
        <v>5444</v>
      </c>
      <c r="B289" s="1591" t="s">
        <v>2159</v>
      </c>
      <c r="C289" s="2662" t="s">
        <v>7915</v>
      </c>
      <c r="D289" s="2662"/>
      <c r="E289" s="1592"/>
      <c r="F289" s="1578"/>
      <c r="G289" s="1605">
        <v>120.79695045599999</v>
      </c>
      <c r="H289" s="1560">
        <f>G289-G289*$B$4/100</f>
        <v>120.79695045599999</v>
      </c>
      <c r="I289" s="28"/>
      <c r="J289" s="2199"/>
      <c r="K289" s="394"/>
    </row>
    <row r="290" spans="1:11" s="1415" customFormat="1">
      <c r="A290" s="2642" t="s">
        <v>6757</v>
      </c>
      <c r="B290" s="2643"/>
      <c r="C290" s="2643"/>
      <c r="D290" s="2643"/>
      <c r="E290" s="2643"/>
      <c r="F290" s="2643"/>
      <c r="G290" s="2643"/>
      <c r="H290" s="2644"/>
      <c r="I290" s="28"/>
      <c r="J290" s="2199"/>
      <c r="K290" s="394"/>
    </row>
    <row r="291" spans="1:11">
      <c r="A291" s="1468" t="s">
        <v>6756</v>
      </c>
      <c r="B291" s="1591" t="s">
        <v>2159</v>
      </c>
      <c r="C291" s="2662" t="s">
        <v>90</v>
      </c>
      <c r="D291" s="2662"/>
      <c r="E291" s="1592"/>
      <c r="F291" s="1578"/>
      <c r="G291" s="1605">
        <v>7518.2906831759965</v>
      </c>
      <c r="H291" s="1560">
        <f>G291-G291*$B$4/100</f>
        <v>7518.2906831759965</v>
      </c>
      <c r="I291" s="28"/>
      <c r="J291" s="2199"/>
      <c r="K291" s="394"/>
    </row>
    <row r="292" spans="1:11">
      <c r="A292" s="2642" t="s">
        <v>2466</v>
      </c>
      <c r="B292" s="2643"/>
      <c r="C292" s="2643"/>
      <c r="D292" s="2643"/>
      <c r="E292" s="2643"/>
      <c r="F292" s="2643"/>
      <c r="G292" s="2643"/>
      <c r="H292" s="2644"/>
      <c r="I292" s="28"/>
      <c r="J292" s="2199"/>
      <c r="K292" s="394"/>
    </row>
    <row r="293" spans="1:11">
      <c r="A293" s="1568" t="s">
        <v>2467</v>
      </c>
      <c r="B293" s="1591">
        <v>32</v>
      </c>
      <c r="C293" s="2641" t="s">
        <v>3641</v>
      </c>
      <c r="D293" s="2629"/>
      <c r="E293" s="1592"/>
      <c r="F293" s="1578"/>
      <c r="G293" s="1560">
        <v>6.3239999999999998</v>
      </c>
      <c r="H293" s="1560">
        <f>G293-G293*$B$4/100</f>
        <v>6.3239999999999998</v>
      </c>
      <c r="I293" s="28"/>
      <c r="J293" s="2199"/>
      <c r="K293" s="394"/>
    </row>
    <row r="294" spans="1:11">
      <c r="A294" s="2636" t="s">
        <v>2468</v>
      </c>
      <c r="B294" s="2637"/>
      <c r="C294" s="2637"/>
      <c r="D294" s="2637"/>
      <c r="E294" s="2637"/>
      <c r="F294" s="2637"/>
      <c r="G294" s="2637"/>
      <c r="H294" s="2638"/>
      <c r="I294" s="28"/>
      <c r="J294" s="2199"/>
      <c r="K294" s="394"/>
    </row>
    <row r="295" spans="1:11">
      <c r="A295" s="1568" t="s">
        <v>2469</v>
      </c>
      <c r="B295" s="1591">
        <v>32</v>
      </c>
      <c r="C295" s="2628" t="s">
        <v>123</v>
      </c>
      <c r="D295" s="2629"/>
      <c r="E295" s="1592"/>
      <c r="F295" s="1578"/>
      <c r="G295" s="1560">
        <v>7.2317999999999998</v>
      </c>
      <c r="H295" s="1560">
        <f>G295-G295*$B$4/100</f>
        <v>7.2317999999999998</v>
      </c>
      <c r="I295" s="28"/>
      <c r="J295" s="2199"/>
      <c r="K295" s="394"/>
    </row>
    <row r="296" spans="1:11">
      <c r="A296" s="2642" t="s">
        <v>5522</v>
      </c>
      <c r="B296" s="2643"/>
      <c r="C296" s="2643"/>
      <c r="D296" s="2643"/>
      <c r="E296" s="2643"/>
      <c r="F296" s="2643"/>
      <c r="G296" s="2643"/>
      <c r="H296" s="2644"/>
      <c r="I296" s="28"/>
      <c r="J296" s="2199"/>
      <c r="K296" s="394"/>
    </row>
    <row r="297" spans="1:11">
      <c r="A297" s="1468" t="s">
        <v>5469</v>
      </c>
      <c r="B297" s="1591">
        <v>32</v>
      </c>
      <c r="C297" s="2641" t="s">
        <v>171</v>
      </c>
      <c r="D297" s="2629"/>
      <c r="E297" s="1592"/>
      <c r="F297" s="1578"/>
      <c r="G297" s="1560">
        <v>7.14</v>
      </c>
      <c r="H297" s="1560">
        <f>G297-G297*$B$4/100</f>
        <v>7.14</v>
      </c>
      <c r="I297" s="28"/>
      <c r="J297" s="2199"/>
      <c r="K297" s="394"/>
    </row>
    <row r="298" spans="1:11">
      <c r="A298" s="2636" t="s">
        <v>5523</v>
      </c>
      <c r="B298" s="2637"/>
      <c r="C298" s="2637"/>
      <c r="D298" s="2637"/>
      <c r="E298" s="2637"/>
      <c r="F298" s="2637"/>
      <c r="G298" s="2637"/>
      <c r="H298" s="2638"/>
      <c r="I298" s="28"/>
      <c r="J298" s="2199"/>
      <c r="K298" s="394"/>
    </row>
    <row r="299" spans="1:11">
      <c r="A299" s="1568" t="s">
        <v>5470</v>
      </c>
      <c r="B299" s="1591">
        <v>32</v>
      </c>
      <c r="C299" s="2641" t="s">
        <v>171</v>
      </c>
      <c r="D299" s="2629"/>
      <c r="E299" s="1592"/>
      <c r="F299" s="1578"/>
      <c r="G299" s="1560">
        <v>8.2620000000000005</v>
      </c>
      <c r="H299" s="1560">
        <f>G299-G299*$B$4/100</f>
        <v>8.2620000000000005</v>
      </c>
      <c r="I299" s="28"/>
      <c r="J299" s="2199"/>
      <c r="K299" s="394"/>
    </row>
    <row r="300" spans="1:11">
      <c r="A300" s="2642" t="s">
        <v>5201</v>
      </c>
      <c r="B300" s="2643"/>
      <c r="C300" s="2643"/>
      <c r="D300" s="2643"/>
      <c r="E300" s="2643"/>
      <c r="F300" s="2643"/>
      <c r="G300" s="2643"/>
      <c r="H300" s="2644"/>
      <c r="I300" s="28"/>
      <c r="J300" s="2199"/>
      <c r="K300" s="394"/>
    </row>
    <row r="301" spans="1:11">
      <c r="A301" s="1468" t="s">
        <v>4609</v>
      </c>
      <c r="B301" s="1912" t="s">
        <v>4634</v>
      </c>
      <c r="C301" s="2641" t="s">
        <v>40</v>
      </c>
      <c r="D301" s="2629"/>
      <c r="E301" s="1592"/>
      <c r="F301" s="1578"/>
      <c r="G301" s="1605">
        <v>35.592200279999993</v>
      </c>
      <c r="H301" s="1560">
        <f>G301-G301*$B$4/100</f>
        <v>35.592200279999993</v>
      </c>
      <c r="I301" s="28"/>
      <c r="J301" s="2199"/>
      <c r="K301" s="394"/>
    </row>
    <row r="302" spans="1:11">
      <c r="A302" s="2636" t="s">
        <v>5202</v>
      </c>
      <c r="B302" s="2637"/>
      <c r="C302" s="2637"/>
      <c r="D302" s="2637"/>
      <c r="E302" s="2637"/>
      <c r="F302" s="2637"/>
      <c r="G302" s="2637"/>
      <c r="H302" s="2638"/>
      <c r="I302" s="28"/>
      <c r="J302" s="2199"/>
      <c r="K302" s="394"/>
    </row>
    <row r="303" spans="1:11">
      <c r="A303" s="1468" t="s">
        <v>4610</v>
      </c>
      <c r="B303" s="1518" t="s">
        <v>4634</v>
      </c>
      <c r="C303" s="2641" t="s">
        <v>40</v>
      </c>
      <c r="D303" s="2629"/>
      <c r="E303" s="1592"/>
      <c r="F303" s="1578"/>
      <c r="G303" s="1605">
        <v>35.592200279999993</v>
      </c>
      <c r="H303" s="1560">
        <f>G303-G303*$B$4/100</f>
        <v>35.592200279999993</v>
      </c>
      <c r="I303" s="28"/>
      <c r="J303" s="2199"/>
      <c r="K303" s="394"/>
    </row>
    <row r="304" spans="1:11">
      <c r="A304" s="2681" t="s">
        <v>5439</v>
      </c>
      <c r="B304" s="2682"/>
      <c r="C304" s="2682"/>
      <c r="D304" s="2682"/>
      <c r="E304" s="2682"/>
      <c r="F304" s="2682"/>
      <c r="G304" s="2682"/>
      <c r="H304" s="2683"/>
      <c r="I304" s="28"/>
      <c r="J304" s="2199"/>
      <c r="K304" s="394"/>
    </row>
    <row r="305" spans="1:11">
      <c r="A305" s="1567" t="s">
        <v>5435</v>
      </c>
      <c r="B305" s="1906">
        <v>16</v>
      </c>
      <c r="C305" s="2652" t="s">
        <v>86</v>
      </c>
      <c r="D305" s="2652"/>
      <c r="E305" s="1589"/>
      <c r="F305" s="1590"/>
      <c r="G305" s="1605">
        <v>62.008920791999998</v>
      </c>
      <c r="H305" s="1913">
        <f t="shared" ref="H305:H315" si="21">G305-G305*$B$4/100</f>
        <v>62.008920791999998</v>
      </c>
      <c r="I305" s="28"/>
      <c r="J305" s="2199"/>
      <c r="K305" s="394"/>
    </row>
    <row r="306" spans="1:11">
      <c r="A306" s="1567" t="s">
        <v>5436</v>
      </c>
      <c r="B306" s="1906">
        <v>20</v>
      </c>
      <c r="C306" s="2652" t="s">
        <v>86</v>
      </c>
      <c r="D306" s="2652"/>
      <c r="E306" s="1589"/>
      <c r="F306" s="1590"/>
      <c r="G306" s="1605">
        <v>72.835445591999985</v>
      </c>
      <c r="H306" s="1913">
        <f>G306-G306*$B$4/100</f>
        <v>72.835445591999985</v>
      </c>
      <c r="I306" s="28"/>
      <c r="J306" s="2199"/>
      <c r="K306" s="394"/>
    </row>
    <row r="307" spans="1:11">
      <c r="A307" s="2681" t="s">
        <v>5440</v>
      </c>
      <c r="B307" s="2682"/>
      <c r="C307" s="2682"/>
      <c r="D307" s="2682"/>
      <c r="E307" s="2682"/>
      <c r="F307" s="2682"/>
      <c r="G307" s="2682"/>
      <c r="H307" s="2683"/>
      <c r="I307" s="28"/>
      <c r="J307" s="2199"/>
      <c r="K307" s="394"/>
    </row>
    <row r="308" spans="1:11">
      <c r="A308" s="1567" t="s">
        <v>5437</v>
      </c>
      <c r="B308" s="1906">
        <v>16</v>
      </c>
      <c r="C308" s="2652" t="s">
        <v>86</v>
      </c>
      <c r="D308" s="2652"/>
      <c r="E308" s="1589"/>
      <c r="F308" s="1590"/>
      <c r="G308" s="1605">
        <v>62.008920791999998</v>
      </c>
      <c r="H308" s="1913">
        <f>G308-G308*$B$4/100</f>
        <v>62.008920791999998</v>
      </c>
      <c r="I308" s="28"/>
      <c r="J308" s="2199"/>
      <c r="K308" s="394"/>
    </row>
    <row r="309" spans="1:11" s="1401" customFormat="1">
      <c r="A309" s="1567" t="s">
        <v>5438</v>
      </c>
      <c r="B309" s="1906">
        <v>20</v>
      </c>
      <c r="C309" s="2652" t="s">
        <v>86</v>
      </c>
      <c r="D309" s="2652"/>
      <c r="E309" s="1589"/>
      <c r="F309" s="1590"/>
      <c r="G309" s="1605">
        <v>72.835445591999985</v>
      </c>
      <c r="H309" s="1913">
        <f t="shared" si="21"/>
        <v>72.835445591999985</v>
      </c>
      <c r="I309" s="28"/>
      <c r="J309" s="2199"/>
      <c r="K309" s="394"/>
    </row>
    <row r="310" spans="1:11" s="1401" customFormat="1">
      <c r="A310" s="2681" t="s">
        <v>6690</v>
      </c>
      <c r="B310" s="2682"/>
      <c r="C310" s="2682"/>
      <c r="D310" s="2682"/>
      <c r="E310" s="2682"/>
      <c r="F310" s="2682"/>
      <c r="G310" s="2682"/>
      <c r="H310" s="2683"/>
      <c r="I310" s="28"/>
      <c r="J310" s="2199"/>
      <c r="K310" s="394"/>
    </row>
    <row r="311" spans="1:11" s="1401" customFormat="1">
      <c r="A311" s="1567" t="s">
        <v>6693</v>
      </c>
      <c r="B311" s="1906" t="s">
        <v>6696</v>
      </c>
      <c r="C311" s="2652" t="s">
        <v>55</v>
      </c>
      <c r="D311" s="2652"/>
      <c r="E311" s="1589"/>
      <c r="F311" s="1590"/>
      <c r="G311" s="1605">
        <v>968.85217119599986</v>
      </c>
      <c r="H311" s="1913">
        <f t="shared" si="21"/>
        <v>968.85217119599986</v>
      </c>
      <c r="I311" s="28"/>
      <c r="J311" s="2199"/>
      <c r="K311" s="394"/>
    </row>
    <row r="312" spans="1:11" s="1401" customFormat="1">
      <c r="A312" s="2681" t="s">
        <v>6691</v>
      </c>
      <c r="B312" s="2682"/>
      <c r="C312" s="2682"/>
      <c r="D312" s="2682"/>
      <c r="E312" s="2682"/>
      <c r="F312" s="2682"/>
      <c r="G312" s="2682"/>
      <c r="H312" s="2683"/>
      <c r="I312" s="28"/>
      <c r="J312" s="2199"/>
      <c r="K312" s="394"/>
    </row>
    <row r="313" spans="1:11" s="1401" customFormat="1">
      <c r="A313" s="1567" t="s">
        <v>6694</v>
      </c>
      <c r="B313" s="1906" t="s">
        <v>6696</v>
      </c>
      <c r="C313" s="2652" t="s">
        <v>55</v>
      </c>
      <c r="D313" s="2652"/>
      <c r="E313" s="1589"/>
      <c r="F313" s="1590"/>
      <c r="G313" s="1605">
        <v>968.85217119599986</v>
      </c>
      <c r="H313" s="1913">
        <f t="shared" si="21"/>
        <v>968.85217119599986</v>
      </c>
      <c r="I313" s="28"/>
      <c r="J313" s="2199"/>
      <c r="K313" s="394"/>
    </row>
    <row r="314" spans="1:11" s="1401" customFormat="1">
      <c r="A314" s="2681" t="s">
        <v>6692</v>
      </c>
      <c r="B314" s="2682"/>
      <c r="C314" s="2682"/>
      <c r="D314" s="2682"/>
      <c r="E314" s="2682"/>
      <c r="F314" s="2682"/>
      <c r="G314" s="2682"/>
      <c r="H314" s="2683"/>
      <c r="I314" s="28"/>
      <c r="J314" s="2199"/>
      <c r="K314" s="394"/>
    </row>
    <row r="315" spans="1:11" s="1401" customFormat="1">
      <c r="A315" s="1567" t="s">
        <v>6695</v>
      </c>
      <c r="B315" s="1906" t="s">
        <v>6696</v>
      </c>
      <c r="C315" s="2652" t="s">
        <v>55</v>
      </c>
      <c r="D315" s="2652"/>
      <c r="E315" s="1589"/>
      <c r="F315" s="1590"/>
      <c r="G315" s="1605">
        <v>968.85217119599986</v>
      </c>
      <c r="H315" s="1913">
        <f t="shared" si="21"/>
        <v>968.85217119599986</v>
      </c>
      <c r="I315" s="28"/>
      <c r="J315" s="2199"/>
      <c r="K315" s="394"/>
    </row>
    <row r="316" spans="1:11">
      <c r="A316" s="202"/>
      <c r="B316" s="1403"/>
      <c r="C316" s="646"/>
      <c r="D316" s="646"/>
      <c r="E316" s="984"/>
      <c r="F316" s="1404"/>
      <c r="G316" s="1405"/>
      <c r="H316" s="1405"/>
      <c r="I316" s="28"/>
      <c r="J316" s="2199"/>
      <c r="K316" s="394"/>
    </row>
    <row r="317" spans="1:11">
      <c r="A317" s="2697" t="s">
        <v>1937</v>
      </c>
      <c r="B317" s="2698"/>
      <c r="C317" s="2698"/>
      <c r="D317" s="2698"/>
      <c r="E317" s="2698"/>
      <c r="F317" s="2698"/>
      <c r="G317" s="2698"/>
      <c r="H317" s="2699"/>
      <c r="I317" s="28"/>
      <c r="J317" s="2199"/>
      <c r="K317" s="394"/>
    </row>
    <row r="318" spans="1:11" ht="45">
      <c r="A318" s="1574" t="s">
        <v>18</v>
      </c>
      <c r="B318" s="1574" t="s">
        <v>19</v>
      </c>
      <c r="C318" s="2626" t="s">
        <v>1286</v>
      </c>
      <c r="D318" s="2680"/>
      <c r="E318" s="1575" t="s">
        <v>7</v>
      </c>
      <c r="F318" s="1558" t="s">
        <v>461</v>
      </c>
      <c r="G318" s="1576" t="s">
        <v>8</v>
      </c>
      <c r="H318" s="1576" t="s">
        <v>79</v>
      </c>
      <c r="I318" s="28"/>
      <c r="J318" s="2199"/>
      <c r="K318" s="394"/>
    </row>
    <row r="319" spans="1:11">
      <c r="A319" s="2689" t="s">
        <v>1285</v>
      </c>
      <c r="B319" s="2690"/>
      <c r="C319" s="2690"/>
      <c r="D319" s="2690"/>
      <c r="E319" s="2690"/>
      <c r="F319" s="2690"/>
      <c r="G319" s="2690"/>
      <c r="H319" s="2691"/>
      <c r="I319" s="28"/>
      <c r="J319" s="2199"/>
      <c r="K319" s="394"/>
    </row>
    <row r="320" spans="1:11">
      <c r="A320" s="1564" t="s">
        <v>2255</v>
      </c>
      <c r="B320" s="1577" t="s">
        <v>1284</v>
      </c>
      <c r="C320" s="2655" t="s">
        <v>36</v>
      </c>
      <c r="D320" s="2656"/>
      <c r="E320" s="2275">
        <v>2.7079445264624638</v>
      </c>
      <c r="F320" s="1578">
        <f t="shared" ref="F320:F325" si="22">E320-E320*$B$4/100</f>
        <v>2.7079445264624638</v>
      </c>
      <c r="G320" s="1579">
        <f>E320*Оглавление!$B$5</f>
        <v>297.87389791087099</v>
      </c>
      <c r="H320" s="1560">
        <f t="shared" ref="H320:H325" si="23">G320-G320*$B$4/100</f>
        <v>297.87389791087099</v>
      </c>
      <c r="I320" s="28"/>
      <c r="J320" s="2199"/>
      <c r="K320" s="394"/>
    </row>
    <row r="321" spans="1:11">
      <c r="A321" s="1564" t="s">
        <v>2256</v>
      </c>
      <c r="B321" s="1577" t="s">
        <v>2257</v>
      </c>
      <c r="C321" s="2655" t="s">
        <v>36</v>
      </c>
      <c r="D321" s="2656"/>
      <c r="E321" s="2275">
        <v>2.755731782811802</v>
      </c>
      <c r="F321" s="1578">
        <f t="shared" si="22"/>
        <v>2.755731782811802</v>
      </c>
      <c r="G321" s="1579">
        <f>E321*Оглавление!$B$5</f>
        <v>303.13049610929824</v>
      </c>
      <c r="H321" s="1560">
        <f t="shared" si="23"/>
        <v>303.13049610929824</v>
      </c>
      <c r="I321" s="28"/>
      <c r="J321" s="2199"/>
      <c r="K321" s="394"/>
    </row>
    <row r="322" spans="1:11">
      <c r="A322" s="1580" t="s">
        <v>758</v>
      </c>
      <c r="B322" s="1577" t="s">
        <v>1281</v>
      </c>
      <c r="C322" s="2655" t="s">
        <v>40</v>
      </c>
      <c r="D322" s="2656"/>
      <c r="E322" s="2275">
        <v>3.6318314825496576</v>
      </c>
      <c r="F322" s="1578">
        <f t="shared" si="22"/>
        <v>3.6318314825496576</v>
      </c>
      <c r="G322" s="1579">
        <f>E322*Оглавление!$B$5</f>
        <v>399.50146308046232</v>
      </c>
      <c r="H322" s="1560">
        <f t="shared" si="23"/>
        <v>399.50146308046232</v>
      </c>
      <c r="I322" s="28"/>
      <c r="J322" s="2199"/>
      <c r="K322" s="394"/>
    </row>
    <row r="323" spans="1:11">
      <c r="A323" s="1580" t="s">
        <v>759</v>
      </c>
      <c r="B323" s="1577" t="s">
        <v>1282</v>
      </c>
      <c r="C323" s="2655" t="s">
        <v>40</v>
      </c>
      <c r="D323" s="2656"/>
      <c r="E323" s="2275">
        <v>3.6796187388989954</v>
      </c>
      <c r="F323" s="1578">
        <f t="shared" si="22"/>
        <v>3.6796187388989954</v>
      </c>
      <c r="G323" s="1579">
        <f>E323*Оглавление!$B$5</f>
        <v>404.7580612788895</v>
      </c>
      <c r="H323" s="1560">
        <f t="shared" si="23"/>
        <v>404.7580612788895</v>
      </c>
      <c r="I323" s="28"/>
      <c r="J323" s="2199"/>
      <c r="K323" s="394"/>
    </row>
    <row r="324" spans="1:11">
      <c r="A324" s="1559" t="s">
        <v>760</v>
      </c>
      <c r="B324" s="1577" t="s">
        <v>23</v>
      </c>
      <c r="C324" s="2655" t="s">
        <v>40</v>
      </c>
      <c r="D324" s="2656"/>
      <c r="E324" s="2275">
        <v>3.5840442262003203</v>
      </c>
      <c r="F324" s="1578">
        <f t="shared" si="22"/>
        <v>3.5840442262003203</v>
      </c>
      <c r="G324" s="1579">
        <f>E324*Оглавление!$B$5</f>
        <v>394.24486488203524</v>
      </c>
      <c r="H324" s="1560">
        <f t="shared" si="23"/>
        <v>394.24486488203524</v>
      </c>
      <c r="I324" s="28"/>
      <c r="J324" s="2199"/>
      <c r="K324" s="394"/>
    </row>
    <row r="325" spans="1:11">
      <c r="A325" s="1580" t="s">
        <v>761</v>
      </c>
      <c r="B325" s="1577" t="s">
        <v>1283</v>
      </c>
      <c r="C325" s="2655" t="s">
        <v>40</v>
      </c>
      <c r="D325" s="2656"/>
      <c r="E325" s="2275">
        <v>3.7663437596811273</v>
      </c>
      <c r="F325" s="1578">
        <f t="shared" si="22"/>
        <v>3.7663437596811273</v>
      </c>
      <c r="G325" s="1579">
        <f>E325*Оглавление!$B$5</f>
        <v>414.29781356492401</v>
      </c>
      <c r="H325" s="1560">
        <f t="shared" si="23"/>
        <v>414.29781356492401</v>
      </c>
      <c r="I325" s="28"/>
      <c r="J325" s="2199"/>
      <c r="K325" s="394"/>
    </row>
    <row r="326" spans="1:11">
      <c r="A326" s="2689" t="s">
        <v>4500</v>
      </c>
      <c r="B326" s="2690"/>
      <c r="C326" s="2690"/>
      <c r="D326" s="2690"/>
      <c r="E326" s="2690"/>
      <c r="F326" s="2690"/>
      <c r="G326" s="2690"/>
      <c r="H326" s="2691"/>
      <c r="I326" s="28"/>
      <c r="J326" s="2199"/>
      <c r="K326" s="394"/>
    </row>
    <row r="327" spans="1:11">
      <c r="A327" s="1581" t="s">
        <v>4502</v>
      </c>
      <c r="B327" s="1582" t="s">
        <v>4503</v>
      </c>
      <c r="C327" s="2653" t="s">
        <v>36</v>
      </c>
      <c r="D327" s="2654"/>
      <c r="E327" s="2275">
        <v>3.5276504051635205</v>
      </c>
      <c r="F327" s="1583">
        <f>E327-E327*$B$4/100</f>
        <v>3.5276504051635205</v>
      </c>
      <c r="G327" s="1579">
        <f>E327*Оглавление!$B$5</f>
        <v>388.04154456798727</v>
      </c>
      <c r="H327" s="1579">
        <f>G327-G327*$B$4/100</f>
        <v>388.04154456798727</v>
      </c>
      <c r="I327" s="28"/>
      <c r="J327" s="2199"/>
      <c r="K327" s="394"/>
    </row>
    <row r="328" spans="1:11">
      <c r="A328" s="1581" t="s">
        <v>4504</v>
      </c>
      <c r="B328" s="1582" t="s">
        <v>4505</v>
      </c>
      <c r="C328" s="2653" t="s">
        <v>40</v>
      </c>
      <c r="D328" s="2654"/>
      <c r="E328" s="2275">
        <v>4.548812364552961</v>
      </c>
      <c r="F328" s="1583">
        <f>E328-E328*$B$4/100</f>
        <v>4.548812364552961</v>
      </c>
      <c r="G328" s="1579">
        <f>E328*Оглавление!$B$5</f>
        <v>500.3693601008257</v>
      </c>
      <c r="H328" s="1579">
        <f>G328-G328*$B$4/100</f>
        <v>500.3693601008257</v>
      </c>
      <c r="I328" s="28"/>
      <c r="J328" s="2199"/>
      <c r="K328" s="394"/>
    </row>
    <row r="329" spans="1:11">
      <c r="A329" s="1581" t="s">
        <v>4506</v>
      </c>
      <c r="B329" s="1582" t="s">
        <v>4507</v>
      </c>
      <c r="C329" s="2653" t="s">
        <v>40</v>
      </c>
      <c r="D329" s="2654"/>
      <c r="E329" s="2275">
        <v>4.9820325897484814</v>
      </c>
      <c r="F329" s="1583">
        <f>E329-E329*$B$4/100</f>
        <v>4.9820325897484814</v>
      </c>
      <c r="G329" s="1579">
        <f>E329*Оглавление!$B$5</f>
        <v>548.023584872333</v>
      </c>
      <c r="H329" s="1579">
        <f>G329-G329*$B$4/100</f>
        <v>548.023584872333</v>
      </c>
      <c r="I329" s="28"/>
      <c r="J329" s="2199"/>
      <c r="K329" s="394"/>
    </row>
    <row r="330" spans="1:11">
      <c r="A330" s="2689" t="s">
        <v>4501</v>
      </c>
      <c r="B330" s="2690"/>
      <c r="C330" s="2690"/>
      <c r="D330" s="2690"/>
      <c r="E330" s="2690"/>
      <c r="F330" s="2690"/>
      <c r="G330" s="2690"/>
      <c r="H330" s="2691"/>
      <c r="I330" s="28"/>
      <c r="J330" s="2199"/>
      <c r="K330" s="394"/>
    </row>
    <row r="331" spans="1:11">
      <c r="A331" s="1581" t="s">
        <v>762</v>
      </c>
      <c r="B331" s="1582" t="s">
        <v>1281</v>
      </c>
      <c r="C331" s="2653" t="s">
        <v>40</v>
      </c>
      <c r="D331" s="2654"/>
      <c r="E331" s="2275">
        <v>3.7433350806981123</v>
      </c>
      <c r="F331" s="1583">
        <f>E331-E331*$B$4/100</f>
        <v>3.7433350806981123</v>
      </c>
      <c r="G331" s="1579">
        <f>E331*Оглавление!$B$5</f>
        <v>411.76685887679236</v>
      </c>
      <c r="H331" s="1579">
        <f>G331-G331*$B$4/100</f>
        <v>411.76685887679236</v>
      </c>
      <c r="I331" s="28"/>
      <c r="J331" s="2199"/>
      <c r="K331" s="394"/>
    </row>
    <row r="332" spans="1:11">
      <c r="A332" s="1581" t="s">
        <v>763</v>
      </c>
      <c r="B332" s="1582" t="s">
        <v>23</v>
      </c>
      <c r="C332" s="2653" t="s">
        <v>40</v>
      </c>
      <c r="D332" s="2654"/>
      <c r="E332" s="2275">
        <v>3.8229805079470083</v>
      </c>
      <c r="F332" s="1583">
        <f>E332-E332*$B$4/100</f>
        <v>3.8229805079470083</v>
      </c>
      <c r="G332" s="1579">
        <f>E332*Оглавление!$B$5</f>
        <v>420.52785587417088</v>
      </c>
      <c r="H332" s="1579">
        <f>G332-G332*$B$4/100</f>
        <v>420.52785587417088</v>
      </c>
      <c r="I332" s="28"/>
      <c r="J332" s="2199"/>
      <c r="K332" s="394"/>
    </row>
    <row r="333" spans="1:11">
      <c r="A333" s="1581" t="s">
        <v>764</v>
      </c>
      <c r="B333" s="1582" t="s">
        <v>1284</v>
      </c>
      <c r="C333" s="2653" t="s">
        <v>36</v>
      </c>
      <c r="D333" s="2654"/>
      <c r="E333" s="2275">
        <v>2.7256435102955523</v>
      </c>
      <c r="F333" s="1583">
        <f>E333-E333*$B$4/100</f>
        <v>2.7256435102955523</v>
      </c>
      <c r="G333" s="1579">
        <f>E333*Оглавление!$B$5</f>
        <v>299.82078613251076</v>
      </c>
      <c r="H333" s="1579">
        <f>G333-G333*$B$4/100</f>
        <v>299.82078613251076</v>
      </c>
      <c r="I333" s="28"/>
      <c r="J333" s="2199"/>
      <c r="K333" s="394"/>
    </row>
    <row r="334" spans="1:11">
      <c r="A334" s="2689" t="s">
        <v>1888</v>
      </c>
      <c r="B334" s="2690"/>
      <c r="C334" s="2690"/>
      <c r="D334" s="2690"/>
      <c r="E334" s="2690"/>
      <c r="F334" s="2690"/>
      <c r="G334" s="2690"/>
      <c r="H334" s="2691"/>
      <c r="I334" s="28"/>
      <c r="J334" s="2199"/>
      <c r="K334" s="394"/>
    </row>
    <row r="335" spans="1:11">
      <c r="A335" s="1584" t="s">
        <v>5165</v>
      </c>
      <c r="B335" s="1582" t="s">
        <v>131</v>
      </c>
      <c r="C335" s="2653" t="s">
        <v>31</v>
      </c>
      <c r="D335" s="2654"/>
      <c r="E335" s="2275">
        <v>5.4658626543360018</v>
      </c>
      <c r="F335" s="1583">
        <f>E335-E335*$B$4/100</f>
        <v>5.4658626543360018</v>
      </c>
      <c r="G335" s="1579">
        <f>E335*Оглавление!$B$5</f>
        <v>601.24489197696016</v>
      </c>
      <c r="H335" s="1579">
        <f>G335-G335*$B$4/100</f>
        <v>601.24489197696016</v>
      </c>
      <c r="I335" s="28"/>
      <c r="J335" s="2199"/>
      <c r="K335" s="394"/>
    </row>
    <row r="336" spans="1:11" ht="15.75">
      <c r="A336" s="1099"/>
      <c r="B336" s="1100"/>
      <c r="C336" s="1100"/>
      <c r="D336" s="1100"/>
      <c r="E336" s="1101"/>
      <c r="F336" s="1101"/>
      <c r="G336" s="1102"/>
      <c r="H336" s="1102"/>
      <c r="I336" s="1561"/>
    </row>
    <row r="337" spans="1:9">
      <c r="I337" s="1561"/>
    </row>
    <row r="338" spans="1:9">
      <c r="A338" s="989" t="s">
        <v>5468</v>
      </c>
      <c r="E338" s="152"/>
      <c r="F338" s="1074"/>
      <c r="G338" s="1074"/>
      <c r="H338" s="1074"/>
      <c r="I338" s="1561"/>
    </row>
    <row r="339" spans="1:9">
      <c r="I339" s="1561"/>
    </row>
    <row r="341" spans="1:9">
      <c r="A341" s="1074"/>
      <c r="F341" s="1074"/>
      <c r="G341" s="1074"/>
      <c r="H341" s="1074"/>
    </row>
    <row r="363" spans="1:8">
      <c r="A363" s="1074"/>
      <c r="B363" s="1074"/>
      <c r="C363" s="1074"/>
      <c r="D363" s="1074"/>
      <c r="F363" s="1074"/>
      <c r="G363" s="1074"/>
      <c r="H363" s="1074"/>
    </row>
    <row r="365" spans="1:8">
      <c r="A365" s="1074"/>
      <c r="E365" s="152"/>
      <c r="F365" s="1074"/>
      <c r="G365" s="1074"/>
      <c r="H365" s="1074"/>
    </row>
    <row r="366" spans="1:8">
      <c r="A366" s="1074"/>
      <c r="E366" s="152"/>
      <c r="F366" s="1074"/>
      <c r="G366" s="1074"/>
      <c r="H366" s="1074"/>
    </row>
    <row r="367" spans="1:8">
      <c r="A367" s="1074"/>
      <c r="E367" s="152"/>
      <c r="F367" s="1074"/>
      <c r="G367" s="1074"/>
      <c r="H367" s="1074"/>
    </row>
    <row r="368" spans="1:8">
      <c r="A368" s="1074"/>
      <c r="E368" s="152"/>
      <c r="F368" s="1074"/>
      <c r="G368" s="1074"/>
      <c r="H368" s="1074"/>
    </row>
    <row r="369" spans="1:8">
      <c r="A369" s="1074"/>
      <c r="E369" s="152"/>
      <c r="F369" s="1074"/>
      <c r="G369" s="1074"/>
      <c r="H369" s="1074"/>
    </row>
    <row r="370" spans="1:8">
      <c r="A370" s="1074"/>
      <c r="E370" s="152"/>
      <c r="F370" s="1074"/>
      <c r="G370" s="1074"/>
      <c r="H370" s="1074"/>
    </row>
    <row r="371" spans="1:8">
      <c r="A371" s="1074"/>
      <c r="E371" s="152"/>
      <c r="F371" s="1074"/>
      <c r="G371" s="1074"/>
      <c r="H371" s="1074"/>
    </row>
    <row r="372" spans="1:8">
      <c r="A372" s="989"/>
      <c r="E372" s="152"/>
      <c r="F372" s="1074"/>
      <c r="G372" s="1074"/>
      <c r="H372" s="1074"/>
    </row>
    <row r="373" spans="1:8">
      <c r="A373" s="1074"/>
      <c r="F373" s="1074"/>
      <c r="G373" s="1074"/>
      <c r="H373" s="1074"/>
    </row>
    <row r="374" spans="1:8">
      <c r="A374" s="1074"/>
      <c r="B374" s="1074"/>
      <c r="C374" s="1074"/>
      <c r="D374" s="1074"/>
      <c r="F374" s="1074"/>
      <c r="G374" s="1074"/>
      <c r="H374" s="1074"/>
    </row>
    <row r="375" spans="1:8">
      <c r="A375" s="1074"/>
      <c r="F375" s="1074"/>
      <c r="G375" s="1074"/>
      <c r="H375" s="1074"/>
    </row>
    <row r="376" spans="1:8">
      <c r="A376" s="1074"/>
      <c r="F376" s="1074"/>
      <c r="G376" s="1074"/>
      <c r="H376" s="1074"/>
    </row>
    <row r="377" spans="1:8">
      <c r="A377" s="1074"/>
      <c r="B377" s="1074"/>
      <c r="C377" s="1074"/>
      <c r="D377" s="1074"/>
      <c r="F377" s="1074"/>
      <c r="G377" s="1074"/>
      <c r="H377" s="1074"/>
    </row>
    <row r="378" spans="1:8">
      <c r="A378" s="1074"/>
      <c r="F378" s="1074"/>
      <c r="G378" s="1074"/>
      <c r="H378" s="1074"/>
    </row>
    <row r="379" spans="1:8">
      <c r="A379" s="1074"/>
      <c r="F379" s="1074"/>
      <c r="G379" s="1074"/>
      <c r="H379" s="1074"/>
    </row>
    <row r="380" spans="1:8">
      <c r="A380" s="1074"/>
      <c r="B380" s="1074"/>
      <c r="C380" s="1074"/>
      <c r="D380" s="1074"/>
      <c r="F380" s="1074"/>
      <c r="G380" s="1074"/>
      <c r="H380" s="1074"/>
    </row>
    <row r="381" spans="1:8">
      <c r="A381" s="1074"/>
      <c r="F381" s="1074"/>
      <c r="G381" s="1074"/>
      <c r="H381" s="1074"/>
    </row>
    <row r="382" spans="1:8">
      <c r="A382" s="1074"/>
      <c r="F382" s="1074"/>
      <c r="G382" s="1074"/>
      <c r="H382" s="1074"/>
    </row>
    <row r="383" spans="1:8">
      <c r="A383" s="1074"/>
      <c r="F383" s="1074"/>
      <c r="G383" s="1074"/>
      <c r="H383" s="1074"/>
    </row>
    <row r="384" spans="1:8">
      <c r="A384" s="1074"/>
      <c r="F384" s="1074"/>
      <c r="G384" s="1074"/>
      <c r="H384" s="1074"/>
    </row>
    <row r="385" spans="1:8">
      <c r="A385" s="1074"/>
      <c r="F385" s="1074"/>
      <c r="G385" s="1074"/>
      <c r="H385" s="1074"/>
    </row>
    <row r="386" spans="1:8">
      <c r="A386" s="1074"/>
      <c r="F386" s="1074"/>
      <c r="G386" s="1074"/>
      <c r="H386" s="1074"/>
    </row>
    <row r="387" spans="1:8">
      <c r="A387" s="1074"/>
      <c r="F387" s="1074"/>
      <c r="G387" s="1074"/>
      <c r="H387" s="1074"/>
    </row>
    <row r="388" spans="1:8">
      <c r="A388" s="1074"/>
      <c r="F388" s="1074"/>
      <c r="G388" s="1074"/>
      <c r="H388" s="1074"/>
    </row>
    <row r="389" spans="1:8">
      <c r="A389" s="1074"/>
      <c r="F389" s="1074"/>
      <c r="G389" s="1074"/>
      <c r="H389" s="1074"/>
    </row>
    <row r="390" spans="1:8">
      <c r="A390" s="1074"/>
      <c r="F390" s="1074"/>
      <c r="G390" s="1074"/>
      <c r="H390" s="1074"/>
    </row>
    <row r="391" spans="1:8">
      <c r="A391" s="1074"/>
      <c r="F391" s="1074"/>
      <c r="G391" s="1074"/>
      <c r="H391" s="1074"/>
    </row>
    <row r="392" spans="1:8">
      <c r="A392" s="1074"/>
      <c r="F392" s="1074"/>
      <c r="G392" s="1074"/>
      <c r="H392" s="1074"/>
    </row>
    <row r="393" spans="1:8">
      <c r="A393" s="1074"/>
      <c r="F393" s="1074"/>
      <c r="G393" s="1074"/>
      <c r="H393" s="1074"/>
    </row>
    <row r="394" spans="1:8">
      <c r="A394" s="1074"/>
      <c r="F394" s="1074"/>
      <c r="G394" s="1074"/>
      <c r="H394" s="1074"/>
    </row>
    <row r="395" spans="1:8">
      <c r="A395" s="1074"/>
      <c r="F395" s="1074"/>
      <c r="G395" s="1074"/>
      <c r="H395" s="1074"/>
    </row>
    <row r="396" spans="1:8">
      <c r="A396" s="1074"/>
      <c r="F396" s="1074"/>
      <c r="G396" s="1074"/>
      <c r="H396" s="1074"/>
    </row>
    <row r="397" spans="1:8">
      <c r="A397" s="1074"/>
      <c r="F397" s="1074"/>
      <c r="G397" s="1074"/>
      <c r="H397" s="1074"/>
    </row>
    <row r="398" spans="1:8">
      <c r="A398" s="1074"/>
      <c r="F398" s="1074"/>
      <c r="G398" s="1074"/>
      <c r="H398" s="1074"/>
    </row>
    <row r="399" spans="1:8">
      <c r="A399" s="1074"/>
      <c r="F399" s="1074"/>
      <c r="G399" s="1074"/>
      <c r="H399" s="1074"/>
    </row>
    <row r="400" spans="1:8">
      <c r="A400" s="1074"/>
      <c r="F400" s="1074"/>
      <c r="G400" s="1074"/>
      <c r="H400" s="1074"/>
    </row>
    <row r="401" spans="1:8">
      <c r="A401" s="1074"/>
      <c r="F401" s="1074"/>
      <c r="G401" s="1074"/>
      <c r="H401" s="1074"/>
    </row>
    <row r="402" spans="1:8">
      <c r="A402" s="1074"/>
      <c r="F402" s="1074"/>
      <c r="G402" s="1074"/>
      <c r="H402" s="1074"/>
    </row>
    <row r="403" spans="1:8">
      <c r="A403" s="1074"/>
      <c r="F403" s="1074"/>
      <c r="G403" s="1074"/>
      <c r="H403" s="1074"/>
    </row>
    <row r="404" spans="1:8">
      <c r="A404" s="1074"/>
      <c r="F404" s="1074"/>
      <c r="G404" s="1074"/>
      <c r="H404" s="1074"/>
    </row>
    <row r="405" spans="1:8">
      <c r="A405" s="1074"/>
      <c r="F405" s="1074"/>
      <c r="G405" s="1074"/>
      <c r="H405" s="1074"/>
    </row>
    <row r="406" spans="1:8">
      <c r="A406" s="1074"/>
      <c r="F406" s="1074"/>
      <c r="G406" s="1074"/>
      <c r="H406" s="1074"/>
    </row>
    <row r="407" spans="1:8">
      <c r="A407" s="1074"/>
      <c r="F407" s="1074"/>
      <c r="G407" s="1074"/>
      <c r="H407" s="1074"/>
    </row>
    <row r="408" spans="1:8">
      <c r="A408" s="1074"/>
      <c r="F408" s="1074"/>
      <c r="G408" s="1074"/>
      <c r="H408" s="1074"/>
    </row>
    <row r="409" spans="1:8">
      <c r="A409" s="1074"/>
      <c r="F409" s="1074"/>
      <c r="G409" s="1074"/>
      <c r="H409" s="1074"/>
    </row>
    <row r="410" spans="1:8">
      <c r="A410" s="1074"/>
      <c r="F410" s="1074"/>
      <c r="G410" s="1074"/>
      <c r="H410" s="1074"/>
    </row>
    <row r="411" spans="1:8">
      <c r="A411" s="1074"/>
      <c r="F411" s="1074"/>
      <c r="G411" s="1074"/>
      <c r="H411" s="1074"/>
    </row>
    <row r="412" spans="1:8">
      <c r="A412" s="1074"/>
      <c r="F412" s="1074"/>
      <c r="G412" s="1074"/>
      <c r="H412" s="1074"/>
    </row>
    <row r="413" spans="1:8">
      <c r="A413" s="1074"/>
      <c r="F413" s="1074"/>
      <c r="G413" s="1074"/>
      <c r="H413" s="1074"/>
    </row>
    <row r="414" spans="1:8">
      <c r="A414" s="1074"/>
      <c r="F414" s="1074"/>
      <c r="G414" s="1074"/>
      <c r="H414" s="1074"/>
    </row>
    <row r="415" spans="1:8">
      <c r="A415" s="1074"/>
      <c r="F415" s="1074"/>
      <c r="G415" s="1074"/>
      <c r="H415" s="1074"/>
    </row>
    <row r="416" spans="1:8">
      <c r="A416" s="1074"/>
      <c r="F416" s="1074"/>
      <c r="G416" s="1074"/>
      <c r="H416" s="1074"/>
    </row>
    <row r="417" spans="1:8">
      <c r="A417" s="1074"/>
      <c r="F417" s="1074"/>
      <c r="G417" s="1074"/>
      <c r="H417" s="1074"/>
    </row>
    <row r="418" spans="1:8">
      <c r="A418" s="1074"/>
      <c r="F418" s="1074"/>
      <c r="G418" s="1074"/>
      <c r="H418" s="1074"/>
    </row>
    <row r="419" spans="1:8">
      <c r="A419" s="1074"/>
      <c r="F419" s="1074"/>
      <c r="G419" s="1074"/>
      <c r="H419" s="1074"/>
    </row>
    <row r="420" spans="1:8">
      <c r="A420" s="1074"/>
      <c r="F420" s="1074"/>
      <c r="G420" s="1074"/>
      <c r="H420" s="1074"/>
    </row>
    <row r="421" spans="1:8">
      <c r="A421" s="1074"/>
      <c r="F421" s="1074"/>
      <c r="G421" s="1074"/>
      <c r="H421" s="1074"/>
    </row>
    <row r="422" spans="1:8">
      <c r="A422" s="1074"/>
      <c r="F422" s="1074"/>
      <c r="G422" s="1074"/>
      <c r="H422" s="1074"/>
    </row>
    <row r="423" spans="1:8">
      <c r="A423" s="1074"/>
      <c r="F423" s="1074"/>
      <c r="G423" s="1074"/>
      <c r="H423" s="1074"/>
    </row>
    <row r="424" spans="1:8">
      <c r="A424" s="1074"/>
      <c r="F424" s="1074"/>
      <c r="G424" s="1074"/>
      <c r="H424" s="1074"/>
    </row>
    <row r="425" spans="1:8">
      <c r="A425" s="1074"/>
      <c r="F425" s="1074"/>
      <c r="G425" s="1074"/>
      <c r="H425" s="1074"/>
    </row>
    <row r="426" spans="1:8">
      <c r="A426" s="1074"/>
      <c r="F426" s="1074"/>
      <c r="G426" s="1074"/>
      <c r="H426" s="1074"/>
    </row>
  </sheetData>
  <mergeCells count="325">
    <mergeCell ref="A7:H7"/>
    <mergeCell ref="A8:H8"/>
    <mergeCell ref="J5:M5"/>
    <mergeCell ref="C12:D12"/>
    <mergeCell ref="C11:D11"/>
    <mergeCell ref="C10:D10"/>
    <mergeCell ref="C9:D9"/>
    <mergeCell ref="C147:D147"/>
    <mergeCell ref="C145:D145"/>
    <mergeCell ref="C142:D142"/>
    <mergeCell ref="A133:H133"/>
    <mergeCell ref="A125:H125"/>
    <mergeCell ref="A122:H122"/>
    <mergeCell ref="A119:H119"/>
    <mergeCell ref="C121:D121"/>
    <mergeCell ref="C136:D136"/>
    <mergeCell ref="C137:D137"/>
    <mergeCell ref="C134:D134"/>
    <mergeCell ref="C132:D132"/>
    <mergeCell ref="C130:D130"/>
    <mergeCell ref="A141:H141"/>
    <mergeCell ref="A138:H138"/>
    <mergeCell ref="C126:D126"/>
    <mergeCell ref="C127:D127"/>
    <mergeCell ref="C135:D135"/>
    <mergeCell ref="A113:H113"/>
    <mergeCell ref="C60:D60"/>
    <mergeCell ref="C63:D63"/>
    <mergeCell ref="C67:D67"/>
    <mergeCell ref="C69:D69"/>
    <mergeCell ref="C66:D66"/>
    <mergeCell ref="C61:D61"/>
    <mergeCell ref="C62:D62"/>
    <mergeCell ref="C95:D95"/>
    <mergeCell ref="C101:D101"/>
    <mergeCell ref="C102:D102"/>
    <mergeCell ref="C97:D97"/>
    <mergeCell ref="C98:D98"/>
    <mergeCell ref="C96:D96"/>
    <mergeCell ref="C93:D93"/>
    <mergeCell ref="C99:D99"/>
    <mergeCell ref="C108:D108"/>
    <mergeCell ref="A111:H111"/>
    <mergeCell ref="C117:D117"/>
    <mergeCell ref="C129:D129"/>
    <mergeCell ref="C128:D128"/>
    <mergeCell ref="C48:D48"/>
    <mergeCell ref="C49:D49"/>
    <mergeCell ref="C47:D47"/>
    <mergeCell ref="C51:D51"/>
    <mergeCell ref="C110:D110"/>
    <mergeCell ref="C92:D92"/>
    <mergeCell ref="C94:D94"/>
    <mergeCell ref="C59:D59"/>
    <mergeCell ref="C53:D53"/>
    <mergeCell ref="C54:D54"/>
    <mergeCell ref="C90:D90"/>
    <mergeCell ref="A75:H75"/>
    <mergeCell ref="A80:H80"/>
    <mergeCell ref="A86:H86"/>
    <mergeCell ref="A106:H106"/>
    <mergeCell ref="C56:D56"/>
    <mergeCell ref="C78:D78"/>
    <mergeCell ref="C79:D79"/>
    <mergeCell ref="C87:D87"/>
    <mergeCell ref="C71:D71"/>
    <mergeCell ref="C70:D70"/>
    <mergeCell ref="C82:D82"/>
    <mergeCell ref="C289:D289"/>
    <mergeCell ref="C259:D259"/>
    <mergeCell ref="C261:D261"/>
    <mergeCell ref="C264:D264"/>
    <mergeCell ref="C267:D267"/>
    <mergeCell ref="A275:H275"/>
    <mergeCell ref="A290:H290"/>
    <mergeCell ref="C297:D297"/>
    <mergeCell ref="C299:D299"/>
    <mergeCell ref="C295:D295"/>
    <mergeCell ref="C263:D263"/>
    <mergeCell ref="C265:D265"/>
    <mergeCell ref="C270:D270"/>
    <mergeCell ref="A271:H271"/>
    <mergeCell ref="C272:D272"/>
    <mergeCell ref="A273:H273"/>
    <mergeCell ref="C274:D274"/>
    <mergeCell ref="C285:D285"/>
    <mergeCell ref="A1:H1"/>
    <mergeCell ref="C41:D41"/>
    <mergeCell ref="C42:D42"/>
    <mergeCell ref="C43:D43"/>
    <mergeCell ref="C44:D44"/>
    <mergeCell ref="C26:D26"/>
    <mergeCell ref="C27:D27"/>
    <mergeCell ref="C6:D6"/>
    <mergeCell ref="A14:H14"/>
    <mergeCell ref="C15:D15"/>
    <mergeCell ref="A29:H29"/>
    <mergeCell ref="C30:D30"/>
    <mergeCell ref="C32:D32"/>
    <mergeCell ref="C33:D33"/>
    <mergeCell ref="C16:D16"/>
    <mergeCell ref="A28:H28"/>
    <mergeCell ref="C17:D17"/>
    <mergeCell ref="C18:D18"/>
    <mergeCell ref="C23:D23"/>
    <mergeCell ref="A40:H40"/>
    <mergeCell ref="A13:H13"/>
    <mergeCell ref="C37:D37"/>
    <mergeCell ref="C38:D38"/>
    <mergeCell ref="C35:D35"/>
    <mergeCell ref="C31:D31"/>
    <mergeCell ref="C24:D24"/>
    <mergeCell ref="C25:D25"/>
    <mergeCell ref="C332:D332"/>
    <mergeCell ref="C198:D198"/>
    <mergeCell ref="A334:H334"/>
    <mergeCell ref="A247:H247"/>
    <mergeCell ref="A178:H178"/>
    <mergeCell ref="C184:D184"/>
    <mergeCell ref="C185:D185"/>
    <mergeCell ref="C186:D186"/>
    <mergeCell ref="C187:D187"/>
    <mergeCell ref="C188:D188"/>
    <mergeCell ref="C189:D189"/>
    <mergeCell ref="C181:D181"/>
    <mergeCell ref="C183:D183"/>
    <mergeCell ref="C179:D179"/>
    <mergeCell ref="C250:D250"/>
    <mergeCell ref="C248:D248"/>
    <mergeCell ref="C249:D249"/>
    <mergeCell ref="C225:D225"/>
    <mergeCell ref="C323:D323"/>
    <mergeCell ref="A314:H314"/>
    <mergeCell ref="A317:H317"/>
    <mergeCell ref="C333:D333"/>
    <mergeCell ref="C335:D335"/>
    <mergeCell ref="A180:H180"/>
    <mergeCell ref="A182:H182"/>
    <mergeCell ref="A192:H192"/>
    <mergeCell ref="A195:H195"/>
    <mergeCell ref="C196:D196"/>
    <mergeCell ref="A197:H197"/>
    <mergeCell ref="C193:D193"/>
    <mergeCell ref="C191:D191"/>
    <mergeCell ref="C328:D328"/>
    <mergeCell ref="A330:H330"/>
    <mergeCell ref="A319:H319"/>
    <mergeCell ref="A326:H326"/>
    <mergeCell ref="C327:D327"/>
    <mergeCell ref="C325:D325"/>
    <mergeCell ref="C214:D214"/>
    <mergeCell ref="C209:D209"/>
    <mergeCell ref="C239:D239"/>
    <mergeCell ref="C293:D293"/>
    <mergeCell ref="C226:D226"/>
    <mergeCell ref="A302:H302"/>
    <mergeCell ref="A298:H298"/>
    <mergeCell ref="A294:H294"/>
    <mergeCell ref="C321:D321"/>
    <mergeCell ref="C329:D329"/>
    <mergeCell ref="C211:D211"/>
    <mergeCell ref="C269:D269"/>
    <mergeCell ref="A268:H268"/>
    <mergeCell ref="A258:H258"/>
    <mergeCell ref="A254:H254"/>
    <mergeCell ref="A241:H241"/>
    <mergeCell ref="C260:D260"/>
    <mergeCell ref="C291:D291"/>
    <mergeCell ref="C240:D240"/>
    <mergeCell ref="C219:D219"/>
    <mergeCell ref="C220:D220"/>
    <mergeCell ref="C215:D215"/>
    <mergeCell ref="C216:D216"/>
    <mergeCell ref="C318:D318"/>
    <mergeCell ref="A292:H292"/>
    <mergeCell ref="C306:D306"/>
    <mergeCell ref="A312:H312"/>
    <mergeCell ref="A310:H310"/>
    <mergeCell ref="A307:H307"/>
    <mergeCell ref="A304:H304"/>
    <mergeCell ref="A262:H262"/>
    <mergeCell ref="A256:H256"/>
    <mergeCell ref="C148:D148"/>
    <mergeCell ref="A200:H200"/>
    <mergeCell ref="C158:D158"/>
    <mergeCell ref="C159:D159"/>
    <mergeCell ref="C160:D160"/>
    <mergeCell ref="C162:D162"/>
    <mergeCell ref="C164:D164"/>
    <mergeCell ref="C150:D150"/>
    <mergeCell ref="C157:D157"/>
    <mergeCell ref="C176:D176"/>
    <mergeCell ref="C174:D174"/>
    <mergeCell ref="C173:D173"/>
    <mergeCell ref="C172:D172"/>
    <mergeCell ref="A175:H175"/>
    <mergeCell ref="C168:D168"/>
    <mergeCell ref="C166:D166"/>
    <mergeCell ref="C151:D151"/>
    <mergeCell ref="A149:H149"/>
    <mergeCell ref="A152:H152"/>
    <mergeCell ref="C154:D154"/>
    <mergeCell ref="C153:D153"/>
    <mergeCell ref="C155:D155"/>
    <mergeCell ref="A161:H161"/>
    <mergeCell ref="A156:H156"/>
    <mergeCell ref="C213:D213"/>
    <mergeCell ref="C227:D227"/>
    <mergeCell ref="C228:D228"/>
    <mergeCell ref="A280:H280"/>
    <mergeCell ref="C281:D281"/>
    <mergeCell ref="A286:H286"/>
    <mergeCell ref="C287:D287"/>
    <mergeCell ref="C163:D163"/>
    <mergeCell ref="C208:D208"/>
    <mergeCell ref="C202:D202"/>
    <mergeCell ref="A207:H207"/>
    <mergeCell ref="C203:D203"/>
    <mergeCell ref="C218:D218"/>
    <mergeCell ref="A224:H224"/>
    <mergeCell ref="C255:D255"/>
    <mergeCell ref="C244:D244"/>
    <mergeCell ref="C257:D257"/>
    <mergeCell ref="C165:D165"/>
    <mergeCell ref="C210:D210"/>
    <mergeCell ref="C217:D217"/>
    <mergeCell ref="A236:H236"/>
    <mergeCell ref="C235:D235"/>
    <mergeCell ref="C237:D237"/>
    <mergeCell ref="C331:D331"/>
    <mergeCell ref="C324:D324"/>
    <mergeCell ref="C205:D205"/>
    <mergeCell ref="C212:D212"/>
    <mergeCell ref="C206:D206"/>
    <mergeCell ref="C322:D322"/>
    <mergeCell ref="C311:D311"/>
    <mergeCell ref="C313:D313"/>
    <mergeCell ref="C320:D320"/>
    <mergeCell ref="A234:H234"/>
    <mergeCell ref="A252:H252"/>
    <mergeCell ref="C253:D253"/>
    <mergeCell ref="C277:D277"/>
    <mergeCell ref="C301:D301"/>
    <mergeCell ref="C305:D305"/>
    <mergeCell ref="C315:D315"/>
    <mergeCell ref="C283:D283"/>
    <mergeCell ref="C308:D308"/>
    <mergeCell ref="C309:D309"/>
    <mergeCell ref="A296:H296"/>
    <mergeCell ref="A300:H300"/>
    <mergeCell ref="A284:H284"/>
    <mergeCell ref="A282:H282"/>
    <mergeCell ref="C245:D245"/>
    <mergeCell ref="C139:D139"/>
    <mergeCell ref="C140:D140"/>
    <mergeCell ref="C118:D118"/>
    <mergeCell ref="C190:D190"/>
    <mergeCell ref="C303:D303"/>
    <mergeCell ref="C276:D276"/>
    <mergeCell ref="A278:H278"/>
    <mergeCell ref="C279:D279"/>
    <mergeCell ref="C167:D167"/>
    <mergeCell ref="C169:D169"/>
    <mergeCell ref="C171:D171"/>
    <mergeCell ref="C131:D131"/>
    <mergeCell ref="A222:H222"/>
    <mergeCell ref="C223:D223"/>
    <mergeCell ref="C194:D194"/>
    <mergeCell ref="A229:H229"/>
    <mergeCell ref="C204:D204"/>
    <mergeCell ref="C143:D143"/>
    <mergeCell ref="C146:D146"/>
    <mergeCell ref="C144:D144"/>
    <mergeCell ref="C238:D238"/>
    <mergeCell ref="C242:D242"/>
    <mergeCell ref="C243:D243"/>
    <mergeCell ref="A288:H288"/>
    <mergeCell ref="C36:D36"/>
    <mergeCell ref="A34:H34"/>
    <mergeCell ref="C76:D76"/>
    <mergeCell ref="C123:D123"/>
    <mergeCell ref="C124:D124"/>
    <mergeCell ref="C109:D109"/>
    <mergeCell ref="C105:D105"/>
    <mergeCell ref="C107:D107"/>
    <mergeCell ref="C112:D112"/>
    <mergeCell ref="C114:D114"/>
    <mergeCell ref="C103:D103"/>
    <mergeCell ref="C83:D83"/>
    <mergeCell ref="C116:D116"/>
    <mergeCell ref="C85:D85"/>
    <mergeCell ref="C104:D104"/>
    <mergeCell ref="C91:D91"/>
    <mergeCell ref="C115:D115"/>
    <mergeCell ref="C120:D120"/>
    <mergeCell ref="C45:D45"/>
    <mergeCell ref="C50:D50"/>
    <mergeCell ref="A46:H46"/>
    <mergeCell ref="A52:H52"/>
    <mergeCell ref="A57:H57"/>
    <mergeCell ref="A68:H68"/>
    <mergeCell ref="C19:D19"/>
    <mergeCell ref="C20:D20"/>
    <mergeCell ref="A21:H21"/>
    <mergeCell ref="C22:D22"/>
    <mergeCell ref="C230:D230"/>
    <mergeCell ref="C231:D231"/>
    <mergeCell ref="C232:D232"/>
    <mergeCell ref="C233:D233"/>
    <mergeCell ref="A39:H39"/>
    <mergeCell ref="C73:D73"/>
    <mergeCell ref="C72:D72"/>
    <mergeCell ref="C55:D55"/>
    <mergeCell ref="C65:D65"/>
    <mergeCell ref="C58:D58"/>
    <mergeCell ref="C201:D201"/>
    <mergeCell ref="C89:D89"/>
    <mergeCell ref="C64:D64"/>
    <mergeCell ref="C100:D100"/>
    <mergeCell ref="C88:D88"/>
    <mergeCell ref="C74:D74"/>
    <mergeCell ref="C77:D77"/>
    <mergeCell ref="C84:D84"/>
    <mergeCell ref="C81:D81"/>
    <mergeCell ref="C170:D170"/>
  </mergeCells>
  <conditionalFormatting sqref="A123:A124">
    <cfRule type="duplicateValues" dxfId="376" priority="1" stopIfTrue="1"/>
  </conditionalFormatting>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7"/>
  <dimension ref="A1:J86"/>
  <sheetViews>
    <sheetView tabSelected="1" zoomScale="85" zoomScaleNormal="85" workbookViewId="0">
      <pane ySplit="6" topLeftCell="A7" activePane="bottomLeft" state="frozen"/>
      <selection pane="bottomLeft" activeCell="K68" sqref="K68"/>
    </sheetView>
  </sheetViews>
  <sheetFormatPr defaultRowHeight="15"/>
  <cols>
    <col min="1" max="1" width="31.5703125" customWidth="1"/>
    <col min="2" max="2" width="17.5703125" style="124" customWidth="1"/>
    <col min="3" max="3" width="12" style="124" customWidth="1"/>
    <col min="4" max="4" width="15.7109375" customWidth="1"/>
    <col min="5" max="5" width="15.7109375" style="416" customWidth="1"/>
    <col min="6" max="7" width="15.7109375" customWidth="1"/>
    <col min="8" max="9" width="10.28515625" bestFit="1" customWidth="1"/>
  </cols>
  <sheetData>
    <row r="1" spans="1:10" ht="15.75">
      <c r="A1" s="2713" t="s">
        <v>2455</v>
      </c>
      <c r="B1" s="2713"/>
      <c r="C1" s="2713"/>
      <c r="D1" s="2713"/>
      <c r="E1" s="2713"/>
      <c r="F1" s="2713"/>
      <c r="G1" s="2713"/>
    </row>
    <row r="2" spans="1:10">
      <c r="A2" s="305"/>
      <c r="C2" s="99"/>
      <c r="D2" s="305"/>
      <c r="F2" s="305"/>
      <c r="G2" s="306"/>
    </row>
    <row r="3" spans="1:10">
      <c r="A3" s="305"/>
      <c r="C3" s="99"/>
      <c r="D3" s="305"/>
      <c r="F3" s="305"/>
      <c r="G3" s="306"/>
    </row>
    <row r="4" spans="1:10">
      <c r="A4" s="2" t="s">
        <v>6</v>
      </c>
      <c r="B4" s="3"/>
      <c r="C4" s="99"/>
      <c r="D4" s="305"/>
      <c r="F4" s="305"/>
      <c r="G4" s="306"/>
    </row>
    <row r="5" spans="1:10">
      <c r="A5" s="137"/>
      <c r="B5" s="32"/>
      <c r="C5" s="32"/>
      <c r="D5" s="138"/>
      <c r="E5" s="138"/>
      <c r="F5" s="305"/>
      <c r="G5" s="305"/>
    </row>
    <row r="6" spans="1:10" ht="45">
      <c r="A6" s="145" t="s">
        <v>18</v>
      </c>
      <c r="B6" s="145" t="s">
        <v>19</v>
      </c>
      <c r="C6" s="145" t="s">
        <v>20</v>
      </c>
      <c r="D6" s="146" t="s">
        <v>7</v>
      </c>
      <c r="E6" s="146" t="s">
        <v>461</v>
      </c>
      <c r="F6" s="146" t="s">
        <v>8</v>
      </c>
      <c r="G6" s="146" t="s">
        <v>9</v>
      </c>
    </row>
    <row r="7" spans="1:10">
      <c r="A7" s="309" t="s">
        <v>347</v>
      </c>
      <c r="B7" s="310"/>
      <c r="C7" s="310"/>
      <c r="D7" s="310"/>
      <c r="E7" s="310"/>
      <c r="F7" s="310"/>
      <c r="G7" s="311"/>
    </row>
    <row r="8" spans="1:10">
      <c r="A8" s="316" t="s">
        <v>2276</v>
      </c>
      <c r="B8" s="317" t="s">
        <v>2422</v>
      </c>
      <c r="C8" s="812" t="s">
        <v>81</v>
      </c>
      <c r="D8" s="705">
        <v>3.7012966848000008</v>
      </c>
      <c r="E8" s="303">
        <f t="shared" ref="E8:E15" si="0">D8-D8*$B$4/100</f>
        <v>3.7012966848000008</v>
      </c>
      <c r="F8" s="167">
        <f>D8*Оглавление!$B$5</f>
        <v>407.1426353280001</v>
      </c>
      <c r="G8" s="167">
        <f>F8-F8*$B$4/100</f>
        <v>407.1426353280001</v>
      </c>
      <c r="H8" s="118"/>
      <c r="I8" s="408"/>
      <c r="J8" s="408"/>
    </row>
    <row r="9" spans="1:10">
      <c r="A9" s="316" t="s">
        <v>2277</v>
      </c>
      <c r="B9" s="317" t="s">
        <v>2423</v>
      </c>
      <c r="C9" s="812" t="s">
        <v>36</v>
      </c>
      <c r="D9" s="705">
        <v>5.101412659200002</v>
      </c>
      <c r="E9" s="303">
        <f t="shared" si="0"/>
        <v>5.101412659200002</v>
      </c>
      <c r="F9" s="167">
        <f>D9*Оглавление!$B$5</f>
        <v>561.15539251200016</v>
      </c>
      <c r="G9" s="167">
        <f>F9-F9*$B$4/100</f>
        <v>561.15539251200016</v>
      </c>
      <c r="H9" s="118"/>
      <c r="I9" s="408"/>
      <c r="J9" s="408"/>
    </row>
    <row r="10" spans="1:10">
      <c r="A10" s="316" t="s">
        <v>2278</v>
      </c>
      <c r="B10" s="317" t="s">
        <v>2424</v>
      </c>
      <c r="C10" s="812" t="s">
        <v>30</v>
      </c>
      <c r="D10" s="705">
        <v>4.9489247808000005</v>
      </c>
      <c r="E10" s="303">
        <f t="shared" si="0"/>
        <v>4.9489247808000005</v>
      </c>
      <c r="F10" s="167">
        <f>D10*Оглавление!$B$5</f>
        <v>544.38172588800001</v>
      </c>
      <c r="G10" s="167">
        <f t="shared" ref="G10:G73" si="1">F10-F10*$B$4/100</f>
        <v>544.38172588800001</v>
      </c>
      <c r="H10" s="118"/>
      <c r="I10" s="408"/>
      <c r="J10" s="408"/>
    </row>
    <row r="11" spans="1:10">
      <c r="A11" s="316" t="s">
        <v>2279</v>
      </c>
      <c r="B11" s="317" t="s">
        <v>2425</v>
      </c>
      <c r="C11" s="812" t="s">
        <v>36</v>
      </c>
      <c r="D11" s="705">
        <v>5.2816256064000013</v>
      </c>
      <c r="E11" s="303">
        <f t="shared" si="0"/>
        <v>5.2816256064000013</v>
      </c>
      <c r="F11" s="167">
        <f>D11*Оглавление!$B$5</f>
        <v>580.97881670400011</v>
      </c>
      <c r="G11" s="167">
        <f t="shared" si="1"/>
        <v>580.97881670400011</v>
      </c>
      <c r="H11" s="118"/>
      <c r="I11" s="408"/>
      <c r="J11" s="408"/>
    </row>
    <row r="12" spans="1:10">
      <c r="A12" s="316" t="s">
        <v>2280</v>
      </c>
      <c r="B12" s="317" t="s">
        <v>2426</v>
      </c>
      <c r="C12" s="812" t="s">
        <v>86</v>
      </c>
      <c r="D12" s="705">
        <v>9.1769977728000018</v>
      </c>
      <c r="E12" s="303">
        <f t="shared" si="0"/>
        <v>9.1769977728000018</v>
      </c>
      <c r="F12" s="167">
        <f>D12*Оглавление!$B$5</f>
        <v>1009.4697550080002</v>
      </c>
      <c r="G12" s="167">
        <f t="shared" si="1"/>
        <v>1009.4697550080002</v>
      </c>
      <c r="H12" s="118"/>
      <c r="I12" s="408"/>
      <c r="J12" s="408"/>
    </row>
    <row r="13" spans="1:10">
      <c r="A13" s="316" t="s">
        <v>2281</v>
      </c>
      <c r="B13" s="317" t="s">
        <v>2427</v>
      </c>
      <c r="C13" s="812" t="s">
        <v>86</v>
      </c>
      <c r="D13" s="705">
        <v>9.7869492864000023</v>
      </c>
      <c r="E13" s="303">
        <f t="shared" si="0"/>
        <v>9.7869492864000023</v>
      </c>
      <c r="F13" s="167">
        <f>D13*Оглавление!$B$5</f>
        <v>1076.5644215040002</v>
      </c>
      <c r="G13" s="167">
        <f t="shared" si="1"/>
        <v>1076.5644215040002</v>
      </c>
      <c r="H13" s="118"/>
      <c r="I13" s="408"/>
      <c r="J13" s="408"/>
    </row>
    <row r="14" spans="1:10">
      <c r="A14" s="316" t="s">
        <v>2282</v>
      </c>
      <c r="B14" s="317" t="s">
        <v>2428</v>
      </c>
      <c r="C14" s="812" t="s">
        <v>83</v>
      </c>
      <c r="D14" s="705">
        <v>13.682321452800004</v>
      </c>
      <c r="E14" s="303">
        <f t="shared" si="0"/>
        <v>13.682321452800004</v>
      </c>
      <c r="F14" s="167">
        <f>D14*Оглавление!$B$5</f>
        <v>1505.0553598080005</v>
      </c>
      <c r="G14" s="167">
        <f t="shared" si="1"/>
        <v>1505.0553598080005</v>
      </c>
      <c r="H14" s="118"/>
      <c r="I14" s="408"/>
      <c r="J14" s="408"/>
    </row>
    <row r="15" spans="1:10">
      <c r="A15" s="316" t="s">
        <v>2283</v>
      </c>
      <c r="B15" s="317" t="s">
        <v>2429</v>
      </c>
      <c r="C15" s="812" t="s">
        <v>84</v>
      </c>
      <c r="D15" s="705">
        <v>15.733976544000006</v>
      </c>
      <c r="E15" s="303">
        <f t="shared" si="0"/>
        <v>15.733976544000006</v>
      </c>
      <c r="F15" s="167">
        <f>D15*Оглавление!$B$5</f>
        <v>1730.7374198400007</v>
      </c>
      <c r="G15" s="167">
        <f t="shared" si="1"/>
        <v>1730.7374198400007</v>
      </c>
      <c r="H15" s="118"/>
      <c r="I15" s="408"/>
      <c r="J15" s="408"/>
    </row>
    <row r="16" spans="1:10">
      <c r="A16" s="319" t="s">
        <v>348</v>
      </c>
      <c r="B16" s="320"/>
      <c r="C16" s="320"/>
      <c r="D16" s="320"/>
      <c r="E16" s="417"/>
      <c r="F16" s="320"/>
      <c r="G16" s="321"/>
      <c r="H16" s="118"/>
      <c r="I16" s="408"/>
      <c r="J16" s="408"/>
    </row>
    <row r="17" spans="1:10">
      <c r="A17" s="316" t="s">
        <v>2284</v>
      </c>
      <c r="B17" s="317" t="s">
        <v>2422</v>
      </c>
      <c r="C17" s="812" t="s">
        <v>81</v>
      </c>
      <c r="D17" s="705">
        <v>3.853784563200001</v>
      </c>
      <c r="E17" s="303">
        <f t="shared" ref="E17:E23" si="2">D17-D17*$B$4/100</f>
        <v>3.853784563200001</v>
      </c>
      <c r="F17" s="167">
        <f>D17*Оглавление!$B$5</f>
        <v>423.91630195200008</v>
      </c>
      <c r="G17" s="167">
        <f t="shared" si="1"/>
        <v>423.91630195200008</v>
      </c>
      <c r="H17" s="118"/>
      <c r="I17" s="408"/>
      <c r="J17" s="408"/>
    </row>
    <row r="18" spans="1:10">
      <c r="A18" s="316" t="s">
        <v>2285</v>
      </c>
      <c r="B18" s="317" t="s">
        <v>2423</v>
      </c>
      <c r="C18" s="812" t="s">
        <v>36</v>
      </c>
      <c r="D18" s="705">
        <v>5.558876294400001</v>
      </c>
      <c r="E18" s="303">
        <f t="shared" si="2"/>
        <v>5.558876294400001</v>
      </c>
      <c r="F18" s="167">
        <f>D18*Оглавление!$B$5</f>
        <v>611.47639238400006</v>
      </c>
      <c r="G18" s="167">
        <f t="shared" si="1"/>
        <v>611.47639238400006</v>
      </c>
      <c r="H18" s="118"/>
      <c r="I18" s="408"/>
      <c r="J18" s="408"/>
    </row>
    <row r="19" spans="1:10">
      <c r="A19" s="316" t="s">
        <v>2286</v>
      </c>
      <c r="B19" s="317" t="s">
        <v>2424</v>
      </c>
      <c r="C19" s="812" t="s">
        <v>30</v>
      </c>
      <c r="D19" s="705">
        <v>4.7825743680000015</v>
      </c>
      <c r="E19" s="303">
        <f t="shared" si="2"/>
        <v>4.7825743680000015</v>
      </c>
      <c r="F19" s="167">
        <f>D19*Оглавление!$B$5</f>
        <v>526.08318048000012</v>
      </c>
      <c r="G19" s="167">
        <f t="shared" si="1"/>
        <v>526.08318048000012</v>
      </c>
      <c r="H19" s="118"/>
      <c r="I19" s="408"/>
      <c r="J19" s="408"/>
    </row>
    <row r="20" spans="1:10">
      <c r="A20" s="316" t="s">
        <v>2287</v>
      </c>
      <c r="B20" s="317" t="s">
        <v>2425</v>
      </c>
      <c r="C20" s="812" t="s">
        <v>36</v>
      </c>
      <c r="D20" s="705">
        <v>5.517288691200001</v>
      </c>
      <c r="E20" s="303">
        <f t="shared" si="2"/>
        <v>5.517288691200001</v>
      </c>
      <c r="F20" s="167">
        <f>D20*Оглавление!$B$5</f>
        <v>606.90175603200009</v>
      </c>
      <c r="G20" s="167">
        <f t="shared" si="1"/>
        <v>606.90175603200009</v>
      </c>
      <c r="H20" s="118"/>
      <c r="I20" s="408"/>
      <c r="J20" s="408"/>
    </row>
    <row r="21" spans="1:10">
      <c r="A21" s="316" t="s">
        <v>2288</v>
      </c>
      <c r="B21" s="317" t="s">
        <v>2426</v>
      </c>
      <c r="C21" s="812" t="s">
        <v>86</v>
      </c>
      <c r="D21" s="705">
        <v>9.1769977728000018</v>
      </c>
      <c r="E21" s="303">
        <f t="shared" si="2"/>
        <v>9.1769977728000018</v>
      </c>
      <c r="F21" s="167">
        <f>D21*Оглавление!$B$5</f>
        <v>1009.4697550080002</v>
      </c>
      <c r="G21" s="167">
        <f t="shared" si="1"/>
        <v>1009.4697550080002</v>
      </c>
      <c r="H21" s="118"/>
      <c r="I21" s="408"/>
      <c r="J21" s="408"/>
    </row>
    <row r="22" spans="1:10">
      <c r="A22" s="316" t="s">
        <v>2289</v>
      </c>
      <c r="B22" s="317" t="s">
        <v>2427</v>
      </c>
      <c r="C22" s="812" t="s">
        <v>86</v>
      </c>
      <c r="D22" s="705">
        <v>10.202825318400004</v>
      </c>
      <c r="E22" s="303">
        <f t="shared" si="2"/>
        <v>10.202825318400004</v>
      </c>
      <c r="F22" s="167">
        <f>D22*Оглавление!$B$5</f>
        <v>1122.3107850240003</v>
      </c>
      <c r="G22" s="167">
        <f t="shared" si="1"/>
        <v>1122.3107850240003</v>
      </c>
      <c r="H22" s="118"/>
      <c r="I22" s="408"/>
      <c r="J22" s="408"/>
    </row>
    <row r="23" spans="1:10">
      <c r="A23" s="316" t="s">
        <v>2290</v>
      </c>
      <c r="B23" s="317" t="s">
        <v>2428</v>
      </c>
      <c r="C23" s="812" t="s">
        <v>83</v>
      </c>
      <c r="D23" s="705">
        <v>14.112060019200003</v>
      </c>
      <c r="E23" s="303">
        <f t="shared" si="2"/>
        <v>14.112060019200003</v>
      </c>
      <c r="F23" s="167">
        <f>D23*Оглавление!$B$5</f>
        <v>1552.3266021120003</v>
      </c>
      <c r="G23" s="167">
        <f t="shared" si="1"/>
        <v>1552.3266021120003</v>
      </c>
      <c r="H23" s="118"/>
      <c r="I23" s="408"/>
      <c r="J23" s="408"/>
    </row>
    <row r="24" spans="1:10">
      <c r="A24" s="319" t="s">
        <v>564</v>
      </c>
      <c r="B24" s="320"/>
      <c r="C24" s="320"/>
      <c r="D24" s="320"/>
      <c r="E24" s="417"/>
      <c r="F24" s="320"/>
      <c r="G24" s="321"/>
      <c r="H24" s="118"/>
      <c r="I24" s="408"/>
      <c r="J24" s="408"/>
    </row>
    <row r="25" spans="1:10">
      <c r="A25" s="316" t="s">
        <v>2291</v>
      </c>
      <c r="B25" s="317" t="s">
        <v>2430</v>
      </c>
      <c r="C25" s="812" t="s">
        <v>36</v>
      </c>
      <c r="D25" s="705">
        <v>7.5134936448000023</v>
      </c>
      <c r="E25" s="303">
        <f>D25-D25*$B$4/100</f>
        <v>7.5134936448000023</v>
      </c>
      <c r="F25" s="167">
        <f>D25*Оглавление!$B$5</f>
        <v>826.48430092800027</v>
      </c>
      <c r="G25" s="167">
        <f t="shared" si="1"/>
        <v>826.48430092800027</v>
      </c>
      <c r="H25" s="118"/>
      <c r="I25" s="408"/>
      <c r="J25" s="408"/>
    </row>
    <row r="26" spans="1:10">
      <c r="A26" s="316" t="s">
        <v>2292</v>
      </c>
      <c r="B26" s="317" t="s">
        <v>60</v>
      </c>
      <c r="C26" s="812" t="s">
        <v>40</v>
      </c>
      <c r="D26" s="705">
        <v>9.6067363392000029</v>
      </c>
      <c r="E26" s="303">
        <f>D26-D26*$B$4/100</f>
        <v>9.6067363392000029</v>
      </c>
      <c r="F26" s="167">
        <f>D26*Оглавление!$B$5</f>
        <v>1056.7409973120002</v>
      </c>
      <c r="G26" s="167">
        <f t="shared" si="1"/>
        <v>1056.7409973120002</v>
      </c>
      <c r="H26" s="118"/>
      <c r="I26" s="408"/>
      <c r="J26" s="408"/>
    </row>
    <row r="27" spans="1:10">
      <c r="A27" s="316" t="s">
        <v>2293</v>
      </c>
      <c r="B27" s="317" t="s">
        <v>2431</v>
      </c>
      <c r="C27" s="812" t="s">
        <v>50</v>
      </c>
      <c r="D27" s="705">
        <v>17.702456428800001</v>
      </c>
      <c r="E27" s="303">
        <f>D27-D27*$B$4/100</f>
        <v>17.702456428800001</v>
      </c>
      <c r="F27" s="167">
        <f>D27*Оглавление!$B$5</f>
        <v>1947.2702071680001</v>
      </c>
      <c r="G27" s="167">
        <f t="shared" si="1"/>
        <v>1947.2702071680001</v>
      </c>
      <c r="H27" s="118"/>
      <c r="I27" s="408"/>
      <c r="J27" s="408"/>
    </row>
    <row r="28" spans="1:10">
      <c r="A28" s="316" t="s">
        <v>2294</v>
      </c>
      <c r="B28" s="317" t="s">
        <v>106</v>
      </c>
      <c r="C28" s="812" t="s">
        <v>42</v>
      </c>
      <c r="D28" s="705">
        <v>28.931109292800009</v>
      </c>
      <c r="E28" s="303">
        <f>D28-D28*$B$4/100</f>
        <v>28.931109292800009</v>
      </c>
      <c r="F28" s="167">
        <f>D28*Оглавление!$B$5</f>
        <v>3182.4220222080012</v>
      </c>
      <c r="G28" s="167">
        <f t="shared" si="1"/>
        <v>3182.4220222080012</v>
      </c>
      <c r="H28" s="118"/>
      <c r="I28" s="408"/>
      <c r="J28" s="408"/>
    </row>
    <row r="29" spans="1:10">
      <c r="A29" s="319" t="s">
        <v>354</v>
      </c>
      <c r="B29" s="320"/>
      <c r="C29" s="320"/>
      <c r="D29" s="320"/>
      <c r="E29" s="417"/>
      <c r="F29" s="320"/>
      <c r="G29" s="321"/>
      <c r="H29" s="118"/>
      <c r="I29" s="408"/>
      <c r="J29" s="408"/>
    </row>
    <row r="30" spans="1:10">
      <c r="A30" s="316" t="s">
        <v>2295</v>
      </c>
      <c r="B30" s="317" t="s">
        <v>102</v>
      </c>
      <c r="C30" s="812" t="s">
        <v>36</v>
      </c>
      <c r="D30" s="705">
        <v>8.2897955712000027</v>
      </c>
      <c r="E30" s="303">
        <f>D30-D30*$B$4/100</f>
        <v>8.2897955712000027</v>
      </c>
      <c r="F30" s="167">
        <f>D30*Оглавление!$B$5</f>
        <v>911.87751283200032</v>
      </c>
      <c r="G30" s="167">
        <f t="shared" si="1"/>
        <v>911.87751283200032</v>
      </c>
      <c r="H30" s="118"/>
      <c r="I30" s="408"/>
      <c r="J30" s="408"/>
    </row>
    <row r="31" spans="1:10">
      <c r="A31" s="316" t="s">
        <v>2296</v>
      </c>
      <c r="B31" s="317" t="s">
        <v>104</v>
      </c>
      <c r="C31" s="812" t="s">
        <v>97</v>
      </c>
      <c r="D31" s="705">
        <v>15.415138252800004</v>
      </c>
      <c r="E31" s="303">
        <f>D31-D31*$B$4/100</f>
        <v>15.415138252800004</v>
      </c>
      <c r="F31" s="167">
        <f>D31*Оглавление!$B$5</f>
        <v>1695.6652078080003</v>
      </c>
      <c r="G31" s="167">
        <f t="shared" si="1"/>
        <v>1695.6652078080003</v>
      </c>
      <c r="H31" s="118"/>
      <c r="I31" s="408"/>
      <c r="J31" s="408"/>
    </row>
    <row r="32" spans="1:10">
      <c r="A32" s="316" t="s">
        <v>2297</v>
      </c>
      <c r="B32" s="317" t="s">
        <v>105</v>
      </c>
      <c r="C32" s="812" t="s">
        <v>49</v>
      </c>
      <c r="D32" s="705">
        <v>23.067257241600007</v>
      </c>
      <c r="E32" s="303">
        <f>D32-D32*$B$4/100</f>
        <v>23.067257241600007</v>
      </c>
      <c r="F32" s="167">
        <f>D32*Оглавление!$B$5</f>
        <v>2537.3982965760006</v>
      </c>
      <c r="G32" s="167">
        <f t="shared" si="1"/>
        <v>2537.3982965760006</v>
      </c>
      <c r="H32" s="118"/>
      <c r="I32" s="408"/>
      <c r="J32" s="408"/>
    </row>
    <row r="33" spans="1:10">
      <c r="A33" s="319" t="s">
        <v>64</v>
      </c>
      <c r="B33" s="320"/>
      <c r="C33" s="320"/>
      <c r="D33" s="320"/>
      <c r="E33" s="417"/>
      <c r="F33" s="320"/>
      <c r="G33" s="321"/>
      <c r="H33" s="118"/>
      <c r="I33" s="408"/>
      <c r="J33" s="408"/>
    </row>
    <row r="34" spans="1:10">
      <c r="A34" s="316" t="s">
        <v>2298</v>
      </c>
      <c r="B34" s="317" t="s">
        <v>2430</v>
      </c>
      <c r="C34" s="812" t="s">
        <v>30</v>
      </c>
      <c r="D34" s="705">
        <v>6.2520030144000014</v>
      </c>
      <c r="E34" s="303">
        <f>D34-D34*$B$4/100</f>
        <v>6.2520030144000014</v>
      </c>
      <c r="F34" s="167">
        <f>D34*Оглавление!$B$5</f>
        <v>687.72033158400018</v>
      </c>
      <c r="G34" s="167">
        <f t="shared" si="1"/>
        <v>687.72033158400018</v>
      </c>
      <c r="H34" s="118"/>
      <c r="I34" s="408"/>
      <c r="J34" s="408"/>
    </row>
    <row r="35" spans="1:10">
      <c r="A35" s="316" t="s">
        <v>2299</v>
      </c>
      <c r="B35" s="317" t="s">
        <v>60</v>
      </c>
      <c r="C35" s="812" t="s">
        <v>36</v>
      </c>
      <c r="D35" s="705">
        <v>8.1511702272000015</v>
      </c>
      <c r="E35" s="303">
        <f>D35-D35*$B$4/100</f>
        <v>8.1511702272000015</v>
      </c>
      <c r="F35" s="167">
        <f>D35*Оглавление!$B$5</f>
        <v>896.62872499200012</v>
      </c>
      <c r="G35" s="167">
        <f t="shared" si="1"/>
        <v>896.62872499200012</v>
      </c>
      <c r="H35" s="118"/>
      <c r="I35" s="408"/>
      <c r="J35" s="408"/>
    </row>
    <row r="36" spans="1:10">
      <c r="A36" s="316" t="s">
        <v>2300</v>
      </c>
      <c r="B36" s="317" t="s">
        <v>2431</v>
      </c>
      <c r="C36" s="812" t="s">
        <v>97</v>
      </c>
      <c r="D36" s="705">
        <v>15.415138252800004</v>
      </c>
      <c r="E36" s="303">
        <f>D36-D36*$B$4/100</f>
        <v>15.415138252800004</v>
      </c>
      <c r="F36" s="167">
        <f>D36*Оглавление!$B$5</f>
        <v>1695.6652078080003</v>
      </c>
      <c r="G36" s="167">
        <f t="shared" si="1"/>
        <v>1695.6652078080003</v>
      </c>
      <c r="H36" s="118"/>
      <c r="I36" s="408"/>
      <c r="J36" s="408"/>
    </row>
    <row r="37" spans="1:10">
      <c r="A37" s="316" t="s">
        <v>2301</v>
      </c>
      <c r="B37" s="317" t="s">
        <v>106</v>
      </c>
      <c r="C37" s="812" t="s">
        <v>50</v>
      </c>
      <c r="D37" s="705">
        <v>23.067257241600007</v>
      </c>
      <c r="E37" s="303">
        <f>D37-D37*$B$4/100</f>
        <v>23.067257241600007</v>
      </c>
      <c r="F37" s="167">
        <f>D37*Оглавление!$B$5</f>
        <v>2537.3982965760006</v>
      </c>
      <c r="G37" s="167">
        <f t="shared" si="1"/>
        <v>2537.3982965760006</v>
      </c>
      <c r="H37" s="118"/>
      <c r="I37" s="408"/>
      <c r="J37" s="408"/>
    </row>
    <row r="38" spans="1:10">
      <c r="A38" s="319" t="s">
        <v>569</v>
      </c>
      <c r="B38" s="320"/>
      <c r="C38" s="320"/>
      <c r="D38" s="320"/>
      <c r="E38" s="417"/>
      <c r="F38" s="320"/>
      <c r="G38" s="321"/>
      <c r="H38" s="118"/>
      <c r="I38" s="408"/>
      <c r="J38" s="408"/>
    </row>
    <row r="39" spans="1:10">
      <c r="A39" s="316" t="s">
        <v>2302</v>
      </c>
      <c r="B39" s="317" t="s">
        <v>2422</v>
      </c>
      <c r="C39" s="812" t="s">
        <v>30</v>
      </c>
      <c r="D39" s="705">
        <v>5.0736875904000014</v>
      </c>
      <c r="E39" s="303">
        <f t="shared" ref="E39:E45" si="3">D39-D39*$B$4/100</f>
        <v>5.0736875904000014</v>
      </c>
      <c r="F39" s="167">
        <f>D39*Оглавление!$B$5</f>
        <v>558.10563494400014</v>
      </c>
      <c r="G39" s="167">
        <f t="shared" si="1"/>
        <v>558.10563494400014</v>
      </c>
      <c r="H39" s="118"/>
      <c r="I39" s="408"/>
      <c r="J39" s="408"/>
    </row>
    <row r="40" spans="1:10">
      <c r="A40" s="316" t="s">
        <v>2303</v>
      </c>
      <c r="B40" s="317" t="s">
        <v>2424</v>
      </c>
      <c r="C40" s="812" t="s">
        <v>36</v>
      </c>
      <c r="D40" s="705">
        <v>6.487666099200001</v>
      </c>
      <c r="E40" s="303">
        <f t="shared" si="3"/>
        <v>6.487666099200001</v>
      </c>
      <c r="F40" s="167">
        <f>D40*Оглавление!$B$5</f>
        <v>713.64327091200016</v>
      </c>
      <c r="G40" s="167">
        <f t="shared" si="1"/>
        <v>713.64327091200016</v>
      </c>
      <c r="H40" s="118"/>
      <c r="I40" s="408"/>
      <c r="J40" s="408"/>
    </row>
    <row r="41" spans="1:10">
      <c r="A41" s="316" t="s">
        <v>2304</v>
      </c>
      <c r="B41" s="317" t="s">
        <v>2425</v>
      </c>
      <c r="C41" s="812" t="s">
        <v>31</v>
      </c>
      <c r="D41" s="705">
        <v>6.834229459200003</v>
      </c>
      <c r="E41" s="303">
        <f t="shared" si="3"/>
        <v>6.834229459200003</v>
      </c>
      <c r="F41" s="167">
        <f>D41*Оглавление!$B$5</f>
        <v>751.76524051200033</v>
      </c>
      <c r="G41" s="167">
        <f t="shared" si="1"/>
        <v>751.76524051200033</v>
      </c>
      <c r="H41" s="118"/>
      <c r="I41" s="408"/>
      <c r="J41" s="408"/>
    </row>
    <row r="42" spans="1:10">
      <c r="A42" s="316" t="s">
        <v>2305</v>
      </c>
      <c r="B42" s="317" t="s">
        <v>2426</v>
      </c>
      <c r="C42" s="812" t="s">
        <v>83</v>
      </c>
      <c r="D42" s="705">
        <v>11.658391430400002</v>
      </c>
      <c r="E42" s="303">
        <f t="shared" si="3"/>
        <v>11.658391430400002</v>
      </c>
      <c r="F42" s="167">
        <f>D42*Оглавление!$B$5</f>
        <v>1282.4230573440002</v>
      </c>
      <c r="G42" s="167">
        <f t="shared" si="1"/>
        <v>1282.4230573440002</v>
      </c>
      <c r="H42" s="118"/>
      <c r="I42" s="408"/>
      <c r="J42" s="408"/>
    </row>
    <row r="43" spans="1:10">
      <c r="A43" s="316" t="s">
        <v>2306</v>
      </c>
      <c r="B43" s="317" t="s">
        <v>2432</v>
      </c>
      <c r="C43" s="812" t="s">
        <v>49</v>
      </c>
      <c r="D43" s="705">
        <v>12.5178685632</v>
      </c>
      <c r="E43" s="303">
        <f t="shared" si="3"/>
        <v>12.5178685632</v>
      </c>
      <c r="F43" s="167">
        <f>D43*Оглавление!$B$5</f>
        <v>1376.965541952</v>
      </c>
      <c r="G43" s="167">
        <f t="shared" si="1"/>
        <v>1376.965541952</v>
      </c>
      <c r="H43" s="118"/>
      <c r="I43" s="408"/>
      <c r="J43" s="408"/>
    </row>
    <row r="44" spans="1:10">
      <c r="A44" s="316" t="s">
        <v>2307</v>
      </c>
      <c r="B44" s="317" t="s">
        <v>2433</v>
      </c>
      <c r="C44" s="812" t="s">
        <v>33</v>
      </c>
      <c r="D44" s="705">
        <v>19.296647884800006</v>
      </c>
      <c r="E44" s="303">
        <f t="shared" si="3"/>
        <v>19.296647884800006</v>
      </c>
      <c r="F44" s="167">
        <f>D44*Оглавление!$B$5</f>
        <v>2122.6312673280008</v>
      </c>
      <c r="G44" s="167">
        <f t="shared" si="1"/>
        <v>2122.6312673280008</v>
      </c>
      <c r="H44" s="118"/>
      <c r="I44" s="408"/>
      <c r="J44" s="408"/>
    </row>
    <row r="45" spans="1:10">
      <c r="A45" s="316" t="s">
        <v>2308</v>
      </c>
      <c r="B45" s="317" t="s">
        <v>2434</v>
      </c>
      <c r="C45" s="812" t="s">
        <v>57</v>
      </c>
      <c r="D45" s="705">
        <v>20.017499673600007</v>
      </c>
      <c r="E45" s="303">
        <f t="shared" si="3"/>
        <v>20.017499673600007</v>
      </c>
      <c r="F45" s="167">
        <f>D45*Оглавление!$B$5</f>
        <v>2201.9249640960006</v>
      </c>
      <c r="G45" s="167">
        <f t="shared" si="1"/>
        <v>2201.9249640960006</v>
      </c>
      <c r="H45" s="118"/>
      <c r="I45" s="408"/>
      <c r="J45" s="408"/>
    </row>
    <row r="46" spans="1:10">
      <c r="A46" s="319" t="s">
        <v>573</v>
      </c>
      <c r="B46" s="320"/>
      <c r="C46" s="320"/>
      <c r="D46" s="320"/>
      <c r="E46" s="417"/>
      <c r="F46" s="320"/>
      <c r="G46" s="321"/>
      <c r="H46" s="118"/>
      <c r="I46" s="408"/>
      <c r="J46" s="408"/>
    </row>
    <row r="47" spans="1:10">
      <c r="A47" s="316" t="s">
        <v>2309</v>
      </c>
      <c r="B47" s="317" t="s">
        <v>2422</v>
      </c>
      <c r="C47" s="812" t="s">
        <v>36</v>
      </c>
      <c r="D47" s="705">
        <v>5.3509382784000019</v>
      </c>
      <c r="E47" s="303">
        <f t="shared" ref="E47:E52" si="4">D47-D47*$B$4/100</f>
        <v>5.3509382784000019</v>
      </c>
      <c r="F47" s="167">
        <f>D47*Оглавление!$B$5</f>
        <v>588.60321062400021</v>
      </c>
      <c r="G47" s="167">
        <f t="shared" si="1"/>
        <v>588.60321062400021</v>
      </c>
      <c r="H47" s="118"/>
      <c r="I47" s="408"/>
      <c r="J47" s="408"/>
    </row>
    <row r="48" spans="1:10">
      <c r="A48" s="316" t="s">
        <v>2310</v>
      </c>
      <c r="B48" s="317" t="s">
        <v>2424</v>
      </c>
      <c r="C48" s="812" t="s">
        <v>155</v>
      </c>
      <c r="D48" s="705">
        <v>6.6678790464000013</v>
      </c>
      <c r="E48" s="303">
        <f t="shared" si="4"/>
        <v>6.6678790464000013</v>
      </c>
      <c r="F48" s="167">
        <f>D48*Оглавление!$B$5</f>
        <v>733.46669510400011</v>
      </c>
      <c r="G48" s="167">
        <f t="shared" si="1"/>
        <v>733.46669510400011</v>
      </c>
      <c r="H48" s="118"/>
      <c r="I48" s="408"/>
      <c r="J48" s="408"/>
    </row>
    <row r="49" spans="1:10">
      <c r="A49" s="316" t="s">
        <v>2311</v>
      </c>
      <c r="B49" s="317" t="s">
        <v>2425</v>
      </c>
      <c r="C49" s="812" t="s">
        <v>31</v>
      </c>
      <c r="D49" s="705">
        <v>7.3610057664000017</v>
      </c>
      <c r="E49" s="303">
        <f t="shared" si="4"/>
        <v>7.3610057664000017</v>
      </c>
      <c r="F49" s="167">
        <f>D49*Оглавление!$B$5</f>
        <v>809.71063430400022</v>
      </c>
      <c r="G49" s="167">
        <f t="shared" si="1"/>
        <v>809.71063430400022</v>
      </c>
      <c r="H49" s="118"/>
      <c r="I49" s="408"/>
      <c r="J49" s="408"/>
    </row>
    <row r="50" spans="1:10">
      <c r="A50" s="316" t="s">
        <v>2312</v>
      </c>
      <c r="B50" s="317" t="s">
        <v>2426</v>
      </c>
      <c r="C50" s="812" t="s">
        <v>97</v>
      </c>
      <c r="D50" s="705">
        <v>11.727704102400004</v>
      </c>
      <c r="E50" s="303">
        <f t="shared" si="4"/>
        <v>11.727704102400004</v>
      </c>
      <c r="F50" s="167">
        <f>D50*Оглавление!$B$5</f>
        <v>1290.0474512640005</v>
      </c>
      <c r="G50" s="167">
        <f t="shared" si="1"/>
        <v>1290.0474512640005</v>
      </c>
      <c r="H50" s="118"/>
      <c r="I50" s="408"/>
      <c r="J50" s="408"/>
    </row>
    <row r="51" spans="1:10">
      <c r="A51" s="316" t="s">
        <v>2313</v>
      </c>
      <c r="B51" s="317" t="s">
        <v>2432</v>
      </c>
      <c r="C51" s="812" t="s">
        <v>49</v>
      </c>
      <c r="D51" s="705">
        <v>12.531731097600005</v>
      </c>
      <c r="E51" s="303">
        <f t="shared" si="4"/>
        <v>12.531731097600005</v>
      </c>
      <c r="F51" s="167">
        <f>D51*Оглавление!$B$5</f>
        <v>1378.4904207360005</v>
      </c>
      <c r="G51" s="167">
        <f t="shared" si="1"/>
        <v>1378.4904207360005</v>
      </c>
      <c r="H51" s="118"/>
      <c r="I51" s="408"/>
      <c r="J51" s="408"/>
    </row>
    <row r="52" spans="1:10">
      <c r="A52" s="316" t="s">
        <v>2314</v>
      </c>
      <c r="B52" s="317" t="s">
        <v>2433</v>
      </c>
      <c r="C52" s="812" t="s">
        <v>33</v>
      </c>
      <c r="D52" s="705">
        <v>20.364063033600004</v>
      </c>
      <c r="E52" s="303">
        <f t="shared" si="4"/>
        <v>20.364063033600004</v>
      </c>
      <c r="F52" s="167">
        <f>D52*Оглавление!$B$5</f>
        <v>2240.0469336960005</v>
      </c>
      <c r="G52" s="167">
        <f t="shared" si="1"/>
        <v>2240.0469336960005</v>
      </c>
      <c r="H52" s="118"/>
      <c r="I52" s="408"/>
      <c r="J52" s="408"/>
    </row>
    <row r="53" spans="1:10">
      <c r="A53" s="319" t="s">
        <v>577</v>
      </c>
      <c r="B53" s="320"/>
      <c r="C53" s="320"/>
      <c r="D53" s="320"/>
      <c r="E53" s="417"/>
      <c r="F53" s="320"/>
      <c r="G53" s="321"/>
      <c r="H53" s="118"/>
      <c r="I53" s="408"/>
      <c r="J53" s="408"/>
    </row>
    <row r="54" spans="1:10">
      <c r="A54" s="316" t="s">
        <v>2315</v>
      </c>
      <c r="B54" s="317" t="s">
        <v>2422</v>
      </c>
      <c r="C54" s="812" t="s">
        <v>40</v>
      </c>
      <c r="D54" s="705">
        <v>6.1411027392000008</v>
      </c>
      <c r="E54" s="303">
        <f>D54-D54*$B$4/100</f>
        <v>6.1411027392000008</v>
      </c>
      <c r="F54" s="167">
        <f>D54*Оглавление!$B$5</f>
        <v>675.52130131200011</v>
      </c>
      <c r="G54" s="167">
        <f t="shared" si="1"/>
        <v>675.52130131200011</v>
      </c>
      <c r="H54" s="118"/>
      <c r="I54" s="408"/>
      <c r="J54" s="408"/>
    </row>
    <row r="55" spans="1:10">
      <c r="A55" s="316" t="s">
        <v>2316</v>
      </c>
      <c r="B55" s="317" t="s">
        <v>2424</v>
      </c>
      <c r="C55" s="812" t="s">
        <v>32</v>
      </c>
      <c r="D55" s="705">
        <v>7.1253426816000021</v>
      </c>
      <c r="E55" s="303">
        <f>D55-D55*$B$4/100</f>
        <v>7.1253426816000021</v>
      </c>
      <c r="F55" s="167">
        <f>D55*Оглавление!$B$5</f>
        <v>783.78769497600024</v>
      </c>
      <c r="G55" s="167">
        <f t="shared" si="1"/>
        <v>783.78769497600024</v>
      </c>
      <c r="H55" s="118"/>
      <c r="I55" s="408"/>
      <c r="J55" s="408"/>
    </row>
    <row r="56" spans="1:10">
      <c r="A56" s="319" t="s">
        <v>540</v>
      </c>
      <c r="B56" s="320"/>
      <c r="C56" s="320"/>
      <c r="D56" s="320"/>
      <c r="E56" s="417"/>
      <c r="F56" s="320"/>
      <c r="G56" s="321"/>
      <c r="H56" s="118"/>
      <c r="I56" s="408"/>
      <c r="J56" s="408"/>
    </row>
    <row r="57" spans="1:10">
      <c r="A57" s="316" t="s">
        <v>2317</v>
      </c>
      <c r="B57" s="317" t="s">
        <v>2435</v>
      </c>
      <c r="C57" s="812" t="s">
        <v>40</v>
      </c>
      <c r="D57" s="705">
        <v>10.743464160000002</v>
      </c>
      <c r="E57" s="303">
        <f>D57-D57*$B$4/100</f>
        <v>10.743464160000002</v>
      </c>
      <c r="F57" s="167">
        <f>D57*Оглавление!$B$5</f>
        <v>1181.7810576000002</v>
      </c>
      <c r="G57" s="167">
        <f t="shared" si="1"/>
        <v>1181.7810576000002</v>
      </c>
      <c r="H57" s="118"/>
      <c r="I57" s="408"/>
      <c r="J57" s="408"/>
    </row>
    <row r="58" spans="1:10">
      <c r="A58" s="316" t="s">
        <v>2318</v>
      </c>
      <c r="B58" s="317" t="s">
        <v>2436</v>
      </c>
      <c r="C58" s="812" t="s">
        <v>47</v>
      </c>
      <c r="D58" s="705">
        <v>13.917984537600001</v>
      </c>
      <c r="E58" s="303">
        <f>D58-D58*$B$4/100</f>
        <v>13.917984537600001</v>
      </c>
      <c r="F58" s="167">
        <f>D58*Оглавление!$B$5</f>
        <v>1530.978299136</v>
      </c>
      <c r="G58" s="167">
        <f t="shared" si="1"/>
        <v>1530.978299136</v>
      </c>
      <c r="H58" s="118"/>
      <c r="I58" s="408"/>
      <c r="J58" s="408"/>
    </row>
    <row r="59" spans="1:10">
      <c r="A59" s="316" t="s">
        <v>2319</v>
      </c>
      <c r="B59" s="317" t="s">
        <v>2437</v>
      </c>
      <c r="C59" s="812" t="s">
        <v>42</v>
      </c>
      <c r="D59" s="705">
        <v>25.56251343360001</v>
      </c>
      <c r="E59" s="303">
        <f>D59-D59*$B$4/100</f>
        <v>25.56251343360001</v>
      </c>
      <c r="F59" s="167">
        <f>D59*Оглавление!$B$5</f>
        <v>2811.8764776960011</v>
      </c>
      <c r="G59" s="167">
        <f t="shared" si="1"/>
        <v>2811.8764776960011</v>
      </c>
      <c r="H59" s="118"/>
      <c r="I59" s="408"/>
      <c r="J59" s="408"/>
    </row>
    <row r="60" spans="1:10">
      <c r="A60" s="316" t="s">
        <v>2320</v>
      </c>
      <c r="B60" s="317" t="s">
        <v>115</v>
      </c>
      <c r="C60" s="812" t="s">
        <v>44</v>
      </c>
      <c r="D60" s="705">
        <v>42.142104576000008</v>
      </c>
      <c r="E60" s="303">
        <f>D60-D60*$B$4/100</f>
        <v>42.142104576000008</v>
      </c>
      <c r="F60" s="167">
        <f>D60*Оглавление!$B$5</f>
        <v>4635.6315033600013</v>
      </c>
      <c r="G60" s="167">
        <f t="shared" si="1"/>
        <v>4635.6315033600013</v>
      </c>
      <c r="H60" s="118"/>
      <c r="I60" s="408"/>
      <c r="J60" s="408"/>
    </row>
    <row r="61" spans="1:10">
      <c r="A61" s="319" t="s">
        <v>26</v>
      </c>
      <c r="B61" s="320"/>
      <c r="C61" s="320"/>
      <c r="D61" s="320"/>
      <c r="E61" s="417"/>
      <c r="F61" s="320"/>
      <c r="G61" s="321"/>
      <c r="H61" s="118"/>
      <c r="I61" s="408"/>
      <c r="J61" s="408"/>
    </row>
    <row r="62" spans="1:10">
      <c r="A62" s="316" t="s">
        <v>2321</v>
      </c>
      <c r="B62" s="317" t="s">
        <v>107</v>
      </c>
      <c r="C62" s="812" t="s">
        <v>47</v>
      </c>
      <c r="D62" s="705">
        <v>13.779359193600003</v>
      </c>
      <c r="E62" s="303">
        <f t="shared" ref="E62:E69" si="5">D62-D62*$B$4/100</f>
        <v>13.779359193600003</v>
      </c>
      <c r="F62" s="167">
        <f>D62*Оглавление!$B$5</f>
        <v>1515.7295112960003</v>
      </c>
      <c r="G62" s="167">
        <f t="shared" si="1"/>
        <v>1515.7295112960003</v>
      </c>
      <c r="H62" s="118"/>
      <c r="I62" s="408"/>
      <c r="J62" s="408"/>
    </row>
    <row r="63" spans="1:10">
      <c r="A63" s="316" t="s">
        <v>2322</v>
      </c>
      <c r="B63" s="317" t="s">
        <v>65</v>
      </c>
      <c r="C63" s="812" t="s">
        <v>47</v>
      </c>
      <c r="D63" s="705">
        <v>13.779359193600003</v>
      </c>
      <c r="E63" s="303">
        <f t="shared" si="5"/>
        <v>13.779359193600003</v>
      </c>
      <c r="F63" s="167">
        <f>D63*Оглавление!$B$5</f>
        <v>1515.7295112960003</v>
      </c>
      <c r="G63" s="167">
        <f t="shared" si="1"/>
        <v>1515.7295112960003</v>
      </c>
      <c r="H63" s="118"/>
      <c r="I63" s="408"/>
      <c r="J63" s="408"/>
    </row>
    <row r="64" spans="1:10">
      <c r="A64" s="316" t="s">
        <v>2323</v>
      </c>
      <c r="B64" s="317" t="s">
        <v>66</v>
      </c>
      <c r="C64" s="812" t="s">
        <v>47</v>
      </c>
      <c r="D64" s="705">
        <v>13.834809331200004</v>
      </c>
      <c r="E64" s="303">
        <f t="shared" si="5"/>
        <v>13.834809331200004</v>
      </c>
      <c r="F64" s="167">
        <f>D64*Оглавление!$B$5</f>
        <v>1521.8290264320005</v>
      </c>
      <c r="G64" s="167">
        <f t="shared" si="1"/>
        <v>1521.8290264320005</v>
      </c>
      <c r="H64" s="118"/>
      <c r="I64" s="408"/>
      <c r="J64" s="408"/>
    </row>
    <row r="65" spans="1:10">
      <c r="A65" s="316" t="s">
        <v>2324</v>
      </c>
      <c r="B65" s="317" t="s">
        <v>110</v>
      </c>
      <c r="C65" s="812" t="s">
        <v>47</v>
      </c>
      <c r="D65" s="705">
        <v>13.834809331200004</v>
      </c>
      <c r="E65" s="303">
        <f t="shared" si="5"/>
        <v>13.834809331200004</v>
      </c>
      <c r="F65" s="167">
        <f>D65*Оглавление!$B$5</f>
        <v>1521.8290264320005</v>
      </c>
      <c r="G65" s="167">
        <f t="shared" si="1"/>
        <v>1521.8290264320005</v>
      </c>
      <c r="H65" s="118"/>
      <c r="I65" s="408"/>
      <c r="J65" s="408"/>
    </row>
    <row r="66" spans="1:10">
      <c r="A66" s="316" t="s">
        <v>2325</v>
      </c>
      <c r="B66" s="317" t="s">
        <v>69</v>
      </c>
      <c r="C66" s="812" t="s">
        <v>57</v>
      </c>
      <c r="D66" s="705">
        <v>21.486928320000004</v>
      </c>
      <c r="E66" s="303">
        <f t="shared" si="5"/>
        <v>21.486928320000004</v>
      </c>
      <c r="F66" s="167">
        <f>D66*Оглавление!$B$5</f>
        <v>2363.5621152000003</v>
      </c>
      <c r="G66" s="167">
        <f t="shared" si="1"/>
        <v>2363.5621152000003</v>
      </c>
      <c r="H66" s="118"/>
      <c r="I66" s="408"/>
      <c r="J66" s="408"/>
    </row>
    <row r="67" spans="1:10">
      <c r="A67" s="316" t="s">
        <v>2326</v>
      </c>
      <c r="B67" s="317" t="s">
        <v>70</v>
      </c>
      <c r="C67" s="812" t="s">
        <v>57</v>
      </c>
      <c r="D67" s="705">
        <v>24.259435200000006</v>
      </c>
      <c r="E67" s="303">
        <f t="shared" si="5"/>
        <v>24.259435200000006</v>
      </c>
      <c r="F67" s="167">
        <f>D67*Оглавление!$B$5</f>
        <v>2668.5378720000008</v>
      </c>
      <c r="G67" s="167">
        <f t="shared" si="1"/>
        <v>2668.5378720000008</v>
      </c>
      <c r="H67" s="118"/>
      <c r="I67" s="408"/>
      <c r="J67" s="408"/>
    </row>
    <row r="68" spans="1:10">
      <c r="A68" s="316" t="s">
        <v>2327</v>
      </c>
      <c r="B68" s="317" t="s">
        <v>2114</v>
      </c>
      <c r="C68" s="812" t="s">
        <v>57</v>
      </c>
      <c r="D68" s="705">
        <v>24.259435200000006</v>
      </c>
      <c r="E68" s="303">
        <f t="shared" si="5"/>
        <v>24.259435200000006</v>
      </c>
      <c r="F68" s="167">
        <f>D68*Оглавление!$B$5</f>
        <v>2668.5378720000008</v>
      </c>
      <c r="G68" s="167">
        <f t="shared" si="1"/>
        <v>2668.5378720000008</v>
      </c>
      <c r="H68" s="118"/>
      <c r="I68" s="408"/>
      <c r="J68" s="408"/>
    </row>
    <row r="69" spans="1:10">
      <c r="A69" s="316" t="s">
        <v>2328</v>
      </c>
      <c r="B69" s="317" t="s">
        <v>113</v>
      </c>
      <c r="C69" s="812" t="s">
        <v>44</v>
      </c>
      <c r="D69" s="705">
        <v>40.353837638400009</v>
      </c>
      <c r="E69" s="303">
        <f t="shared" si="5"/>
        <v>40.353837638400009</v>
      </c>
      <c r="F69" s="167">
        <f>D69*Оглавление!$B$5</f>
        <v>4438.9221402240009</v>
      </c>
      <c r="G69" s="167">
        <f t="shared" si="1"/>
        <v>4438.9221402240009</v>
      </c>
      <c r="H69" s="118"/>
      <c r="I69" s="408"/>
      <c r="J69" s="408"/>
    </row>
    <row r="70" spans="1:10">
      <c r="A70" s="319" t="s">
        <v>2330</v>
      </c>
      <c r="B70" s="320"/>
      <c r="C70" s="320"/>
      <c r="D70" s="320"/>
      <c r="E70" s="417"/>
      <c r="F70" s="320"/>
      <c r="G70" s="321"/>
      <c r="H70" s="118"/>
      <c r="I70" s="408"/>
      <c r="J70" s="408"/>
    </row>
    <row r="71" spans="1:10">
      <c r="A71" s="316" t="s">
        <v>2329</v>
      </c>
      <c r="B71" s="317" t="s">
        <v>2422</v>
      </c>
      <c r="C71" s="812" t="s">
        <v>40</v>
      </c>
      <c r="D71" s="705">
        <v>8.2343454336000033</v>
      </c>
      <c r="E71" s="303">
        <f>D71-D71*$B$4/100</f>
        <v>8.2343454336000033</v>
      </c>
      <c r="F71" s="167">
        <f>D71*Оглавление!$B$5</f>
        <v>905.7779976960004</v>
      </c>
      <c r="G71" s="167">
        <f t="shared" si="1"/>
        <v>905.7779976960004</v>
      </c>
      <c r="H71" s="118"/>
      <c r="I71" s="408"/>
      <c r="J71" s="408"/>
    </row>
    <row r="72" spans="1:10">
      <c r="A72" s="316" t="s">
        <v>2331</v>
      </c>
      <c r="B72" s="317" t="s">
        <v>2424</v>
      </c>
      <c r="C72" s="812" t="s">
        <v>32</v>
      </c>
      <c r="D72" s="705">
        <v>10.757326694400003</v>
      </c>
      <c r="E72" s="303">
        <f>D72-D72*$B$4/100</f>
        <v>10.757326694400003</v>
      </c>
      <c r="F72" s="167">
        <f>D72*Оглавление!$B$5</f>
        <v>1183.3059363840005</v>
      </c>
      <c r="G72" s="167">
        <f t="shared" si="1"/>
        <v>1183.3059363840005</v>
      </c>
      <c r="H72" s="118"/>
      <c r="I72" s="408"/>
      <c r="J72" s="408"/>
    </row>
    <row r="73" spans="1:10">
      <c r="A73" s="316" t="s">
        <v>2332</v>
      </c>
      <c r="B73" s="317" t="s">
        <v>2425</v>
      </c>
      <c r="C73" s="812" t="s">
        <v>47</v>
      </c>
      <c r="D73" s="705">
        <v>11.644528896000002</v>
      </c>
      <c r="E73" s="303">
        <f>D73-D73*$B$4/100</f>
        <v>11.644528896000002</v>
      </c>
      <c r="F73" s="167">
        <f>D73*Оглавление!$B$5</f>
        <v>1280.8981785600004</v>
      </c>
      <c r="G73" s="167">
        <f t="shared" si="1"/>
        <v>1280.8981785600004</v>
      </c>
      <c r="H73" s="118"/>
      <c r="I73" s="408"/>
      <c r="J73" s="408"/>
    </row>
    <row r="74" spans="1:10">
      <c r="A74" s="316" t="s">
        <v>2333</v>
      </c>
      <c r="B74" s="317" t="s">
        <v>2426</v>
      </c>
      <c r="C74" s="812" t="s">
        <v>57</v>
      </c>
      <c r="D74" s="705">
        <v>19.490723366400005</v>
      </c>
      <c r="E74" s="303">
        <f>D74-D74*$B$4/100</f>
        <v>19.490723366400005</v>
      </c>
      <c r="F74" s="167">
        <f>D74*Оглавление!$B$5</f>
        <v>2143.9795703040004</v>
      </c>
      <c r="G74" s="167">
        <f t="shared" ref="G74:G83" si="6">F74-F74*$B$4/100</f>
        <v>2143.9795703040004</v>
      </c>
      <c r="H74" s="118"/>
      <c r="I74" s="408"/>
      <c r="J74" s="408"/>
    </row>
    <row r="75" spans="1:10">
      <c r="A75" s="316" t="s">
        <v>2334</v>
      </c>
      <c r="B75" s="317" t="s">
        <v>2433</v>
      </c>
      <c r="C75" s="812" t="s">
        <v>38</v>
      </c>
      <c r="D75" s="705">
        <v>32.147217273600013</v>
      </c>
      <c r="E75" s="303">
        <f>D75-D75*$B$4/100</f>
        <v>32.147217273600013</v>
      </c>
      <c r="F75" s="167">
        <f>D75*Оглавление!$B$5</f>
        <v>3536.1939000960015</v>
      </c>
      <c r="G75" s="167">
        <f t="shared" si="6"/>
        <v>3536.1939000960015</v>
      </c>
      <c r="H75" s="118"/>
      <c r="I75" s="408"/>
      <c r="J75" s="408"/>
    </row>
    <row r="76" spans="1:10">
      <c r="A76" s="319" t="s">
        <v>1713</v>
      </c>
      <c r="B76" s="320"/>
      <c r="C76" s="320"/>
      <c r="D76" s="320"/>
      <c r="E76" s="417"/>
      <c r="F76" s="320"/>
      <c r="G76" s="321"/>
      <c r="H76" s="118"/>
      <c r="I76" s="408"/>
      <c r="J76" s="408"/>
    </row>
    <row r="77" spans="1:10">
      <c r="A77" s="316" t="s">
        <v>2335</v>
      </c>
      <c r="B77" s="317" t="s">
        <v>2422</v>
      </c>
      <c r="C77" s="812" t="s">
        <v>40</v>
      </c>
      <c r="D77" s="705">
        <v>8.4561459840000026</v>
      </c>
      <c r="E77" s="303">
        <f>D77-D77*$B$4/100</f>
        <v>8.4561459840000026</v>
      </c>
      <c r="F77" s="167">
        <f>D77*Оглавление!$B$5</f>
        <v>930.17605824000032</v>
      </c>
      <c r="G77" s="167">
        <f t="shared" si="6"/>
        <v>930.17605824000032</v>
      </c>
      <c r="H77" s="118"/>
      <c r="I77" s="408"/>
      <c r="J77" s="408"/>
    </row>
    <row r="78" spans="1:10">
      <c r="A78" s="316" t="s">
        <v>2336</v>
      </c>
      <c r="B78" s="317" t="s">
        <v>2424</v>
      </c>
      <c r="C78" s="812" t="s">
        <v>32</v>
      </c>
      <c r="D78" s="705">
        <v>10.854364435200003</v>
      </c>
      <c r="E78" s="303">
        <f>D78-D78*$B$4/100</f>
        <v>10.854364435200003</v>
      </c>
      <c r="F78" s="167">
        <f>D78*Оглавление!$B$5</f>
        <v>1193.9800878720002</v>
      </c>
      <c r="G78" s="167">
        <f t="shared" si="6"/>
        <v>1193.9800878720002</v>
      </c>
      <c r="H78" s="118"/>
      <c r="I78" s="408"/>
      <c r="J78" s="408"/>
    </row>
    <row r="79" spans="1:10">
      <c r="A79" s="316" t="s">
        <v>2337</v>
      </c>
      <c r="B79" s="317" t="s">
        <v>2425</v>
      </c>
      <c r="C79" s="812" t="s">
        <v>47</v>
      </c>
      <c r="D79" s="705">
        <v>11.741566636800005</v>
      </c>
      <c r="E79" s="303">
        <f>D79-D79*$B$4/100</f>
        <v>11.741566636800005</v>
      </c>
      <c r="F79" s="167">
        <f>D79*Оглавление!$B$5</f>
        <v>1291.5723300480006</v>
      </c>
      <c r="G79" s="167">
        <f t="shared" si="6"/>
        <v>1291.5723300480006</v>
      </c>
      <c r="H79" s="118"/>
      <c r="I79" s="408"/>
      <c r="J79" s="408"/>
    </row>
    <row r="80" spans="1:10">
      <c r="A80" s="316" t="s">
        <v>2338</v>
      </c>
      <c r="B80" s="317" t="s">
        <v>2426</v>
      </c>
      <c r="C80" s="812" t="s">
        <v>57</v>
      </c>
      <c r="D80" s="705">
        <v>19.518448435200007</v>
      </c>
      <c r="E80" s="303">
        <f>D80-D80*$B$4/100</f>
        <v>19.518448435200007</v>
      </c>
      <c r="F80" s="167">
        <f>D80*Оглавление!$B$5</f>
        <v>2147.029327872001</v>
      </c>
      <c r="G80" s="167">
        <f t="shared" si="6"/>
        <v>2147.029327872001</v>
      </c>
      <c r="H80" s="118"/>
      <c r="I80" s="408"/>
      <c r="J80" s="408"/>
    </row>
    <row r="81" spans="1:10">
      <c r="A81" s="316" t="s">
        <v>2339</v>
      </c>
      <c r="B81" s="317" t="s">
        <v>2433</v>
      </c>
      <c r="C81" s="812" t="s">
        <v>38</v>
      </c>
      <c r="D81" s="705">
        <v>31.190702400000013</v>
      </c>
      <c r="E81" s="303">
        <f>D81-D81*$B$4/100</f>
        <v>31.190702400000013</v>
      </c>
      <c r="F81" s="167">
        <f>D81*Оглавление!$B$5</f>
        <v>3430.9772640000015</v>
      </c>
      <c r="G81" s="167">
        <f t="shared" si="6"/>
        <v>3430.9772640000015</v>
      </c>
      <c r="H81" s="118"/>
      <c r="I81" s="408"/>
      <c r="J81" s="408"/>
    </row>
    <row r="82" spans="1:10">
      <c r="A82" s="319" t="s">
        <v>2340</v>
      </c>
      <c r="B82" s="320"/>
      <c r="C82" s="320"/>
      <c r="D82" s="320"/>
      <c r="E82" s="417"/>
      <c r="F82" s="320"/>
      <c r="G82" s="321"/>
      <c r="H82" s="118"/>
      <c r="I82" s="408"/>
      <c r="J82" s="408"/>
    </row>
    <row r="83" spans="1:10">
      <c r="A83" s="316" t="s">
        <v>2341</v>
      </c>
      <c r="B83" s="318" t="s">
        <v>2342</v>
      </c>
      <c r="C83" s="812" t="s">
        <v>50</v>
      </c>
      <c r="D83" s="705">
        <v>18.936221990400004</v>
      </c>
      <c r="E83" s="303">
        <f>D83-D83*$B$4/100</f>
        <v>18.936221990400004</v>
      </c>
      <c r="F83" s="167">
        <f>D83*Оглавление!$B$5</f>
        <v>2082.9844189440005</v>
      </c>
      <c r="G83" s="167">
        <f t="shared" si="6"/>
        <v>2082.9844189440005</v>
      </c>
      <c r="H83" s="118"/>
      <c r="I83" s="408"/>
      <c r="J83" s="408"/>
    </row>
    <row r="84" spans="1:10">
      <c r="D84" s="989"/>
    </row>
    <row r="85" spans="1:10">
      <c r="D85" s="456"/>
    </row>
    <row r="86" spans="1:10">
      <c r="D86" s="456"/>
    </row>
  </sheetData>
  <autoFilter ref="A6:G83"/>
  <customSheetViews>
    <customSheetView guid="{94E74550-0B2B-4B3C-8E97-CCCC46023914}" scale="85" showAutoFilter="1" topLeftCell="A52">
      <selection activeCell="F101" sqref="F101"/>
      <pageMargins left="0.7" right="0.7" top="0.75" bottom="0.75" header="0.3" footer="0.3"/>
      <autoFilter ref="A6:G84"/>
    </customSheetView>
    <customSheetView guid="{C23E91BF-4A86-4D00-A577-1A263DDCB8BC}" scale="85" showAutoFilter="1" topLeftCell="A52">
      <selection activeCell="F101" sqref="F101"/>
      <pageMargins left="0.7" right="0.7" top="0.75" bottom="0.75" header="0.3" footer="0.3"/>
      <autoFilter ref="A6:G84"/>
    </customSheetView>
    <customSheetView guid="{A76FD505-AF56-4CD8-967A-59C705AF567C}" scale="85" showAutoFilter="1" topLeftCell="A52">
      <selection activeCell="F101" sqref="F101"/>
      <pageMargins left="0.7" right="0.7" top="0.75" bottom="0.75" header="0.3" footer="0.3"/>
      <autoFilter ref="A6:G84"/>
    </customSheetView>
    <customSheetView guid="{D7CF3121-CFC0-4E70-8DCD-811E30042E24}" scale="85" showAutoFilter="1" topLeftCell="A52">
      <selection activeCell="F101" sqref="F101"/>
      <pageMargins left="0.7" right="0.7" top="0.75" bottom="0.75" header="0.3" footer="0.3"/>
      <autoFilter ref="A6:G84"/>
    </customSheetView>
    <customSheetView guid="{3E3E5346-F5D1-49F5-AB0E-78170B65853C}" scale="85" showAutoFilter="1" topLeftCell="A52">
      <selection activeCell="F101" sqref="F101"/>
      <pageMargins left="0.7" right="0.7" top="0.75" bottom="0.75" header="0.3" footer="0.3"/>
      <autoFilter ref="A6:G84"/>
    </customSheetView>
    <customSheetView guid="{A02336A9-D2FB-4D03-950A-00B6EBD6A28C}" scale="85" showAutoFilter="1" topLeftCell="A52">
      <selection activeCell="F101" sqref="F101"/>
      <pageMargins left="0.7" right="0.7" top="0.75" bottom="0.75" header="0.3" footer="0.3"/>
      <autoFilter ref="A6:G84"/>
    </customSheetView>
    <customSheetView guid="{24F900A2-7147-4318-9E77-2B71404314A7}" scale="85" showAutoFilter="1" topLeftCell="A52">
      <selection activeCell="F101" sqref="F101"/>
      <pageMargins left="0.7" right="0.7" top="0.75" bottom="0.75" header="0.3" footer="0.3"/>
      <autoFilter ref="A6:G84"/>
    </customSheetView>
    <customSheetView guid="{76FA2CE7-179E-4731-B7AE-63C5E5E79002}" scale="85" showAutoFilter="1" topLeftCell="A52">
      <selection activeCell="F101" sqref="F101"/>
      <pageMargins left="0.7" right="0.7" top="0.75" bottom="0.75" header="0.3" footer="0.3"/>
      <autoFilter ref="A6:G84"/>
    </customSheetView>
  </customSheetViews>
  <mergeCells count="1">
    <mergeCell ref="A1:G1"/>
  </mergeCells>
  <conditionalFormatting sqref="A8:A9">
    <cfRule type="duplicateValues" dxfId="375" priority="1"/>
  </conditionalFormatting>
  <pageMargins left="0.7" right="0.7" top="0.75" bottom="0.75" header="0.3" footer="0.3"/>
  <pageSetup paperSize="9" orientation="portrait" horizontalDpi="90" verticalDpi="9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9"/>
  <dimension ref="A1:J108"/>
  <sheetViews>
    <sheetView zoomScale="85" zoomScaleNormal="85" workbookViewId="0">
      <pane ySplit="6" topLeftCell="A7" activePane="bottomLeft" state="frozen"/>
      <selection pane="bottomLeft" activeCell="L35" sqref="L35"/>
    </sheetView>
  </sheetViews>
  <sheetFormatPr defaultRowHeight="15"/>
  <cols>
    <col min="1" max="1" width="28.42578125" customWidth="1"/>
    <col min="2" max="2" width="35" customWidth="1"/>
    <col min="3" max="3" width="15.42578125" customWidth="1"/>
    <col min="4" max="4" width="11.7109375" customWidth="1"/>
    <col min="5" max="5" width="14.28515625" style="416" customWidth="1"/>
    <col min="6" max="6" width="12" customWidth="1"/>
    <col min="7" max="7" width="16" customWidth="1"/>
  </cols>
  <sheetData>
    <row r="1" spans="1:10" ht="15.75">
      <c r="A1" s="2713" t="s">
        <v>2456</v>
      </c>
      <c r="B1" s="2713"/>
      <c r="C1" s="2713"/>
      <c r="D1" s="2713"/>
      <c r="E1" s="2713"/>
      <c r="F1" s="2713"/>
      <c r="G1" s="2713"/>
    </row>
    <row r="2" spans="1:10">
      <c r="A2" s="305"/>
      <c r="B2" s="124"/>
      <c r="C2" s="99"/>
      <c r="D2" s="305"/>
      <c r="F2" s="305"/>
      <c r="G2" s="306"/>
    </row>
    <row r="3" spans="1:10">
      <c r="A3" s="305"/>
      <c r="B3" s="124"/>
      <c r="C3" s="99"/>
      <c r="D3" s="305"/>
      <c r="F3" s="305"/>
      <c r="G3" s="306"/>
    </row>
    <row r="4" spans="1:10">
      <c r="A4" s="2" t="s">
        <v>6</v>
      </c>
      <c r="B4" s="3"/>
      <c r="C4" s="99"/>
      <c r="D4" s="305"/>
      <c r="F4" s="305"/>
      <c r="G4" s="306"/>
    </row>
    <row r="5" spans="1:10">
      <c r="A5" s="137"/>
      <c r="B5" s="32"/>
      <c r="C5" s="32"/>
      <c r="D5" s="138"/>
      <c r="E5" s="138"/>
      <c r="F5" s="305"/>
      <c r="G5" s="305"/>
    </row>
    <row r="6" spans="1:10" ht="45">
      <c r="A6" s="145" t="s">
        <v>18</v>
      </c>
      <c r="B6" s="145" t="s">
        <v>19</v>
      </c>
      <c r="C6" s="145" t="s">
        <v>20</v>
      </c>
      <c r="D6" s="146" t="s">
        <v>7</v>
      </c>
      <c r="E6" s="146" t="s">
        <v>461</v>
      </c>
      <c r="F6" s="146" t="s">
        <v>8</v>
      </c>
      <c r="G6" s="146" t="s">
        <v>9</v>
      </c>
    </row>
    <row r="7" spans="1:10">
      <c r="A7" s="451" t="s">
        <v>347</v>
      </c>
      <c r="B7" s="452"/>
      <c r="C7" s="452"/>
      <c r="D7" s="452"/>
      <c r="E7" s="452"/>
      <c r="F7" s="452"/>
      <c r="G7" s="453"/>
    </row>
    <row r="8" spans="1:10">
      <c r="A8" s="308" t="s">
        <v>2343</v>
      </c>
      <c r="B8" s="314" t="s">
        <v>2422</v>
      </c>
      <c r="C8" s="307" t="s">
        <v>81</v>
      </c>
      <c r="D8" s="303">
        <v>3.2598776496000013</v>
      </c>
      <c r="E8" s="303">
        <f>D8-D8*$B$4/100</f>
        <v>3.2598776496000013</v>
      </c>
      <c r="F8" s="167">
        <f>D8*Оглавление!$B$5</f>
        <v>358.58654145600013</v>
      </c>
      <c r="G8" s="167">
        <f>F8-F8*$B$4/100</f>
        <v>358.58654145600013</v>
      </c>
      <c r="I8" s="408"/>
      <c r="J8" s="394"/>
    </row>
    <row r="9" spans="1:10">
      <c r="A9" s="308" t="s">
        <v>2344</v>
      </c>
      <c r="B9" s="314" t="s">
        <v>2439</v>
      </c>
      <c r="C9" s="307" t="s">
        <v>36</v>
      </c>
      <c r="D9" s="303">
        <v>6.5057644080000019</v>
      </c>
      <c r="E9" s="303">
        <f t="shared" ref="E9:E71" si="0">D9-D9*$B$4/100</f>
        <v>6.5057644080000019</v>
      </c>
      <c r="F9" s="167">
        <f>D9*Оглавление!$B$5</f>
        <v>715.63408488000016</v>
      </c>
      <c r="G9" s="167">
        <f t="shared" ref="G9:G71" si="1">F9-F9*$B$4/100</f>
        <v>715.63408488000016</v>
      </c>
      <c r="I9" s="408"/>
      <c r="J9" s="394"/>
    </row>
    <row r="10" spans="1:10">
      <c r="A10" s="308" t="s">
        <v>2345</v>
      </c>
      <c r="B10" s="314" t="s">
        <v>2424</v>
      </c>
      <c r="C10" s="307" t="s">
        <v>30</v>
      </c>
      <c r="D10" s="303">
        <v>4.3511671632000013</v>
      </c>
      <c r="E10" s="303">
        <f t="shared" si="0"/>
        <v>4.3511671632000013</v>
      </c>
      <c r="F10" s="167">
        <f>D10*Оглавление!$B$5</f>
        <v>478.62838795200014</v>
      </c>
      <c r="G10" s="167">
        <f t="shared" si="1"/>
        <v>478.62838795200014</v>
      </c>
      <c r="I10" s="408"/>
      <c r="J10" s="394"/>
    </row>
    <row r="11" spans="1:10">
      <c r="A11" s="308" t="s">
        <v>2346</v>
      </c>
      <c r="B11" s="314" t="s">
        <v>2425</v>
      </c>
      <c r="C11" s="307" t="s">
        <v>36</v>
      </c>
      <c r="D11" s="303">
        <v>5.8481925216000015</v>
      </c>
      <c r="E11" s="303">
        <f t="shared" si="0"/>
        <v>5.8481925216000015</v>
      </c>
      <c r="F11" s="167">
        <f>D11*Оглавление!$B$5</f>
        <v>643.30117737600017</v>
      </c>
      <c r="G11" s="167">
        <f t="shared" si="1"/>
        <v>643.30117737600017</v>
      </c>
      <c r="I11" s="408"/>
      <c r="J11" s="394"/>
    </row>
    <row r="12" spans="1:10">
      <c r="A12" s="308" t="s">
        <v>2347</v>
      </c>
      <c r="B12" s="314" t="s">
        <v>2426</v>
      </c>
      <c r="C12" s="307" t="s">
        <v>86</v>
      </c>
      <c r="D12" s="303">
        <v>7.3610057664000017</v>
      </c>
      <c r="E12" s="303">
        <f t="shared" si="0"/>
        <v>7.3610057664000017</v>
      </c>
      <c r="F12" s="167">
        <f>D12*Оглавление!$B$5</f>
        <v>809.71063430400022</v>
      </c>
      <c r="G12" s="167">
        <f t="shared" si="1"/>
        <v>809.71063430400022</v>
      </c>
      <c r="I12" s="408"/>
      <c r="J12" s="394"/>
    </row>
    <row r="13" spans="1:10">
      <c r="A13" s="308" t="s">
        <v>2348</v>
      </c>
      <c r="B13" s="314" t="s">
        <v>2427</v>
      </c>
      <c r="C13" s="307" t="s">
        <v>83</v>
      </c>
      <c r="D13" s="303">
        <v>8.2546258080000019</v>
      </c>
      <c r="E13" s="303">
        <f t="shared" si="0"/>
        <v>8.2546258080000019</v>
      </c>
      <c r="F13" s="167">
        <f>D13*Оглавление!$B$5</f>
        <v>908.00883888000021</v>
      </c>
      <c r="G13" s="167">
        <f t="shared" si="1"/>
        <v>908.00883888000021</v>
      </c>
      <c r="I13" s="408"/>
      <c r="J13" s="394"/>
    </row>
    <row r="14" spans="1:10">
      <c r="A14" s="308" t="s">
        <v>2349</v>
      </c>
      <c r="B14" s="314" t="s">
        <v>2428</v>
      </c>
      <c r="C14" s="307" t="s">
        <v>49</v>
      </c>
      <c r="D14" s="303">
        <v>11.963367187200003</v>
      </c>
      <c r="E14" s="303">
        <f t="shared" si="0"/>
        <v>11.963367187200003</v>
      </c>
      <c r="F14" s="167">
        <f>D14*Оглавление!$B$5</f>
        <v>1315.9703905920003</v>
      </c>
      <c r="G14" s="167">
        <f t="shared" si="1"/>
        <v>1315.9703905920003</v>
      </c>
      <c r="I14" s="408"/>
      <c r="J14" s="394"/>
    </row>
    <row r="15" spans="1:10">
      <c r="A15" s="312" t="s">
        <v>348</v>
      </c>
      <c r="B15" s="314"/>
      <c r="C15" s="307"/>
      <c r="D15" s="303"/>
      <c r="E15" s="303"/>
      <c r="F15" s="167"/>
      <c r="G15" s="167"/>
      <c r="I15" s="408"/>
      <c r="J15" s="394"/>
    </row>
    <row r="16" spans="1:10">
      <c r="A16" s="308" t="s">
        <v>2350</v>
      </c>
      <c r="B16" s="314" t="s">
        <v>2422</v>
      </c>
      <c r="C16" s="307" t="s">
        <v>30</v>
      </c>
      <c r="D16" s="303">
        <v>4.9667663760000007</v>
      </c>
      <c r="E16" s="303">
        <f t="shared" si="0"/>
        <v>4.9667663760000007</v>
      </c>
      <c r="F16" s="167">
        <f>D16*Оглавление!$B$5</f>
        <v>546.34430136000003</v>
      </c>
      <c r="G16" s="167">
        <f t="shared" si="1"/>
        <v>546.34430136000003</v>
      </c>
      <c r="I16" s="408"/>
      <c r="J16" s="394"/>
    </row>
    <row r="17" spans="1:10">
      <c r="A17" s="308" t="s">
        <v>2351</v>
      </c>
      <c r="B17" s="314" t="s">
        <v>2424</v>
      </c>
      <c r="C17" s="307" t="s">
        <v>36</v>
      </c>
      <c r="D17" s="303">
        <v>5.8202107392000029</v>
      </c>
      <c r="E17" s="303">
        <f t="shared" si="0"/>
        <v>5.8202107392000029</v>
      </c>
      <c r="F17" s="167">
        <f>D17*Оглавление!$B$5</f>
        <v>640.22318131200029</v>
      </c>
      <c r="G17" s="167">
        <f t="shared" si="1"/>
        <v>640.22318131200029</v>
      </c>
      <c r="I17" s="408"/>
      <c r="J17" s="394"/>
    </row>
    <row r="18" spans="1:10">
      <c r="A18" s="308" t="s">
        <v>2352</v>
      </c>
      <c r="B18" s="314" t="s">
        <v>2425</v>
      </c>
      <c r="C18" s="307" t="s">
        <v>31</v>
      </c>
      <c r="D18" s="303">
        <v>6.9451297344000009</v>
      </c>
      <c r="E18" s="303">
        <f t="shared" si="0"/>
        <v>6.9451297344000009</v>
      </c>
      <c r="F18" s="167">
        <f>D18*Оглавление!$B$5</f>
        <v>763.96427078400006</v>
      </c>
      <c r="G18" s="167">
        <f t="shared" si="1"/>
        <v>763.96427078400006</v>
      </c>
      <c r="I18" s="408"/>
      <c r="J18" s="394"/>
    </row>
    <row r="19" spans="1:10">
      <c r="A19" s="308" t="s">
        <v>2353</v>
      </c>
      <c r="B19" s="314" t="s">
        <v>2426</v>
      </c>
      <c r="C19" s="307" t="s">
        <v>86</v>
      </c>
      <c r="D19" s="303">
        <v>7.7630192640000013</v>
      </c>
      <c r="E19" s="303">
        <f t="shared" si="0"/>
        <v>7.7630192640000013</v>
      </c>
      <c r="F19" s="167">
        <f>D19*Оглавление!$B$5</f>
        <v>853.93211904000009</v>
      </c>
      <c r="G19" s="167">
        <f t="shared" si="1"/>
        <v>853.93211904000009</v>
      </c>
      <c r="I19" s="408"/>
      <c r="J19" s="394"/>
    </row>
    <row r="20" spans="1:10">
      <c r="A20" s="308" t="s">
        <v>2354</v>
      </c>
      <c r="B20" s="314" t="s">
        <v>2427</v>
      </c>
      <c r="C20" s="307" t="s">
        <v>83</v>
      </c>
      <c r="D20" s="303">
        <v>8.9690597568000001</v>
      </c>
      <c r="E20" s="303">
        <f t="shared" si="0"/>
        <v>8.9690597568000001</v>
      </c>
      <c r="F20" s="167">
        <f>D20*Оглавление!$B$5</f>
        <v>986.59657324800003</v>
      </c>
      <c r="G20" s="167">
        <f t="shared" si="1"/>
        <v>986.59657324800003</v>
      </c>
      <c r="I20" s="408"/>
      <c r="J20" s="394"/>
    </row>
    <row r="21" spans="1:10">
      <c r="A21" s="308" t="s">
        <v>2355</v>
      </c>
      <c r="B21" s="314" t="s">
        <v>2428</v>
      </c>
      <c r="C21" s="307" t="s">
        <v>49</v>
      </c>
      <c r="D21" s="303">
        <v>12.878294457600003</v>
      </c>
      <c r="E21" s="303">
        <f t="shared" si="0"/>
        <v>12.878294457600003</v>
      </c>
      <c r="F21" s="167">
        <f>D21*Оглавление!$B$5</f>
        <v>1416.6123903360003</v>
      </c>
      <c r="G21" s="167">
        <f t="shared" si="1"/>
        <v>1416.6123903360003</v>
      </c>
      <c r="I21" s="408"/>
      <c r="J21" s="394"/>
    </row>
    <row r="22" spans="1:10">
      <c r="A22" s="312" t="s">
        <v>353</v>
      </c>
      <c r="B22" s="314"/>
      <c r="C22" s="307"/>
      <c r="D22" s="303"/>
      <c r="E22" s="303"/>
      <c r="F22" s="167"/>
      <c r="G22" s="167"/>
      <c r="I22" s="408"/>
      <c r="J22" s="394"/>
    </row>
    <row r="23" spans="1:10">
      <c r="A23" s="308" t="s">
        <v>2356</v>
      </c>
      <c r="B23" s="314" t="s">
        <v>2430</v>
      </c>
      <c r="C23" s="307" t="s">
        <v>30</v>
      </c>
      <c r="D23" s="303">
        <v>5.8915771200000009</v>
      </c>
      <c r="E23" s="303">
        <f t="shared" si="0"/>
        <v>5.8915771200000009</v>
      </c>
      <c r="F23" s="167">
        <f>D23*Оглавление!$B$5</f>
        <v>648.07348320000006</v>
      </c>
      <c r="G23" s="167">
        <f t="shared" si="1"/>
        <v>648.07348320000006</v>
      </c>
      <c r="I23" s="408"/>
      <c r="J23" s="394"/>
    </row>
    <row r="24" spans="1:10">
      <c r="A24" s="308" t="s">
        <v>2357</v>
      </c>
      <c r="B24" s="314" t="s">
        <v>60</v>
      </c>
      <c r="C24" s="307" t="s">
        <v>31</v>
      </c>
      <c r="D24" s="303">
        <v>6.8619545280000018</v>
      </c>
      <c r="E24" s="303">
        <f t="shared" si="0"/>
        <v>6.8619545280000018</v>
      </c>
      <c r="F24" s="167">
        <f>D24*Оглавление!$B$5</f>
        <v>754.81499808000024</v>
      </c>
      <c r="G24" s="167">
        <f t="shared" si="1"/>
        <v>754.81499808000024</v>
      </c>
      <c r="I24" s="408"/>
      <c r="J24" s="394"/>
    </row>
    <row r="25" spans="1:10">
      <c r="A25" s="308" t="s">
        <v>2358</v>
      </c>
      <c r="B25" s="314" t="s">
        <v>2431</v>
      </c>
      <c r="C25" s="307" t="s">
        <v>86</v>
      </c>
      <c r="D25" s="303">
        <v>11.741566636800005</v>
      </c>
      <c r="E25" s="303">
        <f t="shared" si="0"/>
        <v>11.741566636800005</v>
      </c>
      <c r="F25" s="167">
        <f>D25*Оглавление!$B$5</f>
        <v>1291.5723300480006</v>
      </c>
      <c r="G25" s="167">
        <f t="shared" si="1"/>
        <v>1291.5723300480006</v>
      </c>
      <c r="I25" s="408"/>
      <c r="J25" s="394"/>
    </row>
    <row r="26" spans="1:10">
      <c r="A26" s="308" t="s">
        <v>2359</v>
      </c>
      <c r="B26" s="314" t="s">
        <v>2440</v>
      </c>
      <c r="C26" s="307" t="s">
        <v>49</v>
      </c>
      <c r="D26" s="303">
        <v>17.314305465600007</v>
      </c>
      <c r="E26" s="303">
        <f t="shared" si="0"/>
        <v>17.314305465600007</v>
      </c>
      <c r="F26" s="167">
        <f>D26*Оглавление!$B$5</f>
        <v>1904.5736012160007</v>
      </c>
      <c r="G26" s="167">
        <f t="shared" si="1"/>
        <v>1904.5736012160007</v>
      </c>
      <c r="I26" s="408"/>
      <c r="J26" s="394"/>
    </row>
    <row r="27" spans="1:10">
      <c r="A27" s="312" t="s">
        <v>354</v>
      </c>
      <c r="B27" s="314"/>
      <c r="C27" s="307"/>
      <c r="D27" s="303"/>
      <c r="E27" s="303"/>
      <c r="F27" s="167"/>
      <c r="G27" s="167"/>
      <c r="I27" s="408"/>
      <c r="J27" s="394"/>
    </row>
    <row r="28" spans="1:10">
      <c r="A28" s="308" t="s">
        <v>2360</v>
      </c>
      <c r="B28" s="314" t="s">
        <v>2115</v>
      </c>
      <c r="C28" s="307" t="s">
        <v>36</v>
      </c>
      <c r="D28" s="303">
        <v>8.5393211904000026</v>
      </c>
      <c r="E28" s="303">
        <f t="shared" si="0"/>
        <v>8.5393211904000026</v>
      </c>
      <c r="F28" s="167">
        <f>D28*Оглавление!$B$5</f>
        <v>939.32533094400026</v>
      </c>
      <c r="G28" s="167">
        <f t="shared" si="1"/>
        <v>939.32533094400026</v>
      </c>
      <c r="I28" s="408"/>
      <c r="J28" s="394"/>
    </row>
    <row r="29" spans="1:10">
      <c r="A29" s="308" t="s">
        <v>2361</v>
      </c>
      <c r="B29" s="314" t="s">
        <v>2112</v>
      </c>
      <c r="C29" s="307" t="s">
        <v>86</v>
      </c>
      <c r="D29" s="303">
        <v>11.381140742400005</v>
      </c>
      <c r="E29" s="303">
        <f t="shared" si="0"/>
        <v>11.381140742400005</v>
      </c>
      <c r="F29" s="167">
        <f>D29*Оглавление!$B$5</f>
        <v>1251.9254816640005</v>
      </c>
      <c r="G29" s="167">
        <f t="shared" si="1"/>
        <v>1251.9254816640005</v>
      </c>
      <c r="I29" s="408"/>
      <c r="J29" s="394"/>
    </row>
    <row r="30" spans="1:10">
      <c r="A30" s="308" t="s">
        <v>2362</v>
      </c>
      <c r="B30" s="314" t="s">
        <v>2113</v>
      </c>
      <c r="C30" s="307" t="s">
        <v>49</v>
      </c>
      <c r="D30" s="303">
        <v>15.817151750400004</v>
      </c>
      <c r="E30" s="303">
        <f t="shared" si="0"/>
        <v>15.817151750400004</v>
      </c>
      <c r="F30" s="167">
        <f>D30*Оглавление!$B$5</f>
        <v>1739.8866925440004</v>
      </c>
      <c r="G30" s="167">
        <f t="shared" si="1"/>
        <v>1739.8866925440004</v>
      </c>
      <c r="I30" s="408"/>
      <c r="J30" s="394"/>
    </row>
    <row r="31" spans="1:10">
      <c r="A31" s="312" t="s">
        <v>26</v>
      </c>
      <c r="B31" s="314"/>
      <c r="C31" s="307"/>
      <c r="D31" s="303"/>
      <c r="E31" s="303"/>
      <c r="F31" s="167"/>
      <c r="G31" s="167"/>
      <c r="I31" s="408"/>
      <c r="J31" s="394"/>
    </row>
    <row r="32" spans="1:10">
      <c r="A32" s="308" t="s">
        <v>2363</v>
      </c>
      <c r="B32" s="314" t="s">
        <v>107</v>
      </c>
      <c r="C32" s="307" t="s">
        <v>48</v>
      </c>
      <c r="D32" s="303">
        <v>12.214048017600001</v>
      </c>
      <c r="E32" s="303">
        <f t="shared" si="0"/>
        <v>12.214048017600001</v>
      </c>
      <c r="F32" s="167">
        <f>D32*Оглавление!$B$5</f>
        <v>1343.5452819360003</v>
      </c>
      <c r="G32" s="167">
        <f t="shared" si="1"/>
        <v>1343.5452819360003</v>
      </c>
      <c r="I32" s="408"/>
      <c r="J32" s="394"/>
    </row>
    <row r="33" spans="1:10">
      <c r="A33" s="308" t="s">
        <v>2364</v>
      </c>
      <c r="B33" s="314" t="s">
        <v>65</v>
      </c>
      <c r="C33" s="307" t="s">
        <v>32</v>
      </c>
      <c r="D33" s="303">
        <v>11.318630980800004</v>
      </c>
      <c r="E33" s="303">
        <f t="shared" si="0"/>
        <v>11.318630980800004</v>
      </c>
      <c r="F33" s="167">
        <f>D33*Оглавление!$B$5</f>
        <v>1245.0494078880004</v>
      </c>
      <c r="G33" s="167">
        <f t="shared" si="1"/>
        <v>1245.0494078880004</v>
      </c>
      <c r="I33" s="408"/>
      <c r="J33" s="394"/>
    </row>
    <row r="34" spans="1:10">
      <c r="A34" s="308" t="s">
        <v>2365</v>
      </c>
      <c r="B34" s="314" t="s">
        <v>66</v>
      </c>
      <c r="C34" s="307" t="s">
        <v>32</v>
      </c>
      <c r="D34" s="303">
        <v>11.752348608000005</v>
      </c>
      <c r="E34" s="303">
        <f t="shared" si="0"/>
        <v>11.752348608000005</v>
      </c>
      <c r="F34" s="167">
        <f>D34*Оглавление!$B$5</f>
        <v>1292.7583468800005</v>
      </c>
      <c r="G34" s="167">
        <f t="shared" si="1"/>
        <v>1292.7583468800005</v>
      </c>
      <c r="I34" s="408"/>
      <c r="J34" s="394"/>
    </row>
    <row r="35" spans="1:10">
      <c r="A35" s="308" t="s">
        <v>2366</v>
      </c>
      <c r="B35" s="314" t="s">
        <v>67</v>
      </c>
      <c r="C35" s="307" t="s">
        <v>32</v>
      </c>
      <c r="D35" s="303">
        <v>11.808312172800001</v>
      </c>
      <c r="E35" s="303">
        <f t="shared" si="0"/>
        <v>11.808312172800001</v>
      </c>
      <c r="F35" s="167">
        <f>D35*Оглавление!$B$5</f>
        <v>1298.9143390080001</v>
      </c>
      <c r="G35" s="167">
        <f t="shared" si="1"/>
        <v>1298.9143390080001</v>
      </c>
      <c r="I35" s="408"/>
      <c r="J35" s="394"/>
    </row>
    <row r="36" spans="1:10">
      <c r="A36" s="308" t="s">
        <v>2367</v>
      </c>
      <c r="B36" s="314" t="s">
        <v>2441</v>
      </c>
      <c r="C36" s="307" t="s">
        <v>50</v>
      </c>
      <c r="D36" s="303">
        <v>16.718216486400006</v>
      </c>
      <c r="E36" s="303">
        <f t="shared" si="0"/>
        <v>16.718216486400006</v>
      </c>
      <c r="F36" s="167">
        <f>D36*Оглавление!$B$5</f>
        <v>1839.0038135040006</v>
      </c>
      <c r="G36" s="167">
        <f t="shared" si="1"/>
        <v>1839.0038135040006</v>
      </c>
      <c r="I36" s="408"/>
      <c r="J36" s="394"/>
    </row>
    <row r="37" spans="1:10">
      <c r="A37" s="308" t="s">
        <v>2368</v>
      </c>
      <c r="B37" s="314" t="s">
        <v>2117</v>
      </c>
      <c r="C37" s="307" t="s">
        <v>50</v>
      </c>
      <c r="D37" s="303">
        <v>16.440965798400001</v>
      </c>
      <c r="E37" s="303">
        <f t="shared" si="0"/>
        <v>16.440965798400001</v>
      </c>
      <c r="F37" s="167">
        <f>D37*Оглавление!$B$5</f>
        <v>1808.506237824</v>
      </c>
      <c r="G37" s="167">
        <f t="shared" si="1"/>
        <v>1808.506237824</v>
      </c>
      <c r="I37" s="408"/>
      <c r="J37" s="394"/>
    </row>
    <row r="38" spans="1:10">
      <c r="A38" s="308" t="s">
        <v>2369</v>
      </c>
      <c r="B38" s="314" t="s">
        <v>68</v>
      </c>
      <c r="C38" s="307" t="s">
        <v>50</v>
      </c>
      <c r="D38" s="303">
        <v>16.440965798400001</v>
      </c>
      <c r="E38" s="303">
        <f t="shared" si="0"/>
        <v>16.440965798400001</v>
      </c>
      <c r="F38" s="167">
        <f>D38*Оглавление!$B$5</f>
        <v>1808.506237824</v>
      </c>
      <c r="G38" s="167">
        <f t="shared" si="1"/>
        <v>1808.506237824</v>
      </c>
      <c r="I38" s="408"/>
      <c r="J38" s="394"/>
    </row>
    <row r="39" spans="1:10">
      <c r="A39" s="308" t="s">
        <v>2370</v>
      </c>
      <c r="B39" s="314" t="s">
        <v>2442</v>
      </c>
      <c r="C39" s="307" t="s">
        <v>50</v>
      </c>
      <c r="D39" s="303">
        <v>16.593453676800003</v>
      </c>
      <c r="E39" s="303">
        <f t="shared" si="0"/>
        <v>16.593453676800003</v>
      </c>
      <c r="F39" s="167">
        <f>D39*Оглавление!$B$5</f>
        <v>1825.2799044480003</v>
      </c>
      <c r="G39" s="167">
        <f t="shared" si="1"/>
        <v>1825.2799044480003</v>
      </c>
      <c r="I39" s="408"/>
      <c r="J39" s="394"/>
    </row>
    <row r="40" spans="1:10">
      <c r="A40" s="308" t="s">
        <v>2371</v>
      </c>
      <c r="B40" s="314" t="s">
        <v>69</v>
      </c>
      <c r="C40" s="307" t="s">
        <v>50</v>
      </c>
      <c r="D40" s="303">
        <v>16.593453676800003</v>
      </c>
      <c r="E40" s="303">
        <f t="shared" si="0"/>
        <v>16.593453676800003</v>
      </c>
      <c r="F40" s="167">
        <f>D40*Оглавление!$B$5</f>
        <v>1825.2799044480003</v>
      </c>
      <c r="G40" s="167">
        <f t="shared" si="1"/>
        <v>1825.2799044480003</v>
      </c>
      <c r="I40" s="408"/>
      <c r="J40" s="394"/>
    </row>
    <row r="41" spans="1:10">
      <c r="A41" s="308" t="s">
        <v>2372</v>
      </c>
      <c r="B41" s="314" t="s">
        <v>70</v>
      </c>
      <c r="C41" s="307" t="s">
        <v>50</v>
      </c>
      <c r="D41" s="303">
        <v>16.440965798400001</v>
      </c>
      <c r="E41" s="303">
        <f t="shared" si="0"/>
        <v>16.440965798400001</v>
      </c>
      <c r="F41" s="167">
        <f>D41*Оглавление!$B$5</f>
        <v>1808.506237824</v>
      </c>
      <c r="G41" s="167">
        <f t="shared" si="1"/>
        <v>1808.506237824</v>
      </c>
      <c r="I41" s="408"/>
      <c r="J41" s="394"/>
    </row>
    <row r="42" spans="1:10">
      <c r="A42" s="308" t="s">
        <v>2373</v>
      </c>
      <c r="B42" s="314" t="s">
        <v>2116</v>
      </c>
      <c r="C42" s="307" t="s">
        <v>50</v>
      </c>
      <c r="D42" s="303">
        <v>16.718216486400006</v>
      </c>
      <c r="E42" s="303">
        <f t="shared" si="0"/>
        <v>16.718216486400006</v>
      </c>
      <c r="F42" s="167">
        <f>D42*Оглавление!$B$5</f>
        <v>1839.0038135040006</v>
      </c>
      <c r="G42" s="167">
        <f t="shared" si="1"/>
        <v>1839.0038135040006</v>
      </c>
      <c r="I42" s="408"/>
      <c r="J42" s="394"/>
    </row>
    <row r="43" spans="1:10">
      <c r="A43" s="308" t="s">
        <v>2374</v>
      </c>
      <c r="B43" s="314" t="s">
        <v>2114</v>
      </c>
      <c r="C43" s="307" t="s">
        <v>50</v>
      </c>
      <c r="D43" s="303">
        <v>16.565728608000004</v>
      </c>
      <c r="E43" s="303">
        <f t="shared" si="0"/>
        <v>16.565728608000004</v>
      </c>
      <c r="F43" s="167">
        <f>D43*Оглавление!$B$5</f>
        <v>1822.2301468800003</v>
      </c>
      <c r="G43" s="167">
        <f t="shared" si="1"/>
        <v>1822.2301468800003</v>
      </c>
      <c r="I43" s="408"/>
      <c r="J43" s="394"/>
    </row>
    <row r="44" spans="1:10">
      <c r="A44" s="308" t="s">
        <v>2375</v>
      </c>
      <c r="B44" s="314" t="s">
        <v>2443</v>
      </c>
      <c r="C44" s="307" t="s">
        <v>43</v>
      </c>
      <c r="D44" s="303">
        <v>27.198292492800007</v>
      </c>
      <c r="E44" s="303">
        <f t="shared" si="0"/>
        <v>27.198292492800007</v>
      </c>
      <c r="F44" s="167">
        <f>D44*Оглавление!$B$5</f>
        <v>2991.8121742080007</v>
      </c>
      <c r="G44" s="167">
        <f t="shared" si="1"/>
        <v>2991.8121742080007</v>
      </c>
      <c r="I44" s="408"/>
      <c r="J44" s="394"/>
    </row>
    <row r="45" spans="1:10">
      <c r="A45" s="308" t="s">
        <v>2376</v>
      </c>
      <c r="B45" s="314" t="s">
        <v>2444</v>
      </c>
      <c r="C45" s="307" t="s">
        <v>43</v>
      </c>
      <c r="D45" s="303">
        <v>27.433955577600006</v>
      </c>
      <c r="E45" s="303">
        <f t="shared" si="0"/>
        <v>27.433955577600006</v>
      </c>
      <c r="F45" s="167">
        <f>D45*Оглавление!$B$5</f>
        <v>3017.7351135360009</v>
      </c>
      <c r="G45" s="167">
        <f t="shared" si="1"/>
        <v>3017.7351135360009</v>
      </c>
      <c r="I45" s="408"/>
      <c r="J45" s="394"/>
    </row>
    <row r="46" spans="1:10">
      <c r="A46" s="308" t="s">
        <v>2377</v>
      </c>
      <c r="B46" s="314" t="s">
        <v>41</v>
      </c>
      <c r="C46" s="307" t="s">
        <v>43</v>
      </c>
      <c r="D46" s="303">
        <v>28.723171276800009</v>
      </c>
      <c r="E46" s="303">
        <f t="shared" si="0"/>
        <v>28.723171276800009</v>
      </c>
      <c r="F46" s="167">
        <f>D46*Оглавление!$B$5</f>
        <v>3159.5488404480011</v>
      </c>
      <c r="G46" s="167">
        <f t="shared" si="1"/>
        <v>3159.5488404480011</v>
      </c>
      <c r="I46" s="408"/>
      <c r="J46" s="394"/>
    </row>
    <row r="47" spans="1:10">
      <c r="A47" s="308" t="s">
        <v>2378</v>
      </c>
      <c r="B47" s="314" t="s">
        <v>71</v>
      </c>
      <c r="C47" s="307" t="s">
        <v>43</v>
      </c>
      <c r="D47" s="303">
        <v>28.723171276800009</v>
      </c>
      <c r="E47" s="303">
        <f t="shared" si="0"/>
        <v>28.723171276800009</v>
      </c>
      <c r="F47" s="167">
        <f>D47*Оглавление!$B$5</f>
        <v>3159.5488404480011</v>
      </c>
      <c r="G47" s="167">
        <f t="shared" si="1"/>
        <v>3159.5488404480011</v>
      </c>
      <c r="I47" s="408"/>
      <c r="J47" s="394"/>
    </row>
    <row r="48" spans="1:10">
      <c r="A48" s="308" t="s">
        <v>2379</v>
      </c>
      <c r="B48" s="314" t="s">
        <v>72</v>
      </c>
      <c r="C48" s="307" t="s">
        <v>43</v>
      </c>
      <c r="D48" s="303">
        <v>28.723171276800009</v>
      </c>
      <c r="E48" s="303">
        <f t="shared" si="0"/>
        <v>28.723171276800009</v>
      </c>
      <c r="F48" s="167">
        <f>D48*Оглавление!$B$5</f>
        <v>3159.5488404480011</v>
      </c>
      <c r="G48" s="167">
        <f t="shared" si="1"/>
        <v>3159.5488404480011</v>
      </c>
      <c r="I48" s="408"/>
      <c r="J48" s="394"/>
    </row>
    <row r="49" spans="1:10">
      <c r="A49" s="308" t="s">
        <v>2380</v>
      </c>
      <c r="B49" s="314" t="s">
        <v>114</v>
      </c>
      <c r="C49" s="307" t="s">
        <v>43</v>
      </c>
      <c r="D49" s="303">
        <v>28.723171276800009</v>
      </c>
      <c r="E49" s="303">
        <f t="shared" si="0"/>
        <v>28.723171276800009</v>
      </c>
      <c r="F49" s="167">
        <f>D49*Оглавление!$B$5</f>
        <v>3159.5488404480011</v>
      </c>
      <c r="G49" s="167">
        <f t="shared" si="1"/>
        <v>3159.5488404480011</v>
      </c>
      <c r="I49" s="408"/>
      <c r="J49" s="394"/>
    </row>
    <row r="50" spans="1:10">
      <c r="A50" s="312" t="s">
        <v>540</v>
      </c>
      <c r="B50" s="314"/>
      <c r="C50" s="307"/>
      <c r="D50" s="303"/>
      <c r="E50" s="303"/>
      <c r="F50" s="167"/>
      <c r="G50" s="167"/>
      <c r="I50" s="408"/>
      <c r="J50" s="394"/>
    </row>
    <row r="51" spans="1:10">
      <c r="A51" s="308" t="s">
        <v>2381</v>
      </c>
      <c r="B51" s="314" t="s">
        <v>2435</v>
      </c>
      <c r="C51" s="307" t="s">
        <v>40</v>
      </c>
      <c r="D51" s="303">
        <v>8.0957200896000021</v>
      </c>
      <c r="E51" s="303">
        <f t="shared" si="0"/>
        <v>8.0957200896000021</v>
      </c>
      <c r="F51" s="167">
        <f>D51*Оглавление!$B$5</f>
        <v>890.52920985600019</v>
      </c>
      <c r="G51" s="167">
        <f t="shared" si="1"/>
        <v>890.52920985600019</v>
      </c>
      <c r="I51" s="408"/>
      <c r="J51" s="394"/>
    </row>
    <row r="52" spans="1:10">
      <c r="A52" s="308" t="s">
        <v>2382</v>
      </c>
      <c r="B52" s="314" t="s">
        <v>2436</v>
      </c>
      <c r="C52" s="307" t="s">
        <v>32</v>
      </c>
      <c r="D52" s="303">
        <v>11.824741843200002</v>
      </c>
      <c r="E52" s="303">
        <f t="shared" si="0"/>
        <v>11.824741843200002</v>
      </c>
      <c r="F52" s="167">
        <f>D52*Оглавление!$B$5</f>
        <v>1300.7216027520003</v>
      </c>
      <c r="G52" s="167">
        <f t="shared" si="1"/>
        <v>1300.7216027520003</v>
      </c>
      <c r="I52" s="408"/>
      <c r="J52" s="394"/>
    </row>
    <row r="53" spans="1:10">
      <c r="A53" s="308" t="s">
        <v>2438</v>
      </c>
      <c r="B53" s="314" t="s">
        <v>2437</v>
      </c>
      <c r="C53" s="431" t="s">
        <v>3275</v>
      </c>
      <c r="D53" s="303">
        <v>17.134092518400003</v>
      </c>
      <c r="E53" s="303">
        <f t="shared" si="0"/>
        <v>17.134092518400003</v>
      </c>
      <c r="F53" s="167">
        <f>D53*Оглавление!$B$5</f>
        <v>1884.7501770240003</v>
      </c>
      <c r="G53" s="167">
        <f t="shared" si="1"/>
        <v>1884.7501770240003</v>
      </c>
      <c r="I53" s="408"/>
      <c r="J53" s="394"/>
    </row>
    <row r="54" spans="1:10">
      <c r="A54" s="308" t="s">
        <v>2383</v>
      </c>
      <c r="B54" s="314" t="s">
        <v>2445</v>
      </c>
      <c r="C54" s="307" t="s">
        <v>43</v>
      </c>
      <c r="D54" s="303">
        <v>29.222222515200002</v>
      </c>
      <c r="E54" s="303">
        <f t="shared" si="0"/>
        <v>29.222222515200002</v>
      </c>
      <c r="F54" s="167">
        <f>D54*Оглавление!$B$5</f>
        <v>3214.4444766720003</v>
      </c>
      <c r="G54" s="167">
        <f t="shared" si="1"/>
        <v>3214.4444766720003</v>
      </c>
      <c r="I54" s="408"/>
      <c r="J54" s="394"/>
    </row>
    <row r="55" spans="1:10">
      <c r="A55" s="312" t="s">
        <v>1713</v>
      </c>
      <c r="B55" s="314"/>
      <c r="C55" s="307"/>
      <c r="D55" s="303"/>
      <c r="E55" s="303"/>
      <c r="F55" s="167"/>
      <c r="G55" s="167"/>
      <c r="I55" s="408"/>
      <c r="J55" s="394"/>
    </row>
    <row r="56" spans="1:10">
      <c r="A56" s="308" t="s">
        <v>2384</v>
      </c>
      <c r="B56" s="314" t="s">
        <v>2446</v>
      </c>
      <c r="C56" s="307" t="s">
        <v>40</v>
      </c>
      <c r="D56" s="303">
        <v>10.272137990400001</v>
      </c>
      <c r="E56" s="303">
        <f t="shared" si="0"/>
        <v>10.272137990400001</v>
      </c>
      <c r="F56" s="167">
        <f>D56*Оглавление!$B$5</f>
        <v>1129.9351789440002</v>
      </c>
      <c r="G56" s="167">
        <f t="shared" si="1"/>
        <v>1129.9351789440002</v>
      </c>
      <c r="I56" s="408"/>
      <c r="J56" s="394"/>
    </row>
    <row r="57" spans="1:10">
      <c r="A57" s="308" t="s">
        <v>2385</v>
      </c>
      <c r="B57" s="314" t="s">
        <v>2447</v>
      </c>
      <c r="C57" s="307" t="s">
        <v>32</v>
      </c>
      <c r="D57" s="303">
        <v>12.115855065600003</v>
      </c>
      <c r="E57" s="303">
        <f t="shared" si="0"/>
        <v>12.115855065600003</v>
      </c>
      <c r="F57" s="167">
        <f>D57*Оглавление!$B$5</f>
        <v>1332.7440572160003</v>
      </c>
      <c r="G57" s="167">
        <f t="shared" si="1"/>
        <v>1332.7440572160003</v>
      </c>
      <c r="I57" s="408"/>
      <c r="J57" s="394"/>
    </row>
    <row r="58" spans="1:10">
      <c r="A58" s="308" t="s">
        <v>2386</v>
      </c>
      <c r="B58" s="314" t="s">
        <v>2448</v>
      </c>
      <c r="C58" s="307" t="s">
        <v>37</v>
      </c>
      <c r="D58" s="303">
        <v>13.931847072000005</v>
      </c>
      <c r="E58" s="303">
        <f t="shared" si="0"/>
        <v>13.931847072000005</v>
      </c>
      <c r="F58" s="167">
        <f>D58*Оглавление!$B$5</f>
        <v>1532.5031779200006</v>
      </c>
      <c r="G58" s="167">
        <f t="shared" si="1"/>
        <v>1532.5031779200006</v>
      </c>
      <c r="I58" s="408"/>
      <c r="J58" s="394"/>
    </row>
    <row r="59" spans="1:10">
      <c r="A59" s="308" t="s">
        <v>2387</v>
      </c>
      <c r="B59" s="314" t="s">
        <v>2449</v>
      </c>
      <c r="C59" s="307" t="s">
        <v>50</v>
      </c>
      <c r="D59" s="303">
        <v>17.092504915200006</v>
      </c>
      <c r="E59" s="303">
        <f t="shared" si="0"/>
        <v>17.092504915200006</v>
      </c>
      <c r="F59" s="167">
        <f>D59*Оглавление!$B$5</f>
        <v>1880.1755406720008</v>
      </c>
      <c r="G59" s="167">
        <f t="shared" si="1"/>
        <v>1880.1755406720008</v>
      </c>
      <c r="I59" s="408"/>
      <c r="J59" s="394"/>
    </row>
    <row r="60" spans="1:10">
      <c r="A60" s="308" t="s">
        <v>2388</v>
      </c>
      <c r="B60" s="314" t="s">
        <v>2450</v>
      </c>
      <c r="C60" s="307" t="s">
        <v>43</v>
      </c>
      <c r="D60" s="303">
        <v>27.863694144000011</v>
      </c>
      <c r="E60" s="303">
        <f t="shared" si="0"/>
        <v>27.863694144000011</v>
      </c>
      <c r="F60" s="167">
        <f>D60*Оглавление!$B$5</f>
        <v>3065.0063558400011</v>
      </c>
      <c r="G60" s="167">
        <f t="shared" si="1"/>
        <v>3065.0063558400011</v>
      </c>
      <c r="I60" s="408"/>
      <c r="J60" s="394"/>
    </row>
    <row r="61" spans="1:10">
      <c r="A61" s="312" t="s">
        <v>2330</v>
      </c>
      <c r="B61" s="314"/>
      <c r="C61" s="307"/>
      <c r="D61" s="303"/>
      <c r="E61" s="303"/>
      <c r="F61" s="167"/>
      <c r="G61" s="167"/>
      <c r="I61" s="408"/>
      <c r="J61" s="394"/>
    </row>
    <row r="62" spans="1:10">
      <c r="A62" s="308" t="s">
        <v>2389</v>
      </c>
      <c r="B62" s="314" t="s">
        <v>2446</v>
      </c>
      <c r="C62" s="307" t="s">
        <v>40</v>
      </c>
      <c r="D62" s="303">
        <v>10.272137990400001</v>
      </c>
      <c r="E62" s="303">
        <f t="shared" si="0"/>
        <v>10.272137990400001</v>
      </c>
      <c r="F62" s="167">
        <f>D62*Оглавление!$B$5</f>
        <v>1129.9351789440002</v>
      </c>
      <c r="G62" s="167">
        <f t="shared" si="1"/>
        <v>1129.9351789440002</v>
      </c>
      <c r="I62" s="408"/>
      <c r="J62" s="394"/>
    </row>
    <row r="63" spans="1:10">
      <c r="A63" s="308" t="s">
        <v>2390</v>
      </c>
      <c r="B63" s="314" t="s">
        <v>2447</v>
      </c>
      <c r="C63" s="307" t="s">
        <v>40</v>
      </c>
      <c r="D63" s="303">
        <v>12.115855065600003</v>
      </c>
      <c r="E63" s="303">
        <f t="shared" si="0"/>
        <v>12.115855065600003</v>
      </c>
      <c r="F63" s="167">
        <f>D63*Оглавление!$B$5</f>
        <v>1332.7440572160003</v>
      </c>
      <c r="G63" s="167">
        <f t="shared" si="1"/>
        <v>1332.7440572160003</v>
      </c>
      <c r="I63" s="408"/>
      <c r="J63" s="394"/>
    </row>
    <row r="64" spans="1:10">
      <c r="A64" s="308" t="s">
        <v>2391</v>
      </c>
      <c r="B64" s="314" t="s">
        <v>2448</v>
      </c>
      <c r="C64" s="307" t="s">
        <v>46</v>
      </c>
      <c r="D64" s="303">
        <v>13.931847072000005</v>
      </c>
      <c r="E64" s="303">
        <f t="shared" si="0"/>
        <v>13.931847072000005</v>
      </c>
      <c r="F64" s="167">
        <f>D64*Оглавление!$B$5</f>
        <v>1532.5031779200006</v>
      </c>
      <c r="G64" s="167">
        <f t="shared" si="1"/>
        <v>1532.5031779200006</v>
      </c>
      <c r="I64" s="408"/>
      <c r="J64" s="394"/>
    </row>
    <row r="65" spans="1:10">
      <c r="A65" s="308" t="s">
        <v>2392</v>
      </c>
      <c r="B65" s="314" t="s">
        <v>2449</v>
      </c>
      <c r="C65" s="307" t="s">
        <v>50</v>
      </c>
      <c r="D65" s="303">
        <v>17.092504915200006</v>
      </c>
      <c r="E65" s="303">
        <f t="shared" si="0"/>
        <v>17.092504915200006</v>
      </c>
      <c r="F65" s="167">
        <f>D65*Оглавление!$B$5</f>
        <v>1880.1755406720008</v>
      </c>
      <c r="G65" s="167">
        <f t="shared" si="1"/>
        <v>1880.1755406720008</v>
      </c>
      <c r="I65" s="408"/>
      <c r="J65" s="394"/>
    </row>
    <row r="66" spans="1:10">
      <c r="A66" s="308" t="s">
        <v>2393</v>
      </c>
      <c r="B66" s="314" t="s">
        <v>2450</v>
      </c>
      <c r="C66" s="307" t="s">
        <v>42</v>
      </c>
      <c r="D66" s="303">
        <v>28.085494694400012</v>
      </c>
      <c r="E66" s="303">
        <f t="shared" si="0"/>
        <v>28.085494694400012</v>
      </c>
      <c r="F66" s="167">
        <f>D66*Оглавление!$B$5</f>
        <v>3089.4044163840013</v>
      </c>
      <c r="G66" s="167">
        <f t="shared" si="1"/>
        <v>3089.4044163840013</v>
      </c>
      <c r="I66" s="408"/>
      <c r="J66" s="394"/>
    </row>
    <row r="67" spans="1:10">
      <c r="A67" s="312" t="s">
        <v>564</v>
      </c>
      <c r="B67" s="314"/>
      <c r="C67" s="307"/>
      <c r="D67" s="303"/>
      <c r="E67" s="303"/>
      <c r="F67" s="167"/>
      <c r="G67" s="167"/>
      <c r="I67" s="408"/>
      <c r="J67" s="394"/>
    </row>
    <row r="68" spans="1:10">
      <c r="A68" s="308" t="s">
        <v>2394</v>
      </c>
      <c r="B68" s="314" t="s">
        <v>2430</v>
      </c>
      <c r="C68" s="307" t="s">
        <v>36</v>
      </c>
      <c r="D68" s="303">
        <v>6.737191718400001</v>
      </c>
      <c r="E68" s="303">
        <f t="shared" si="0"/>
        <v>6.737191718400001</v>
      </c>
      <c r="F68" s="167">
        <f>D68*Оглавление!$B$5</f>
        <v>741.0910890240001</v>
      </c>
      <c r="G68" s="167">
        <f t="shared" si="1"/>
        <v>741.0910890240001</v>
      </c>
      <c r="I68" s="408"/>
      <c r="J68" s="394"/>
    </row>
    <row r="69" spans="1:10">
      <c r="A69" s="308" t="s">
        <v>2395</v>
      </c>
      <c r="B69" s="314" t="s">
        <v>60</v>
      </c>
      <c r="C69" s="307" t="s">
        <v>40</v>
      </c>
      <c r="D69" s="303">
        <v>8.4784800672000014</v>
      </c>
      <c r="E69" s="303">
        <f t="shared" si="0"/>
        <v>8.4784800672000014</v>
      </c>
      <c r="F69" s="167">
        <f>D69*Оглавление!$B$5</f>
        <v>932.63280739200013</v>
      </c>
      <c r="G69" s="167">
        <f t="shared" si="1"/>
        <v>932.63280739200013</v>
      </c>
      <c r="I69" s="408"/>
      <c r="J69" s="394"/>
    </row>
    <row r="70" spans="1:10">
      <c r="A70" s="308" t="s">
        <v>2396</v>
      </c>
      <c r="B70" s="314" t="s">
        <v>2431</v>
      </c>
      <c r="C70" s="307" t="s">
        <v>84</v>
      </c>
      <c r="D70" s="303">
        <v>12.795119251200003</v>
      </c>
      <c r="E70" s="303">
        <f t="shared" si="0"/>
        <v>12.795119251200003</v>
      </c>
      <c r="F70" s="167">
        <f>D70*Оглавление!$B$5</f>
        <v>1407.4631176320004</v>
      </c>
      <c r="G70" s="167">
        <f t="shared" si="1"/>
        <v>1407.4631176320004</v>
      </c>
      <c r="I70" s="408"/>
      <c r="J70" s="394"/>
    </row>
    <row r="71" spans="1:10">
      <c r="A71" s="308" t="s">
        <v>2397</v>
      </c>
      <c r="B71" s="314" t="s">
        <v>2440</v>
      </c>
      <c r="C71" s="307" t="s">
        <v>50</v>
      </c>
      <c r="D71" s="303">
        <v>20.336337964800006</v>
      </c>
      <c r="E71" s="303">
        <f t="shared" si="0"/>
        <v>20.336337964800006</v>
      </c>
      <c r="F71" s="167">
        <f>D71*Оглавление!$B$5</f>
        <v>2236.9971761280008</v>
      </c>
      <c r="G71" s="167">
        <f t="shared" si="1"/>
        <v>2236.9971761280008</v>
      </c>
      <c r="I71" s="408"/>
      <c r="J71" s="394"/>
    </row>
    <row r="72" spans="1:10">
      <c r="A72" s="312" t="s">
        <v>573</v>
      </c>
      <c r="B72" s="314"/>
      <c r="C72" s="307"/>
      <c r="D72" s="303"/>
      <c r="E72" s="303"/>
      <c r="F72" s="167"/>
      <c r="G72" s="167"/>
      <c r="I72" s="408"/>
      <c r="J72" s="394"/>
    </row>
    <row r="73" spans="1:10">
      <c r="A73" s="308" t="s">
        <v>2398</v>
      </c>
      <c r="B73" s="314" t="s">
        <v>2422</v>
      </c>
      <c r="C73" s="307" t="s">
        <v>36</v>
      </c>
      <c r="D73" s="303">
        <v>4.5746363520000015</v>
      </c>
      <c r="E73" s="303">
        <f t="shared" ref="E73:E102" si="2">D73-D73*$B$4/100</f>
        <v>4.5746363520000015</v>
      </c>
      <c r="F73" s="167">
        <f>D73*Оглавление!$B$5</f>
        <v>503.20999872000016</v>
      </c>
      <c r="G73" s="167">
        <f t="shared" ref="G73:G102" si="3">F73-F73*$B$4/100</f>
        <v>503.20999872000016</v>
      </c>
      <c r="I73" s="408"/>
      <c r="J73" s="394"/>
    </row>
    <row r="74" spans="1:10">
      <c r="A74" s="308" t="s">
        <v>2399</v>
      </c>
      <c r="B74" s="314" t="s">
        <v>2424</v>
      </c>
      <c r="C74" s="307" t="s">
        <v>31</v>
      </c>
      <c r="D74" s="303">
        <v>6.9867173376000018</v>
      </c>
      <c r="E74" s="303">
        <f t="shared" si="2"/>
        <v>6.9867173376000018</v>
      </c>
      <c r="F74" s="167">
        <f>D74*Оглавление!$B$5</f>
        <v>768.53890713600015</v>
      </c>
      <c r="G74" s="167">
        <f t="shared" si="3"/>
        <v>768.53890713600015</v>
      </c>
      <c r="I74" s="408"/>
      <c r="J74" s="394"/>
    </row>
    <row r="75" spans="1:10">
      <c r="A75" s="308" t="s">
        <v>2400</v>
      </c>
      <c r="B75" s="314" t="s">
        <v>2425</v>
      </c>
      <c r="C75" s="307" t="s">
        <v>40</v>
      </c>
      <c r="D75" s="303">
        <v>11.006852313600001</v>
      </c>
      <c r="E75" s="303">
        <f t="shared" si="2"/>
        <v>11.006852313600001</v>
      </c>
      <c r="F75" s="167">
        <f>D75*Оглавление!$B$5</f>
        <v>1210.7537544960001</v>
      </c>
      <c r="G75" s="167">
        <f t="shared" si="3"/>
        <v>1210.7537544960001</v>
      </c>
      <c r="I75" s="408"/>
      <c r="J75" s="394"/>
    </row>
    <row r="76" spans="1:10">
      <c r="A76" s="308" t="s">
        <v>2401</v>
      </c>
      <c r="B76" s="314" t="s">
        <v>2426</v>
      </c>
      <c r="C76" s="307" t="s">
        <v>83</v>
      </c>
      <c r="D76" s="303">
        <v>11.949504652800004</v>
      </c>
      <c r="E76" s="303">
        <f t="shared" si="2"/>
        <v>11.949504652800004</v>
      </c>
      <c r="F76" s="167">
        <f>D76*Оглавление!$B$5</f>
        <v>1314.4455118080004</v>
      </c>
      <c r="G76" s="167">
        <f t="shared" si="3"/>
        <v>1314.4455118080004</v>
      </c>
      <c r="I76" s="408"/>
      <c r="J76" s="394"/>
    </row>
    <row r="77" spans="1:10" s="491" customFormat="1">
      <c r="A77" s="497" t="s">
        <v>4068</v>
      </c>
      <c r="B77" s="418" t="s">
        <v>2427</v>
      </c>
      <c r="C77" s="307" t="s">
        <v>83</v>
      </c>
      <c r="D77" s="303">
        <v>15.429000787200003</v>
      </c>
      <c r="E77" s="474">
        <f t="shared" si="2"/>
        <v>15.429000787200003</v>
      </c>
      <c r="F77" s="167">
        <f>D77*Оглавление!$B$5</f>
        <v>1697.1900865920004</v>
      </c>
      <c r="G77" s="167">
        <f>F77-F77*$B$4/100</f>
        <v>1697.1900865920004</v>
      </c>
      <c r="I77" s="408"/>
      <c r="J77" s="394"/>
    </row>
    <row r="78" spans="1:10">
      <c r="A78" s="308" t="s">
        <v>2402</v>
      </c>
      <c r="B78" s="314" t="s">
        <v>2428</v>
      </c>
      <c r="C78" s="307" t="s">
        <v>50</v>
      </c>
      <c r="D78" s="303">
        <v>18.049019788800003</v>
      </c>
      <c r="E78" s="303">
        <f t="shared" si="2"/>
        <v>18.049019788800003</v>
      </c>
      <c r="F78" s="167">
        <f>D78*Оглавление!$B$5</f>
        <v>1985.3921767680004</v>
      </c>
      <c r="G78" s="167">
        <f t="shared" si="3"/>
        <v>1985.3921767680004</v>
      </c>
      <c r="I78" s="408"/>
      <c r="J78" s="394"/>
    </row>
    <row r="79" spans="1:10">
      <c r="A79" s="312" t="s">
        <v>569</v>
      </c>
      <c r="B79" s="314"/>
      <c r="C79" s="307"/>
      <c r="D79" s="303"/>
      <c r="E79" s="303"/>
      <c r="F79" s="167"/>
      <c r="G79" s="167"/>
      <c r="I79" s="408"/>
      <c r="J79" s="394"/>
    </row>
    <row r="80" spans="1:10">
      <c r="A80" s="308" t="s">
        <v>2403</v>
      </c>
      <c r="B80" s="314" t="s">
        <v>2422</v>
      </c>
      <c r="C80" s="307" t="s">
        <v>30</v>
      </c>
      <c r="D80" s="303">
        <v>4.8380245056000017</v>
      </c>
      <c r="E80" s="303">
        <f t="shared" si="2"/>
        <v>4.8380245056000017</v>
      </c>
      <c r="F80" s="167">
        <f>D80*Оглавление!$B$5</f>
        <v>532.18269561600016</v>
      </c>
      <c r="G80" s="167">
        <f t="shared" si="3"/>
        <v>532.18269561600016</v>
      </c>
      <c r="I80" s="408"/>
      <c r="J80" s="394"/>
    </row>
    <row r="81" spans="1:10">
      <c r="A81" s="308" t="s">
        <v>2404</v>
      </c>
      <c r="B81" s="314" t="s">
        <v>2424</v>
      </c>
      <c r="C81" s="307" t="s">
        <v>36</v>
      </c>
      <c r="D81" s="303">
        <v>7.0421674752000021</v>
      </c>
      <c r="E81" s="303">
        <f t="shared" si="2"/>
        <v>7.0421674752000021</v>
      </c>
      <c r="F81" s="167">
        <f>D81*Оглавление!$B$5</f>
        <v>774.63842227200018</v>
      </c>
      <c r="G81" s="167">
        <f t="shared" si="3"/>
        <v>774.63842227200018</v>
      </c>
      <c r="I81" s="408"/>
      <c r="J81" s="394"/>
    </row>
    <row r="82" spans="1:10">
      <c r="A82" s="308" t="s">
        <v>2405</v>
      </c>
      <c r="B82" s="314" t="s">
        <v>2425</v>
      </c>
      <c r="C82" s="307" t="s">
        <v>40</v>
      </c>
      <c r="D82" s="303">
        <v>11.020714848000004</v>
      </c>
      <c r="E82" s="303">
        <f t="shared" si="2"/>
        <v>11.020714848000004</v>
      </c>
      <c r="F82" s="167">
        <f>D82*Оглавление!$B$5</f>
        <v>1212.2786332800006</v>
      </c>
      <c r="G82" s="167">
        <f t="shared" si="3"/>
        <v>1212.2786332800006</v>
      </c>
      <c r="I82" s="408"/>
      <c r="J82" s="394"/>
    </row>
    <row r="83" spans="1:10">
      <c r="A83" s="308" t="s">
        <v>2406</v>
      </c>
      <c r="B83" s="314" t="s">
        <v>2426</v>
      </c>
      <c r="C83" s="307" t="s">
        <v>86</v>
      </c>
      <c r="D83" s="303">
        <v>11.547491155200003</v>
      </c>
      <c r="E83" s="303">
        <f t="shared" si="2"/>
        <v>11.547491155200003</v>
      </c>
      <c r="F83" s="167">
        <f>D83*Оглавление!$B$5</f>
        <v>1270.2240270720004</v>
      </c>
      <c r="G83" s="167">
        <f t="shared" si="3"/>
        <v>1270.2240270720004</v>
      </c>
      <c r="I83" s="408"/>
      <c r="J83" s="394"/>
    </row>
    <row r="84" spans="1:10" s="491" customFormat="1">
      <c r="A84" s="497" t="s">
        <v>4069</v>
      </c>
      <c r="B84" s="418" t="s">
        <v>2427</v>
      </c>
      <c r="C84" s="498" t="s">
        <v>49</v>
      </c>
      <c r="D84" s="303">
        <v>15.429000787200003</v>
      </c>
      <c r="E84" s="474">
        <f>D84-D84*$B$4/100</f>
        <v>15.429000787200003</v>
      </c>
      <c r="F84" s="167">
        <f>D84*Оглавление!$B$5</f>
        <v>1697.1900865920004</v>
      </c>
      <c r="G84" s="167">
        <f>F84-F84*$B$4/100</f>
        <v>1697.1900865920004</v>
      </c>
      <c r="I84" s="408"/>
      <c r="J84" s="394"/>
    </row>
    <row r="85" spans="1:10">
      <c r="A85" s="308" t="s">
        <v>2407</v>
      </c>
      <c r="B85" s="314" t="s">
        <v>2428</v>
      </c>
      <c r="C85" s="307" t="s">
        <v>49</v>
      </c>
      <c r="D85" s="303">
        <v>18.049019788800003</v>
      </c>
      <c r="E85" s="303">
        <f t="shared" si="2"/>
        <v>18.049019788800003</v>
      </c>
      <c r="F85" s="167">
        <f>D85*Оглавление!$B$5</f>
        <v>1985.3921767680004</v>
      </c>
      <c r="G85" s="167">
        <f t="shared" si="3"/>
        <v>1985.3921767680004</v>
      </c>
      <c r="I85" s="408"/>
      <c r="J85" s="394"/>
    </row>
    <row r="86" spans="1:10">
      <c r="A86" s="322" t="s">
        <v>2454</v>
      </c>
      <c r="B86" s="314"/>
      <c r="C86" s="307"/>
      <c r="D86" s="303"/>
      <c r="E86" s="303"/>
      <c r="F86" s="167"/>
      <c r="G86" s="167"/>
      <c r="I86" s="408"/>
      <c r="J86" s="394"/>
    </row>
    <row r="87" spans="1:10">
      <c r="A87" s="308" t="s">
        <v>2408</v>
      </c>
      <c r="B87" s="314" t="s">
        <v>2422</v>
      </c>
      <c r="C87" s="307" t="s">
        <v>83</v>
      </c>
      <c r="D87" s="303">
        <v>8.6224963968000008</v>
      </c>
      <c r="E87" s="303">
        <f t="shared" si="2"/>
        <v>8.6224963968000008</v>
      </c>
      <c r="F87" s="167">
        <f>D87*Оглавление!$B$5</f>
        <v>948.47460364800008</v>
      </c>
      <c r="G87" s="167">
        <f t="shared" si="3"/>
        <v>948.47460364800008</v>
      </c>
      <c r="I87" s="408"/>
      <c r="J87" s="394"/>
    </row>
    <row r="88" spans="1:10">
      <c r="A88" s="308" t="s">
        <v>2409</v>
      </c>
      <c r="B88" s="314" t="s">
        <v>2424</v>
      </c>
      <c r="C88" s="307" t="s">
        <v>49</v>
      </c>
      <c r="D88" s="303">
        <v>10.466213472000005</v>
      </c>
      <c r="E88" s="303">
        <f t="shared" si="2"/>
        <v>10.466213472000005</v>
      </c>
      <c r="F88" s="167">
        <f>D88*Оглавление!$B$5</f>
        <v>1151.2834819200007</v>
      </c>
      <c r="G88" s="167">
        <f t="shared" si="3"/>
        <v>1151.2834819200007</v>
      </c>
      <c r="I88" s="408"/>
      <c r="J88" s="394"/>
    </row>
    <row r="89" spans="1:10">
      <c r="A89" s="312" t="s">
        <v>2411</v>
      </c>
      <c r="B89" s="314"/>
      <c r="C89" s="307"/>
      <c r="D89" s="303"/>
      <c r="E89" s="303"/>
      <c r="F89" s="167"/>
      <c r="G89" s="167"/>
      <c r="I89" s="408"/>
      <c r="J89" s="394"/>
    </row>
    <row r="90" spans="1:10">
      <c r="A90" s="313" t="s">
        <v>2410</v>
      </c>
      <c r="B90" s="314" t="s">
        <v>2422</v>
      </c>
      <c r="C90" s="307" t="s">
        <v>83</v>
      </c>
      <c r="D90" s="303">
        <v>7.0005798720000003</v>
      </c>
      <c r="E90" s="303">
        <f t="shared" si="2"/>
        <v>7.0005798720000003</v>
      </c>
      <c r="F90" s="167">
        <f>D90*Оглавление!$B$5</f>
        <v>770.06378591999999</v>
      </c>
      <c r="G90" s="167">
        <f t="shared" si="3"/>
        <v>770.06378591999999</v>
      </c>
      <c r="I90" s="408"/>
      <c r="J90" s="394"/>
    </row>
    <row r="91" spans="1:10">
      <c r="A91" s="313" t="s">
        <v>2412</v>
      </c>
      <c r="B91" s="314" t="s">
        <v>2424</v>
      </c>
      <c r="C91" s="307" t="s">
        <v>83</v>
      </c>
      <c r="D91" s="303">
        <v>8.7056716032000026</v>
      </c>
      <c r="E91" s="303">
        <f t="shared" si="2"/>
        <v>8.7056716032000026</v>
      </c>
      <c r="F91" s="167">
        <f>D91*Оглавление!$B$5</f>
        <v>957.62387635200025</v>
      </c>
      <c r="G91" s="167">
        <f t="shared" si="3"/>
        <v>957.62387635200025</v>
      </c>
      <c r="I91" s="408"/>
      <c r="J91" s="394"/>
    </row>
    <row r="92" spans="1:10">
      <c r="A92" s="312" t="s">
        <v>400</v>
      </c>
      <c r="B92" s="314"/>
      <c r="C92" s="307"/>
      <c r="D92" s="303"/>
      <c r="E92" s="303"/>
      <c r="F92" s="167"/>
      <c r="G92" s="167"/>
      <c r="I92" s="408"/>
      <c r="J92" s="394"/>
    </row>
    <row r="93" spans="1:10">
      <c r="A93" s="308" t="s">
        <v>2413</v>
      </c>
      <c r="B93" s="314" t="s">
        <v>2451</v>
      </c>
      <c r="C93" s="307" t="s">
        <v>34</v>
      </c>
      <c r="D93" s="303">
        <v>17.3558930688</v>
      </c>
      <c r="E93" s="303">
        <f t="shared" si="2"/>
        <v>17.3558930688</v>
      </c>
      <c r="F93" s="167">
        <f>D93*Оглавление!$B$5</f>
        <v>1909.148237568</v>
      </c>
      <c r="G93" s="167">
        <f t="shared" si="3"/>
        <v>1909.148237568</v>
      </c>
      <c r="I93" s="408"/>
      <c r="J93" s="394"/>
    </row>
    <row r="94" spans="1:10">
      <c r="A94" s="308" t="s">
        <v>2414</v>
      </c>
      <c r="B94" s="314" t="s">
        <v>2452</v>
      </c>
      <c r="C94" s="307" t="s">
        <v>34</v>
      </c>
      <c r="D94" s="303">
        <v>18.270820339200004</v>
      </c>
      <c r="E94" s="303">
        <f t="shared" si="2"/>
        <v>18.270820339200004</v>
      </c>
      <c r="F94" s="167">
        <f>D94*Оглавление!$B$5</f>
        <v>2009.7902373120005</v>
      </c>
      <c r="G94" s="167">
        <f t="shared" si="3"/>
        <v>2009.7902373120005</v>
      </c>
      <c r="I94" s="408"/>
      <c r="J94" s="394"/>
    </row>
    <row r="95" spans="1:10">
      <c r="A95" s="312" t="s">
        <v>2416</v>
      </c>
      <c r="B95" s="314"/>
      <c r="C95" s="307"/>
      <c r="D95" s="303"/>
      <c r="E95" s="303"/>
      <c r="F95" s="167"/>
      <c r="G95" s="167"/>
      <c r="I95" s="408"/>
      <c r="J95" s="394"/>
    </row>
    <row r="96" spans="1:10">
      <c r="A96" s="308" t="s">
        <v>2415</v>
      </c>
      <c r="B96" s="314" t="s">
        <v>2430</v>
      </c>
      <c r="C96" s="307" t="s">
        <v>146</v>
      </c>
      <c r="D96" s="303">
        <v>38.246732409600007</v>
      </c>
      <c r="E96" s="303">
        <f t="shared" si="2"/>
        <v>38.246732409600007</v>
      </c>
      <c r="F96" s="167">
        <f>D96*Оглавление!$B$5</f>
        <v>4207.1405650560009</v>
      </c>
      <c r="G96" s="167">
        <f t="shared" si="3"/>
        <v>4207.1405650560009</v>
      </c>
      <c r="I96" s="408"/>
      <c r="J96" s="394"/>
    </row>
    <row r="97" spans="1:10">
      <c r="A97" s="308" t="s">
        <v>2417</v>
      </c>
      <c r="B97" s="314" t="s">
        <v>60</v>
      </c>
      <c r="C97" s="307" t="s">
        <v>146</v>
      </c>
      <c r="D97" s="303">
        <v>38.953721664000014</v>
      </c>
      <c r="E97" s="303">
        <f t="shared" si="2"/>
        <v>38.953721664000014</v>
      </c>
      <c r="F97" s="167">
        <f>D97*Оглавление!$B$5</f>
        <v>4284.9093830400016</v>
      </c>
      <c r="G97" s="167">
        <f t="shared" si="3"/>
        <v>4284.9093830400016</v>
      </c>
      <c r="I97" s="408"/>
      <c r="J97" s="394"/>
    </row>
    <row r="98" spans="1:10">
      <c r="A98" s="312" t="s">
        <v>28</v>
      </c>
      <c r="B98" s="314"/>
      <c r="C98" s="307"/>
      <c r="D98" s="303"/>
      <c r="E98" s="303"/>
      <c r="F98" s="167"/>
      <c r="G98" s="167"/>
      <c r="I98" s="408"/>
      <c r="J98" s="394"/>
    </row>
    <row r="99" spans="1:10">
      <c r="A99" s="308" t="s">
        <v>2418</v>
      </c>
      <c r="B99" s="315" t="s">
        <v>2451</v>
      </c>
      <c r="C99" s="307" t="s">
        <v>30</v>
      </c>
      <c r="D99" s="303">
        <v>4.6716740928000018</v>
      </c>
      <c r="E99" s="303">
        <f t="shared" si="2"/>
        <v>4.6716740928000018</v>
      </c>
      <c r="F99" s="167">
        <f>D99*Оглавление!$B$5</f>
        <v>513.88415020800016</v>
      </c>
      <c r="G99" s="167">
        <f t="shared" si="3"/>
        <v>513.88415020800016</v>
      </c>
      <c r="I99" s="408"/>
      <c r="J99" s="394"/>
    </row>
    <row r="100" spans="1:10">
      <c r="A100" s="308" t="s">
        <v>2419</v>
      </c>
      <c r="B100" s="315" t="s">
        <v>2452</v>
      </c>
      <c r="C100" s="307" t="s">
        <v>95</v>
      </c>
      <c r="D100" s="303">
        <v>5.5450137600000025</v>
      </c>
      <c r="E100" s="303">
        <f t="shared" si="2"/>
        <v>5.5450137600000025</v>
      </c>
      <c r="F100" s="167">
        <f>D100*Оглавление!$B$5</f>
        <v>609.95151360000023</v>
      </c>
      <c r="G100" s="167">
        <f t="shared" si="3"/>
        <v>609.95151360000023</v>
      </c>
      <c r="I100" s="408"/>
      <c r="J100" s="394"/>
    </row>
    <row r="101" spans="1:10">
      <c r="A101" s="308" t="s">
        <v>2420</v>
      </c>
      <c r="B101" s="315" t="s">
        <v>2439</v>
      </c>
      <c r="C101" s="307" t="s">
        <v>36</v>
      </c>
      <c r="D101" s="303">
        <v>8.4561459840000026</v>
      </c>
      <c r="E101" s="303">
        <f t="shared" si="2"/>
        <v>8.4561459840000026</v>
      </c>
      <c r="F101" s="167">
        <f>D101*Оглавление!$B$5</f>
        <v>930.17605824000032</v>
      </c>
      <c r="G101" s="167">
        <f t="shared" si="3"/>
        <v>930.17605824000032</v>
      </c>
      <c r="I101" s="408"/>
      <c r="J101" s="394"/>
    </row>
    <row r="102" spans="1:10">
      <c r="A102" s="308" t="s">
        <v>2421</v>
      </c>
      <c r="B102" s="315" t="s">
        <v>2453</v>
      </c>
      <c r="C102" s="307" t="s">
        <v>1246</v>
      </c>
      <c r="D102" s="303">
        <v>8.7195341376000002</v>
      </c>
      <c r="E102" s="303">
        <f t="shared" si="2"/>
        <v>8.7195341376000002</v>
      </c>
      <c r="F102" s="167">
        <f>D102*Оглавление!$B$5</f>
        <v>959.14875513599998</v>
      </c>
      <c r="G102" s="167">
        <f t="shared" si="3"/>
        <v>959.14875513599998</v>
      </c>
      <c r="I102" s="408"/>
      <c r="J102" s="394"/>
    </row>
    <row r="103" spans="1:10">
      <c r="A103" s="499" t="s">
        <v>4821</v>
      </c>
      <c r="B103" s="492"/>
      <c r="C103" s="492"/>
      <c r="D103" s="492"/>
      <c r="E103" s="492"/>
      <c r="F103" s="492"/>
      <c r="G103" s="492"/>
      <c r="I103" s="408"/>
      <c r="J103" s="394"/>
    </row>
    <row r="104" spans="1:10">
      <c r="A104" s="497" t="s">
        <v>4070</v>
      </c>
      <c r="B104" s="500">
        <v>16</v>
      </c>
      <c r="C104" s="501" t="s">
        <v>94</v>
      </c>
      <c r="D104" s="2279">
        <v>1.1921779584000001</v>
      </c>
      <c r="E104" s="494">
        <f>D104-D104*$B$4/100</f>
        <v>1.1921779584000001</v>
      </c>
      <c r="F104" s="495">
        <f>D104*Оглавление!$B$5</f>
        <v>131.13957542400001</v>
      </c>
      <c r="G104" s="495">
        <f>F104-F104*$B$4/100</f>
        <v>131.13957542400001</v>
      </c>
      <c r="I104" s="408"/>
      <c r="J104" s="394"/>
    </row>
    <row r="105" spans="1:10">
      <c r="A105" s="497" t="s">
        <v>4071</v>
      </c>
      <c r="B105" s="500">
        <v>20</v>
      </c>
      <c r="C105" s="501" t="s">
        <v>91</v>
      </c>
      <c r="D105" s="2279">
        <v>1.6080539904000002</v>
      </c>
      <c r="E105" s="494">
        <f>D105-D105*$B$4/100</f>
        <v>1.6080539904000002</v>
      </c>
      <c r="F105" s="495">
        <f>D105*Оглавление!$B$5</f>
        <v>176.88593894400003</v>
      </c>
      <c r="G105" s="495">
        <f>F105-F105*$B$4/100</f>
        <v>176.88593894400003</v>
      </c>
      <c r="I105" s="408"/>
      <c r="J105" s="394"/>
    </row>
    <row r="106" spans="1:10">
      <c r="A106" s="497" t="s">
        <v>4072</v>
      </c>
      <c r="B106" s="500">
        <v>26</v>
      </c>
      <c r="C106" s="501" t="s">
        <v>36</v>
      </c>
      <c r="D106" s="2279">
        <v>1.9962049536000006</v>
      </c>
      <c r="E106" s="494">
        <f>D106-D106*$B$4/100</f>
        <v>1.9962049536000006</v>
      </c>
      <c r="F106" s="495">
        <f>D106*Оглавление!$B$5</f>
        <v>219.58254489600006</v>
      </c>
      <c r="G106" s="495">
        <f>F106-F106*$B$4/100</f>
        <v>219.58254489600006</v>
      </c>
      <c r="I106" s="408"/>
      <c r="J106" s="394"/>
    </row>
    <row r="107" spans="1:10">
      <c r="A107" s="497" t="s">
        <v>4073</v>
      </c>
      <c r="B107" s="500">
        <v>32</v>
      </c>
      <c r="C107" s="501" t="s">
        <v>36</v>
      </c>
      <c r="D107" s="2279">
        <v>3.8815096320000007</v>
      </c>
      <c r="E107" s="494">
        <f>D107-D107*$B$4/100</f>
        <v>3.8815096320000007</v>
      </c>
      <c r="F107" s="495">
        <f>D107*Оглавление!$B$5</f>
        <v>426.96605952000004</v>
      </c>
      <c r="G107" s="495">
        <f>F107-F107*$B$4/100</f>
        <v>426.96605952000004</v>
      </c>
      <c r="I107" s="408"/>
      <c r="J107" s="394"/>
    </row>
    <row r="108" spans="1:10">
      <c r="D108" s="989"/>
    </row>
  </sheetData>
  <customSheetViews>
    <customSheetView guid="{94E74550-0B2B-4B3C-8E97-CCCC46023914}" scale="85">
      <selection activeCell="B6" sqref="B6"/>
      <pageMargins left="0.7" right="0.7" top="0.75" bottom="0.75" header="0.3" footer="0.3"/>
    </customSheetView>
    <customSheetView guid="{C23E91BF-4A86-4D00-A577-1A263DDCB8BC}" scale="85" topLeftCell="A61">
      <selection activeCell="B6" sqref="B6"/>
      <pageMargins left="0.7" right="0.7" top="0.75" bottom="0.75" header="0.3" footer="0.3"/>
    </customSheetView>
    <customSheetView guid="{A76FD505-AF56-4CD8-967A-59C705AF567C}" scale="85">
      <selection activeCell="B6" sqref="B6"/>
      <pageMargins left="0.7" right="0.7" top="0.75" bottom="0.75" header="0.3" footer="0.3"/>
    </customSheetView>
    <customSheetView guid="{D7CF3121-CFC0-4E70-8DCD-811E30042E24}" scale="85">
      <selection activeCell="B6" sqref="B6"/>
      <pageMargins left="0.7" right="0.7" top="0.75" bottom="0.75" header="0.3" footer="0.3"/>
    </customSheetView>
    <customSheetView guid="{3E3E5346-F5D1-49F5-AB0E-78170B65853C}" scale="85">
      <selection activeCell="B6" sqref="B6"/>
      <pageMargins left="0.7" right="0.7" top="0.75" bottom="0.75" header="0.3" footer="0.3"/>
    </customSheetView>
    <customSheetView guid="{A02336A9-D2FB-4D03-950A-00B6EBD6A28C}" scale="85">
      <selection activeCell="B6" sqref="B6"/>
      <pageMargins left="0.7" right="0.7" top="0.75" bottom="0.75" header="0.3" footer="0.3"/>
    </customSheetView>
    <customSheetView guid="{24F900A2-7147-4318-9E77-2B71404314A7}" scale="85">
      <selection activeCell="B6" sqref="B6"/>
      <pageMargins left="0.7" right="0.7" top="0.75" bottom="0.75" header="0.3" footer="0.3"/>
    </customSheetView>
    <customSheetView guid="{76FA2CE7-179E-4731-B7AE-63C5E5E79002}" scale="85">
      <selection activeCell="B6" sqref="B6"/>
      <pageMargins left="0.7" right="0.7" top="0.75" bottom="0.75" header="0.3" footer="0.3"/>
    </customSheetView>
  </customSheetViews>
  <mergeCells count="1">
    <mergeCell ref="A1:G1"/>
  </mergeCells>
  <conditionalFormatting sqref="B99:B102">
    <cfRule type="containsText" dxfId="374" priority="1" operator="containsText" text="18">
      <formula>NOT(ISERROR(SEARCH("18",B99)))</formula>
    </cfRule>
  </conditionalFormatting>
  <pageMargins left="0.7" right="0.7" top="0.75" bottom="0.75" header="0.3" footer="0.3"/>
  <pageSetup paperSize="9" orientation="portrait" horizontalDpi="90" verticalDpi="9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
  <dimension ref="A1:M901"/>
  <sheetViews>
    <sheetView zoomScale="85" zoomScaleNormal="85" workbookViewId="0">
      <pane ySplit="6" topLeftCell="A7" activePane="bottomLeft" state="frozen"/>
      <selection pane="bottomLeft" activeCell="D684" sqref="D684"/>
    </sheetView>
  </sheetViews>
  <sheetFormatPr defaultRowHeight="15"/>
  <cols>
    <col min="1" max="1" width="19.5703125" style="490" customWidth="1"/>
    <col min="2" max="2" width="21.7109375" style="124" customWidth="1"/>
    <col min="3" max="3" width="12.42578125" style="124" customWidth="1"/>
    <col min="4" max="5" width="18.28515625" style="213" customWidth="1"/>
    <col min="6" max="6" width="15.5703125" style="213" customWidth="1"/>
    <col min="7" max="7" width="17.42578125" style="213" customWidth="1"/>
    <col min="8" max="234" width="9.28515625" style="213"/>
    <col min="235" max="235" width="22.7109375" style="213" customWidth="1"/>
    <col min="236" max="236" width="18.7109375" style="213" customWidth="1"/>
    <col min="237" max="237" width="61.7109375" style="213" customWidth="1"/>
    <col min="238" max="238" width="16" style="213" customWidth="1"/>
    <col min="239" max="239" width="17.5703125" style="213" customWidth="1"/>
    <col min="240" max="240" width="11.5703125" style="213" customWidth="1"/>
    <col min="241" max="243" width="20" style="213" customWidth="1"/>
    <col min="244" max="490" width="9.28515625" style="213"/>
    <col min="491" max="491" width="22.7109375" style="213" customWidth="1"/>
    <col min="492" max="492" width="18.7109375" style="213" customWidth="1"/>
    <col min="493" max="493" width="61.7109375" style="213" customWidth="1"/>
    <col min="494" max="494" width="16" style="213" customWidth="1"/>
    <col min="495" max="495" width="17.5703125" style="213" customWidth="1"/>
    <col min="496" max="496" width="11.5703125" style="213" customWidth="1"/>
    <col min="497" max="499" width="20" style="213" customWidth="1"/>
    <col min="500" max="746" width="9.28515625" style="213"/>
    <col min="747" max="747" width="22.7109375" style="213" customWidth="1"/>
    <col min="748" max="748" width="18.7109375" style="213" customWidth="1"/>
    <col min="749" max="749" width="61.7109375" style="213" customWidth="1"/>
    <col min="750" max="750" width="16" style="213" customWidth="1"/>
    <col min="751" max="751" width="17.5703125" style="213" customWidth="1"/>
    <col min="752" max="752" width="11.5703125" style="213" customWidth="1"/>
    <col min="753" max="755" width="20" style="213" customWidth="1"/>
    <col min="756" max="1002" width="9.28515625" style="213"/>
    <col min="1003" max="1003" width="22.7109375" style="213" customWidth="1"/>
    <col min="1004" max="1004" width="18.7109375" style="213" customWidth="1"/>
    <col min="1005" max="1005" width="61.7109375" style="213" customWidth="1"/>
    <col min="1006" max="1006" width="16" style="213" customWidth="1"/>
    <col min="1007" max="1007" width="17.5703125" style="213" customWidth="1"/>
    <col min="1008" max="1008" width="11.5703125" style="213" customWidth="1"/>
    <col min="1009" max="1011" width="20" style="213" customWidth="1"/>
    <col min="1012" max="1258" width="9.28515625" style="213"/>
    <col min="1259" max="1259" width="22.7109375" style="213" customWidth="1"/>
    <col min="1260" max="1260" width="18.7109375" style="213" customWidth="1"/>
    <col min="1261" max="1261" width="61.7109375" style="213" customWidth="1"/>
    <col min="1262" max="1262" width="16" style="213" customWidth="1"/>
    <col min="1263" max="1263" width="17.5703125" style="213" customWidth="1"/>
    <col min="1264" max="1264" width="11.5703125" style="213" customWidth="1"/>
    <col min="1265" max="1267" width="20" style="213" customWidth="1"/>
    <col min="1268" max="1514" width="9.28515625" style="213"/>
    <col min="1515" max="1515" width="22.7109375" style="213" customWidth="1"/>
    <col min="1516" max="1516" width="18.7109375" style="213" customWidth="1"/>
    <col min="1517" max="1517" width="61.7109375" style="213" customWidth="1"/>
    <col min="1518" max="1518" width="16" style="213" customWidth="1"/>
    <col min="1519" max="1519" width="17.5703125" style="213" customWidth="1"/>
    <col min="1520" max="1520" width="11.5703125" style="213" customWidth="1"/>
    <col min="1521" max="1523" width="20" style="213" customWidth="1"/>
    <col min="1524" max="1770" width="9.28515625" style="213"/>
    <col min="1771" max="1771" width="22.7109375" style="213" customWidth="1"/>
    <col min="1772" max="1772" width="18.7109375" style="213" customWidth="1"/>
    <col min="1773" max="1773" width="61.7109375" style="213" customWidth="1"/>
    <col min="1774" max="1774" width="16" style="213" customWidth="1"/>
    <col min="1775" max="1775" width="17.5703125" style="213" customWidth="1"/>
    <col min="1776" max="1776" width="11.5703125" style="213" customWidth="1"/>
    <col min="1777" max="1779" width="20" style="213" customWidth="1"/>
    <col min="1780" max="2026" width="9.28515625" style="213"/>
    <col min="2027" max="2027" width="22.7109375" style="213" customWidth="1"/>
    <col min="2028" max="2028" width="18.7109375" style="213" customWidth="1"/>
    <col min="2029" max="2029" width="61.7109375" style="213" customWidth="1"/>
    <col min="2030" max="2030" width="16" style="213" customWidth="1"/>
    <col min="2031" max="2031" width="17.5703125" style="213" customWidth="1"/>
    <col min="2032" max="2032" width="11.5703125" style="213" customWidth="1"/>
    <col min="2033" max="2035" width="20" style="213" customWidth="1"/>
    <col min="2036" max="2282" width="9.28515625" style="213"/>
    <col min="2283" max="2283" width="22.7109375" style="213" customWidth="1"/>
    <col min="2284" max="2284" width="18.7109375" style="213" customWidth="1"/>
    <col min="2285" max="2285" width="61.7109375" style="213" customWidth="1"/>
    <col min="2286" max="2286" width="16" style="213" customWidth="1"/>
    <col min="2287" max="2287" width="17.5703125" style="213" customWidth="1"/>
    <col min="2288" max="2288" width="11.5703125" style="213" customWidth="1"/>
    <col min="2289" max="2291" width="20" style="213" customWidth="1"/>
    <col min="2292" max="2538" width="9.28515625" style="213"/>
    <col min="2539" max="2539" width="22.7109375" style="213" customWidth="1"/>
    <col min="2540" max="2540" width="18.7109375" style="213" customWidth="1"/>
    <col min="2541" max="2541" width="61.7109375" style="213" customWidth="1"/>
    <col min="2542" max="2542" width="16" style="213" customWidth="1"/>
    <col min="2543" max="2543" width="17.5703125" style="213" customWidth="1"/>
    <col min="2544" max="2544" width="11.5703125" style="213" customWidth="1"/>
    <col min="2545" max="2547" width="20" style="213" customWidth="1"/>
    <col min="2548" max="2794" width="9.28515625" style="213"/>
    <col min="2795" max="2795" width="22.7109375" style="213" customWidth="1"/>
    <col min="2796" max="2796" width="18.7109375" style="213" customWidth="1"/>
    <col min="2797" max="2797" width="61.7109375" style="213" customWidth="1"/>
    <col min="2798" max="2798" width="16" style="213" customWidth="1"/>
    <col min="2799" max="2799" width="17.5703125" style="213" customWidth="1"/>
    <col min="2800" max="2800" width="11.5703125" style="213" customWidth="1"/>
    <col min="2801" max="2803" width="20" style="213" customWidth="1"/>
    <col min="2804" max="3050" width="9.28515625" style="213"/>
    <col min="3051" max="3051" width="22.7109375" style="213" customWidth="1"/>
    <col min="3052" max="3052" width="18.7109375" style="213" customWidth="1"/>
    <col min="3053" max="3053" width="61.7109375" style="213" customWidth="1"/>
    <col min="3054" max="3054" width="16" style="213" customWidth="1"/>
    <col min="3055" max="3055" width="17.5703125" style="213" customWidth="1"/>
    <col min="3056" max="3056" width="11.5703125" style="213" customWidth="1"/>
    <col min="3057" max="3059" width="20" style="213" customWidth="1"/>
    <col min="3060" max="3306" width="9.28515625" style="213"/>
    <col min="3307" max="3307" width="22.7109375" style="213" customWidth="1"/>
    <col min="3308" max="3308" width="18.7109375" style="213" customWidth="1"/>
    <col min="3309" max="3309" width="61.7109375" style="213" customWidth="1"/>
    <col min="3310" max="3310" width="16" style="213" customWidth="1"/>
    <col min="3311" max="3311" width="17.5703125" style="213" customWidth="1"/>
    <col min="3312" max="3312" width="11.5703125" style="213" customWidth="1"/>
    <col min="3313" max="3315" width="20" style="213" customWidth="1"/>
    <col min="3316" max="3562" width="9.28515625" style="213"/>
    <col min="3563" max="3563" width="22.7109375" style="213" customWidth="1"/>
    <col min="3564" max="3564" width="18.7109375" style="213" customWidth="1"/>
    <col min="3565" max="3565" width="61.7109375" style="213" customWidth="1"/>
    <col min="3566" max="3566" width="16" style="213" customWidth="1"/>
    <col min="3567" max="3567" width="17.5703125" style="213" customWidth="1"/>
    <col min="3568" max="3568" width="11.5703125" style="213" customWidth="1"/>
    <col min="3569" max="3571" width="20" style="213" customWidth="1"/>
    <col min="3572" max="3818" width="9.28515625" style="213"/>
    <col min="3819" max="3819" width="22.7109375" style="213" customWidth="1"/>
    <col min="3820" max="3820" width="18.7109375" style="213" customWidth="1"/>
    <col min="3821" max="3821" width="61.7109375" style="213" customWidth="1"/>
    <col min="3822" max="3822" width="16" style="213" customWidth="1"/>
    <col min="3823" max="3823" width="17.5703125" style="213" customWidth="1"/>
    <col min="3824" max="3824" width="11.5703125" style="213" customWidth="1"/>
    <col min="3825" max="3827" width="20" style="213" customWidth="1"/>
    <col min="3828" max="4074" width="9.28515625" style="213"/>
    <col min="4075" max="4075" width="22.7109375" style="213" customWidth="1"/>
    <col min="4076" max="4076" width="18.7109375" style="213" customWidth="1"/>
    <col min="4077" max="4077" width="61.7109375" style="213" customWidth="1"/>
    <col min="4078" max="4078" width="16" style="213" customWidth="1"/>
    <col min="4079" max="4079" width="17.5703125" style="213" customWidth="1"/>
    <col min="4080" max="4080" width="11.5703125" style="213" customWidth="1"/>
    <col min="4081" max="4083" width="20" style="213" customWidth="1"/>
    <col min="4084" max="4330" width="9.28515625" style="213"/>
    <col min="4331" max="4331" width="22.7109375" style="213" customWidth="1"/>
    <col min="4332" max="4332" width="18.7109375" style="213" customWidth="1"/>
    <col min="4333" max="4333" width="61.7109375" style="213" customWidth="1"/>
    <col min="4334" max="4334" width="16" style="213" customWidth="1"/>
    <col min="4335" max="4335" width="17.5703125" style="213" customWidth="1"/>
    <col min="4336" max="4336" width="11.5703125" style="213" customWidth="1"/>
    <col min="4337" max="4339" width="20" style="213" customWidth="1"/>
    <col min="4340" max="4586" width="9.28515625" style="213"/>
    <col min="4587" max="4587" width="22.7109375" style="213" customWidth="1"/>
    <col min="4588" max="4588" width="18.7109375" style="213" customWidth="1"/>
    <col min="4589" max="4589" width="61.7109375" style="213" customWidth="1"/>
    <col min="4590" max="4590" width="16" style="213" customWidth="1"/>
    <col min="4591" max="4591" width="17.5703125" style="213" customWidth="1"/>
    <col min="4592" max="4592" width="11.5703125" style="213" customWidth="1"/>
    <col min="4593" max="4595" width="20" style="213" customWidth="1"/>
    <col min="4596" max="4842" width="9.28515625" style="213"/>
    <col min="4843" max="4843" width="22.7109375" style="213" customWidth="1"/>
    <col min="4844" max="4844" width="18.7109375" style="213" customWidth="1"/>
    <col min="4845" max="4845" width="61.7109375" style="213" customWidth="1"/>
    <col min="4846" max="4846" width="16" style="213" customWidth="1"/>
    <col min="4847" max="4847" width="17.5703125" style="213" customWidth="1"/>
    <col min="4848" max="4848" width="11.5703125" style="213" customWidth="1"/>
    <col min="4849" max="4851" width="20" style="213" customWidth="1"/>
    <col min="4852" max="5098" width="9.28515625" style="213"/>
    <col min="5099" max="5099" width="22.7109375" style="213" customWidth="1"/>
    <col min="5100" max="5100" width="18.7109375" style="213" customWidth="1"/>
    <col min="5101" max="5101" width="61.7109375" style="213" customWidth="1"/>
    <col min="5102" max="5102" width="16" style="213" customWidth="1"/>
    <col min="5103" max="5103" width="17.5703125" style="213" customWidth="1"/>
    <col min="5104" max="5104" width="11.5703125" style="213" customWidth="1"/>
    <col min="5105" max="5107" width="20" style="213" customWidth="1"/>
    <col min="5108" max="5354" width="9.28515625" style="213"/>
    <col min="5355" max="5355" width="22.7109375" style="213" customWidth="1"/>
    <col min="5356" max="5356" width="18.7109375" style="213" customWidth="1"/>
    <col min="5357" max="5357" width="61.7109375" style="213" customWidth="1"/>
    <col min="5358" max="5358" width="16" style="213" customWidth="1"/>
    <col min="5359" max="5359" width="17.5703125" style="213" customWidth="1"/>
    <col min="5360" max="5360" width="11.5703125" style="213" customWidth="1"/>
    <col min="5361" max="5363" width="20" style="213" customWidth="1"/>
    <col min="5364" max="5610" width="9.28515625" style="213"/>
    <col min="5611" max="5611" width="22.7109375" style="213" customWidth="1"/>
    <col min="5612" max="5612" width="18.7109375" style="213" customWidth="1"/>
    <col min="5613" max="5613" width="61.7109375" style="213" customWidth="1"/>
    <col min="5614" max="5614" width="16" style="213" customWidth="1"/>
    <col min="5615" max="5615" width="17.5703125" style="213" customWidth="1"/>
    <col min="5616" max="5616" width="11.5703125" style="213" customWidth="1"/>
    <col min="5617" max="5619" width="20" style="213" customWidth="1"/>
    <col min="5620" max="5866" width="9.28515625" style="213"/>
    <col min="5867" max="5867" width="22.7109375" style="213" customWidth="1"/>
    <col min="5868" max="5868" width="18.7109375" style="213" customWidth="1"/>
    <col min="5869" max="5869" width="61.7109375" style="213" customWidth="1"/>
    <col min="5870" max="5870" width="16" style="213" customWidth="1"/>
    <col min="5871" max="5871" width="17.5703125" style="213" customWidth="1"/>
    <col min="5872" max="5872" width="11.5703125" style="213" customWidth="1"/>
    <col min="5873" max="5875" width="20" style="213" customWidth="1"/>
    <col min="5876" max="6122" width="9.28515625" style="213"/>
    <col min="6123" max="6123" width="22.7109375" style="213" customWidth="1"/>
    <col min="6124" max="6124" width="18.7109375" style="213" customWidth="1"/>
    <col min="6125" max="6125" width="61.7109375" style="213" customWidth="1"/>
    <col min="6126" max="6126" width="16" style="213" customWidth="1"/>
    <col min="6127" max="6127" width="17.5703125" style="213" customWidth="1"/>
    <col min="6128" max="6128" width="11.5703125" style="213" customWidth="1"/>
    <col min="6129" max="6131" width="20" style="213" customWidth="1"/>
    <col min="6132" max="6378" width="9.28515625" style="213"/>
    <col min="6379" max="6379" width="22.7109375" style="213" customWidth="1"/>
    <col min="6380" max="6380" width="18.7109375" style="213" customWidth="1"/>
    <col min="6381" max="6381" width="61.7109375" style="213" customWidth="1"/>
    <col min="6382" max="6382" width="16" style="213" customWidth="1"/>
    <col min="6383" max="6383" width="17.5703125" style="213" customWidth="1"/>
    <col min="6384" max="6384" width="11.5703125" style="213" customWidth="1"/>
    <col min="6385" max="6387" width="20" style="213" customWidth="1"/>
    <col min="6388" max="6634" width="9.28515625" style="213"/>
    <col min="6635" max="6635" width="22.7109375" style="213" customWidth="1"/>
    <col min="6636" max="6636" width="18.7109375" style="213" customWidth="1"/>
    <col min="6637" max="6637" width="61.7109375" style="213" customWidth="1"/>
    <col min="6638" max="6638" width="16" style="213" customWidth="1"/>
    <col min="6639" max="6639" width="17.5703125" style="213" customWidth="1"/>
    <col min="6640" max="6640" width="11.5703125" style="213" customWidth="1"/>
    <col min="6641" max="6643" width="20" style="213" customWidth="1"/>
    <col min="6644" max="6890" width="9.28515625" style="213"/>
    <col min="6891" max="6891" width="22.7109375" style="213" customWidth="1"/>
    <col min="6892" max="6892" width="18.7109375" style="213" customWidth="1"/>
    <col min="6893" max="6893" width="61.7109375" style="213" customWidth="1"/>
    <col min="6894" max="6894" width="16" style="213" customWidth="1"/>
    <col min="6895" max="6895" width="17.5703125" style="213" customWidth="1"/>
    <col min="6896" max="6896" width="11.5703125" style="213" customWidth="1"/>
    <col min="6897" max="6899" width="20" style="213" customWidth="1"/>
    <col min="6900" max="7146" width="9.28515625" style="213"/>
    <col min="7147" max="7147" width="22.7109375" style="213" customWidth="1"/>
    <col min="7148" max="7148" width="18.7109375" style="213" customWidth="1"/>
    <col min="7149" max="7149" width="61.7109375" style="213" customWidth="1"/>
    <col min="7150" max="7150" width="16" style="213" customWidth="1"/>
    <col min="7151" max="7151" width="17.5703125" style="213" customWidth="1"/>
    <col min="7152" max="7152" width="11.5703125" style="213" customWidth="1"/>
    <col min="7153" max="7155" width="20" style="213" customWidth="1"/>
    <col min="7156" max="7402" width="9.28515625" style="213"/>
    <col min="7403" max="7403" width="22.7109375" style="213" customWidth="1"/>
    <col min="7404" max="7404" width="18.7109375" style="213" customWidth="1"/>
    <col min="7405" max="7405" width="61.7109375" style="213" customWidth="1"/>
    <col min="7406" max="7406" width="16" style="213" customWidth="1"/>
    <col min="7407" max="7407" width="17.5703125" style="213" customWidth="1"/>
    <col min="7408" max="7408" width="11.5703125" style="213" customWidth="1"/>
    <col min="7409" max="7411" width="20" style="213" customWidth="1"/>
    <col min="7412" max="7658" width="9.28515625" style="213"/>
    <col min="7659" max="7659" width="22.7109375" style="213" customWidth="1"/>
    <col min="7660" max="7660" width="18.7109375" style="213" customWidth="1"/>
    <col min="7661" max="7661" width="61.7109375" style="213" customWidth="1"/>
    <col min="7662" max="7662" width="16" style="213" customWidth="1"/>
    <col min="7663" max="7663" width="17.5703125" style="213" customWidth="1"/>
    <col min="7664" max="7664" width="11.5703125" style="213" customWidth="1"/>
    <col min="7665" max="7667" width="20" style="213" customWidth="1"/>
    <col min="7668" max="7914" width="9.28515625" style="213"/>
    <col min="7915" max="7915" width="22.7109375" style="213" customWidth="1"/>
    <col min="7916" max="7916" width="18.7109375" style="213" customWidth="1"/>
    <col min="7917" max="7917" width="61.7109375" style="213" customWidth="1"/>
    <col min="7918" max="7918" width="16" style="213" customWidth="1"/>
    <col min="7919" max="7919" width="17.5703125" style="213" customWidth="1"/>
    <col min="7920" max="7920" width="11.5703125" style="213" customWidth="1"/>
    <col min="7921" max="7923" width="20" style="213" customWidth="1"/>
    <col min="7924" max="8170" width="9.28515625" style="213"/>
    <col min="8171" max="8171" width="22.7109375" style="213" customWidth="1"/>
    <col min="8172" max="8172" width="18.7109375" style="213" customWidth="1"/>
    <col min="8173" max="8173" width="61.7109375" style="213" customWidth="1"/>
    <col min="8174" max="8174" width="16" style="213" customWidth="1"/>
    <col min="8175" max="8175" width="17.5703125" style="213" customWidth="1"/>
    <col min="8176" max="8176" width="11.5703125" style="213" customWidth="1"/>
    <col min="8177" max="8179" width="20" style="213" customWidth="1"/>
    <col min="8180" max="8426" width="9.28515625" style="213"/>
    <col min="8427" max="8427" width="22.7109375" style="213" customWidth="1"/>
    <col min="8428" max="8428" width="18.7109375" style="213" customWidth="1"/>
    <col min="8429" max="8429" width="61.7109375" style="213" customWidth="1"/>
    <col min="8430" max="8430" width="16" style="213" customWidth="1"/>
    <col min="8431" max="8431" width="17.5703125" style="213" customWidth="1"/>
    <col min="8432" max="8432" width="11.5703125" style="213" customWidth="1"/>
    <col min="8433" max="8435" width="20" style="213" customWidth="1"/>
    <col min="8436" max="8682" width="9.28515625" style="213"/>
    <col min="8683" max="8683" width="22.7109375" style="213" customWidth="1"/>
    <col min="8684" max="8684" width="18.7109375" style="213" customWidth="1"/>
    <col min="8685" max="8685" width="61.7109375" style="213" customWidth="1"/>
    <col min="8686" max="8686" width="16" style="213" customWidth="1"/>
    <col min="8687" max="8687" width="17.5703125" style="213" customWidth="1"/>
    <col min="8688" max="8688" width="11.5703125" style="213" customWidth="1"/>
    <col min="8689" max="8691" width="20" style="213" customWidth="1"/>
    <col min="8692" max="8938" width="9.28515625" style="213"/>
    <col min="8939" max="8939" width="22.7109375" style="213" customWidth="1"/>
    <col min="8940" max="8940" width="18.7109375" style="213" customWidth="1"/>
    <col min="8941" max="8941" width="61.7109375" style="213" customWidth="1"/>
    <col min="8942" max="8942" width="16" style="213" customWidth="1"/>
    <col min="8943" max="8943" width="17.5703125" style="213" customWidth="1"/>
    <col min="8944" max="8944" width="11.5703125" style="213" customWidth="1"/>
    <col min="8945" max="8947" width="20" style="213" customWidth="1"/>
    <col min="8948" max="9194" width="9.28515625" style="213"/>
    <col min="9195" max="9195" width="22.7109375" style="213" customWidth="1"/>
    <col min="9196" max="9196" width="18.7109375" style="213" customWidth="1"/>
    <col min="9197" max="9197" width="61.7109375" style="213" customWidth="1"/>
    <col min="9198" max="9198" width="16" style="213" customWidth="1"/>
    <col min="9199" max="9199" width="17.5703125" style="213" customWidth="1"/>
    <col min="9200" max="9200" width="11.5703125" style="213" customWidth="1"/>
    <col min="9201" max="9203" width="20" style="213" customWidth="1"/>
    <col min="9204" max="9450" width="9.28515625" style="213"/>
    <col min="9451" max="9451" width="22.7109375" style="213" customWidth="1"/>
    <col min="9452" max="9452" width="18.7109375" style="213" customWidth="1"/>
    <col min="9453" max="9453" width="61.7109375" style="213" customWidth="1"/>
    <col min="9454" max="9454" width="16" style="213" customWidth="1"/>
    <col min="9455" max="9455" width="17.5703125" style="213" customWidth="1"/>
    <col min="9456" max="9456" width="11.5703125" style="213" customWidth="1"/>
    <col min="9457" max="9459" width="20" style="213" customWidth="1"/>
    <col min="9460" max="9706" width="9.28515625" style="213"/>
    <col min="9707" max="9707" width="22.7109375" style="213" customWidth="1"/>
    <col min="9708" max="9708" width="18.7109375" style="213" customWidth="1"/>
    <col min="9709" max="9709" width="61.7109375" style="213" customWidth="1"/>
    <col min="9710" max="9710" width="16" style="213" customWidth="1"/>
    <col min="9711" max="9711" width="17.5703125" style="213" customWidth="1"/>
    <col min="9712" max="9712" width="11.5703125" style="213" customWidth="1"/>
    <col min="9713" max="9715" width="20" style="213" customWidth="1"/>
    <col min="9716" max="9962" width="9.28515625" style="213"/>
    <col min="9963" max="9963" width="22.7109375" style="213" customWidth="1"/>
    <col min="9964" max="9964" width="18.7109375" style="213" customWidth="1"/>
    <col min="9965" max="9965" width="61.7109375" style="213" customWidth="1"/>
    <col min="9966" max="9966" width="16" style="213" customWidth="1"/>
    <col min="9967" max="9967" width="17.5703125" style="213" customWidth="1"/>
    <col min="9968" max="9968" width="11.5703125" style="213" customWidth="1"/>
    <col min="9969" max="9971" width="20" style="213" customWidth="1"/>
    <col min="9972" max="10218" width="9.28515625" style="213"/>
    <col min="10219" max="10219" width="22.7109375" style="213" customWidth="1"/>
    <col min="10220" max="10220" width="18.7109375" style="213" customWidth="1"/>
    <col min="10221" max="10221" width="61.7109375" style="213" customWidth="1"/>
    <col min="10222" max="10222" width="16" style="213" customWidth="1"/>
    <col min="10223" max="10223" width="17.5703125" style="213" customWidth="1"/>
    <col min="10224" max="10224" width="11.5703125" style="213" customWidth="1"/>
    <col min="10225" max="10227" width="20" style="213" customWidth="1"/>
    <col min="10228" max="10474" width="9.28515625" style="213"/>
    <col min="10475" max="10475" width="22.7109375" style="213" customWidth="1"/>
    <col min="10476" max="10476" width="18.7109375" style="213" customWidth="1"/>
    <col min="10477" max="10477" width="61.7109375" style="213" customWidth="1"/>
    <col min="10478" max="10478" width="16" style="213" customWidth="1"/>
    <col min="10479" max="10479" width="17.5703125" style="213" customWidth="1"/>
    <col min="10480" max="10480" width="11.5703125" style="213" customWidth="1"/>
    <col min="10481" max="10483" width="20" style="213" customWidth="1"/>
    <col min="10484" max="10730" width="9.28515625" style="213"/>
    <col min="10731" max="10731" width="22.7109375" style="213" customWidth="1"/>
    <col min="10732" max="10732" width="18.7109375" style="213" customWidth="1"/>
    <col min="10733" max="10733" width="61.7109375" style="213" customWidth="1"/>
    <col min="10734" max="10734" width="16" style="213" customWidth="1"/>
    <col min="10735" max="10735" width="17.5703125" style="213" customWidth="1"/>
    <col min="10736" max="10736" width="11.5703125" style="213" customWidth="1"/>
    <col min="10737" max="10739" width="20" style="213" customWidth="1"/>
    <col min="10740" max="10986" width="9.28515625" style="213"/>
    <col min="10987" max="10987" width="22.7109375" style="213" customWidth="1"/>
    <col min="10988" max="10988" width="18.7109375" style="213" customWidth="1"/>
    <col min="10989" max="10989" width="61.7109375" style="213" customWidth="1"/>
    <col min="10990" max="10990" width="16" style="213" customWidth="1"/>
    <col min="10991" max="10991" width="17.5703125" style="213" customWidth="1"/>
    <col min="10992" max="10992" width="11.5703125" style="213" customWidth="1"/>
    <col min="10993" max="10995" width="20" style="213" customWidth="1"/>
    <col min="10996" max="11242" width="9.28515625" style="213"/>
    <col min="11243" max="11243" width="22.7109375" style="213" customWidth="1"/>
    <col min="11244" max="11244" width="18.7109375" style="213" customWidth="1"/>
    <col min="11245" max="11245" width="61.7109375" style="213" customWidth="1"/>
    <col min="11246" max="11246" width="16" style="213" customWidth="1"/>
    <col min="11247" max="11247" width="17.5703125" style="213" customWidth="1"/>
    <col min="11248" max="11248" width="11.5703125" style="213" customWidth="1"/>
    <col min="11249" max="11251" width="20" style="213" customWidth="1"/>
    <col min="11252" max="11498" width="9.28515625" style="213"/>
    <col min="11499" max="11499" width="22.7109375" style="213" customWidth="1"/>
    <col min="11500" max="11500" width="18.7109375" style="213" customWidth="1"/>
    <col min="11501" max="11501" width="61.7109375" style="213" customWidth="1"/>
    <col min="11502" max="11502" width="16" style="213" customWidth="1"/>
    <col min="11503" max="11503" width="17.5703125" style="213" customWidth="1"/>
    <col min="11504" max="11504" width="11.5703125" style="213" customWidth="1"/>
    <col min="11505" max="11507" width="20" style="213" customWidth="1"/>
    <col min="11508" max="11754" width="9.28515625" style="213"/>
    <col min="11755" max="11755" width="22.7109375" style="213" customWidth="1"/>
    <col min="11756" max="11756" width="18.7109375" style="213" customWidth="1"/>
    <col min="11757" max="11757" width="61.7109375" style="213" customWidth="1"/>
    <col min="11758" max="11758" width="16" style="213" customWidth="1"/>
    <col min="11759" max="11759" width="17.5703125" style="213" customWidth="1"/>
    <col min="11760" max="11760" width="11.5703125" style="213" customWidth="1"/>
    <col min="11761" max="11763" width="20" style="213" customWidth="1"/>
    <col min="11764" max="12010" width="9.28515625" style="213"/>
    <col min="12011" max="12011" width="22.7109375" style="213" customWidth="1"/>
    <col min="12012" max="12012" width="18.7109375" style="213" customWidth="1"/>
    <col min="12013" max="12013" width="61.7109375" style="213" customWidth="1"/>
    <col min="12014" max="12014" width="16" style="213" customWidth="1"/>
    <col min="12015" max="12015" width="17.5703125" style="213" customWidth="1"/>
    <col min="12016" max="12016" width="11.5703125" style="213" customWidth="1"/>
    <col min="12017" max="12019" width="20" style="213" customWidth="1"/>
    <col min="12020" max="12266" width="9.28515625" style="213"/>
    <col min="12267" max="12267" width="22.7109375" style="213" customWidth="1"/>
    <col min="12268" max="12268" width="18.7109375" style="213" customWidth="1"/>
    <col min="12269" max="12269" width="61.7109375" style="213" customWidth="1"/>
    <col min="12270" max="12270" width="16" style="213" customWidth="1"/>
    <col min="12271" max="12271" width="17.5703125" style="213" customWidth="1"/>
    <col min="12272" max="12272" width="11.5703125" style="213" customWidth="1"/>
    <col min="12273" max="12275" width="20" style="213" customWidth="1"/>
    <col min="12276" max="12522" width="9.28515625" style="213"/>
    <col min="12523" max="12523" width="22.7109375" style="213" customWidth="1"/>
    <col min="12524" max="12524" width="18.7109375" style="213" customWidth="1"/>
    <col min="12525" max="12525" width="61.7109375" style="213" customWidth="1"/>
    <col min="12526" max="12526" width="16" style="213" customWidth="1"/>
    <col min="12527" max="12527" width="17.5703125" style="213" customWidth="1"/>
    <col min="12528" max="12528" width="11.5703125" style="213" customWidth="1"/>
    <col min="12529" max="12531" width="20" style="213" customWidth="1"/>
    <col min="12532" max="12778" width="9.28515625" style="213"/>
    <col min="12779" max="12779" width="22.7109375" style="213" customWidth="1"/>
    <col min="12780" max="12780" width="18.7109375" style="213" customWidth="1"/>
    <col min="12781" max="12781" width="61.7109375" style="213" customWidth="1"/>
    <col min="12782" max="12782" width="16" style="213" customWidth="1"/>
    <col min="12783" max="12783" width="17.5703125" style="213" customWidth="1"/>
    <col min="12784" max="12784" width="11.5703125" style="213" customWidth="1"/>
    <col min="12785" max="12787" width="20" style="213" customWidth="1"/>
    <col min="12788" max="13034" width="9.28515625" style="213"/>
    <col min="13035" max="13035" width="22.7109375" style="213" customWidth="1"/>
    <col min="13036" max="13036" width="18.7109375" style="213" customWidth="1"/>
    <col min="13037" max="13037" width="61.7109375" style="213" customWidth="1"/>
    <col min="13038" max="13038" width="16" style="213" customWidth="1"/>
    <col min="13039" max="13039" width="17.5703125" style="213" customWidth="1"/>
    <col min="13040" max="13040" width="11.5703125" style="213" customWidth="1"/>
    <col min="13041" max="13043" width="20" style="213" customWidth="1"/>
    <col min="13044" max="13290" width="9.28515625" style="213"/>
    <col min="13291" max="13291" width="22.7109375" style="213" customWidth="1"/>
    <col min="13292" max="13292" width="18.7109375" style="213" customWidth="1"/>
    <col min="13293" max="13293" width="61.7109375" style="213" customWidth="1"/>
    <col min="13294" max="13294" width="16" style="213" customWidth="1"/>
    <col min="13295" max="13295" width="17.5703125" style="213" customWidth="1"/>
    <col min="13296" max="13296" width="11.5703125" style="213" customWidth="1"/>
    <col min="13297" max="13299" width="20" style="213" customWidth="1"/>
    <col min="13300" max="13546" width="9.28515625" style="213"/>
    <col min="13547" max="13547" width="22.7109375" style="213" customWidth="1"/>
    <col min="13548" max="13548" width="18.7109375" style="213" customWidth="1"/>
    <col min="13549" max="13549" width="61.7109375" style="213" customWidth="1"/>
    <col min="13550" max="13550" width="16" style="213" customWidth="1"/>
    <col min="13551" max="13551" width="17.5703125" style="213" customWidth="1"/>
    <col min="13552" max="13552" width="11.5703125" style="213" customWidth="1"/>
    <col min="13553" max="13555" width="20" style="213" customWidth="1"/>
    <col min="13556" max="13802" width="9.28515625" style="213"/>
    <col min="13803" max="13803" width="22.7109375" style="213" customWidth="1"/>
    <col min="13804" max="13804" width="18.7109375" style="213" customWidth="1"/>
    <col min="13805" max="13805" width="61.7109375" style="213" customWidth="1"/>
    <col min="13806" max="13806" width="16" style="213" customWidth="1"/>
    <col min="13807" max="13807" width="17.5703125" style="213" customWidth="1"/>
    <col min="13808" max="13808" width="11.5703125" style="213" customWidth="1"/>
    <col min="13809" max="13811" width="20" style="213" customWidth="1"/>
    <col min="13812" max="14058" width="9.28515625" style="213"/>
    <col min="14059" max="14059" width="22.7109375" style="213" customWidth="1"/>
    <col min="14060" max="14060" width="18.7109375" style="213" customWidth="1"/>
    <col min="14061" max="14061" width="61.7109375" style="213" customWidth="1"/>
    <col min="14062" max="14062" width="16" style="213" customWidth="1"/>
    <col min="14063" max="14063" width="17.5703125" style="213" customWidth="1"/>
    <col min="14064" max="14064" width="11.5703125" style="213" customWidth="1"/>
    <col min="14065" max="14067" width="20" style="213" customWidth="1"/>
    <col min="14068" max="14314" width="9.28515625" style="213"/>
    <col min="14315" max="14315" width="22.7109375" style="213" customWidth="1"/>
    <col min="14316" max="14316" width="18.7109375" style="213" customWidth="1"/>
    <col min="14317" max="14317" width="61.7109375" style="213" customWidth="1"/>
    <col min="14318" max="14318" width="16" style="213" customWidth="1"/>
    <col min="14319" max="14319" width="17.5703125" style="213" customWidth="1"/>
    <col min="14320" max="14320" width="11.5703125" style="213" customWidth="1"/>
    <col min="14321" max="14323" width="20" style="213" customWidth="1"/>
    <col min="14324" max="14570" width="9.28515625" style="213"/>
    <col min="14571" max="14571" width="22.7109375" style="213" customWidth="1"/>
    <col min="14572" max="14572" width="18.7109375" style="213" customWidth="1"/>
    <col min="14573" max="14573" width="61.7109375" style="213" customWidth="1"/>
    <col min="14574" max="14574" width="16" style="213" customWidth="1"/>
    <col min="14575" max="14575" width="17.5703125" style="213" customWidth="1"/>
    <col min="14576" max="14576" width="11.5703125" style="213" customWidth="1"/>
    <col min="14577" max="14579" width="20" style="213" customWidth="1"/>
    <col min="14580" max="14826" width="9.28515625" style="213"/>
    <col min="14827" max="14827" width="22.7109375" style="213" customWidth="1"/>
    <col min="14828" max="14828" width="18.7109375" style="213" customWidth="1"/>
    <col min="14829" max="14829" width="61.7109375" style="213" customWidth="1"/>
    <col min="14830" max="14830" width="16" style="213" customWidth="1"/>
    <col min="14831" max="14831" width="17.5703125" style="213" customWidth="1"/>
    <col min="14832" max="14832" width="11.5703125" style="213" customWidth="1"/>
    <col min="14833" max="14835" width="20" style="213" customWidth="1"/>
    <col min="14836" max="15082" width="9.28515625" style="213"/>
    <col min="15083" max="15083" width="22.7109375" style="213" customWidth="1"/>
    <col min="15084" max="15084" width="18.7109375" style="213" customWidth="1"/>
    <col min="15085" max="15085" width="61.7109375" style="213" customWidth="1"/>
    <col min="15086" max="15086" width="16" style="213" customWidth="1"/>
    <col min="15087" max="15087" width="17.5703125" style="213" customWidth="1"/>
    <col min="15088" max="15088" width="11.5703125" style="213" customWidth="1"/>
    <col min="15089" max="15091" width="20" style="213" customWidth="1"/>
    <col min="15092" max="15338" width="9.28515625" style="213"/>
    <col min="15339" max="15339" width="22.7109375" style="213" customWidth="1"/>
    <col min="15340" max="15340" width="18.7109375" style="213" customWidth="1"/>
    <col min="15341" max="15341" width="61.7109375" style="213" customWidth="1"/>
    <col min="15342" max="15342" width="16" style="213" customWidth="1"/>
    <col min="15343" max="15343" width="17.5703125" style="213" customWidth="1"/>
    <col min="15344" max="15344" width="11.5703125" style="213" customWidth="1"/>
    <col min="15345" max="15347" width="20" style="213" customWidth="1"/>
    <col min="15348" max="15594" width="9.28515625" style="213"/>
    <col min="15595" max="15595" width="22.7109375" style="213" customWidth="1"/>
    <col min="15596" max="15596" width="18.7109375" style="213" customWidth="1"/>
    <col min="15597" max="15597" width="61.7109375" style="213" customWidth="1"/>
    <col min="15598" max="15598" width="16" style="213" customWidth="1"/>
    <col min="15599" max="15599" width="17.5703125" style="213" customWidth="1"/>
    <col min="15600" max="15600" width="11.5703125" style="213" customWidth="1"/>
    <col min="15601" max="15603" width="20" style="213" customWidth="1"/>
    <col min="15604" max="15850" width="9.28515625" style="213"/>
    <col min="15851" max="15851" width="22.7109375" style="213" customWidth="1"/>
    <col min="15852" max="15852" width="18.7109375" style="213" customWidth="1"/>
    <col min="15853" max="15853" width="61.7109375" style="213" customWidth="1"/>
    <col min="15854" max="15854" width="16" style="213" customWidth="1"/>
    <col min="15855" max="15855" width="17.5703125" style="213" customWidth="1"/>
    <col min="15856" max="15856" width="11.5703125" style="213" customWidth="1"/>
    <col min="15857" max="15859" width="20" style="213" customWidth="1"/>
    <col min="15860" max="16106" width="9.28515625" style="213"/>
    <col min="16107" max="16107" width="22.7109375" style="213" customWidth="1"/>
    <col min="16108" max="16108" width="18.7109375" style="213" customWidth="1"/>
    <col min="16109" max="16109" width="61.7109375" style="213" customWidth="1"/>
    <col min="16110" max="16110" width="16" style="213" customWidth="1"/>
    <col min="16111" max="16111" width="17.5703125" style="213" customWidth="1"/>
    <col min="16112" max="16112" width="11.5703125" style="213" customWidth="1"/>
    <col min="16113" max="16115" width="20" style="213" customWidth="1"/>
    <col min="16116" max="16377" width="9.28515625" style="213"/>
    <col min="16378" max="16384" width="9.28515625" style="213" customWidth="1"/>
  </cols>
  <sheetData>
    <row r="1" spans="1:10" ht="15.75">
      <c r="A1" s="2700" t="s">
        <v>1316</v>
      </c>
      <c r="B1" s="2700"/>
      <c r="C1" s="2700"/>
      <c r="D1" s="2700"/>
      <c r="E1" s="2700"/>
      <c r="F1" s="2700"/>
      <c r="G1" s="2700"/>
    </row>
    <row r="2" spans="1:10" s="214" customFormat="1">
      <c r="A2" s="490"/>
      <c r="B2" s="213"/>
      <c r="C2" s="99"/>
      <c r="D2" s="213"/>
      <c r="E2" s="213"/>
      <c r="F2" s="213"/>
    </row>
    <row r="3" spans="1:10" s="214" customFormat="1">
      <c r="A3" s="490"/>
      <c r="B3" s="213"/>
      <c r="C3" s="99"/>
      <c r="D3" s="213"/>
      <c r="E3" s="213"/>
      <c r="F3" s="213"/>
    </row>
    <row r="4" spans="1:10" s="214" customFormat="1">
      <c r="A4" s="25" t="s">
        <v>6</v>
      </c>
      <c r="B4" s="3">
        <v>0</v>
      </c>
      <c r="C4" s="99"/>
      <c r="D4" s="213"/>
      <c r="E4" s="213"/>
      <c r="F4" s="213"/>
    </row>
    <row r="5" spans="1:10">
      <c r="A5" s="137"/>
      <c r="B5" s="32"/>
      <c r="C5" s="32"/>
      <c r="D5" s="138"/>
      <c r="E5" s="138"/>
    </row>
    <row r="6" spans="1:10" ht="45">
      <c r="A6" s="1758" t="s">
        <v>18</v>
      </c>
      <c r="B6" s="1758" t="s">
        <v>19</v>
      </c>
      <c r="C6" s="1758" t="s">
        <v>20</v>
      </c>
      <c r="D6" s="1759" t="s">
        <v>7</v>
      </c>
      <c r="E6" s="1759" t="s">
        <v>461</v>
      </c>
      <c r="F6" s="1759" t="s">
        <v>8</v>
      </c>
      <c r="G6" s="1759" t="s">
        <v>9</v>
      </c>
    </row>
    <row r="7" spans="1:10">
      <c r="A7" s="1756" t="s">
        <v>1893</v>
      </c>
      <c r="B7" s="1787"/>
      <c r="C7" s="1788"/>
      <c r="D7" s="1787"/>
      <c r="E7" s="1787"/>
      <c r="F7" s="1787"/>
      <c r="G7" s="1757"/>
    </row>
    <row r="8" spans="1:10">
      <c r="A8" s="1772" t="s">
        <v>1317</v>
      </c>
      <c r="B8" s="1772" t="s">
        <v>1769</v>
      </c>
      <c r="C8" s="1773" t="s">
        <v>3638</v>
      </c>
      <c r="D8" s="1603">
        <v>1.5198</v>
      </c>
      <c r="E8" s="1774">
        <f>D8-D8*$B$4/100</f>
        <v>1.5198</v>
      </c>
      <c r="F8" s="1775">
        <f>D8*Оглавление!$B$5</f>
        <v>167.178</v>
      </c>
      <c r="G8" s="1604">
        <f>F8-F8*$B$4/100</f>
        <v>167.178</v>
      </c>
      <c r="J8" s="394"/>
    </row>
    <row r="9" spans="1:10">
      <c r="A9" s="1078" t="s">
        <v>1318</v>
      </c>
      <c r="B9" s="1078" t="s">
        <v>1770</v>
      </c>
      <c r="C9" s="1079" t="s">
        <v>3638</v>
      </c>
      <c r="D9" s="1603">
        <v>2.04</v>
      </c>
      <c r="E9" s="1080">
        <f t="shared" ref="E9:E31" si="0">D9-D9*$B$4/100</f>
        <v>2.04</v>
      </c>
      <c r="F9" s="1371">
        <f>D9*Оглавление!$B$5</f>
        <v>224.4</v>
      </c>
      <c r="G9" s="1081">
        <f t="shared" ref="G9:G31" si="1">F9-F9*$B$4/100</f>
        <v>224.4</v>
      </c>
      <c r="I9" s="2199"/>
      <c r="J9" s="394"/>
    </row>
    <row r="10" spans="1:10">
      <c r="A10" s="1078" t="s">
        <v>1319</v>
      </c>
      <c r="B10" s="1078" t="s">
        <v>1771</v>
      </c>
      <c r="C10" s="1079" t="s">
        <v>3642</v>
      </c>
      <c r="D10" s="1603">
        <v>2.2236000000000002</v>
      </c>
      <c r="E10" s="1080">
        <f t="shared" si="0"/>
        <v>2.2236000000000002</v>
      </c>
      <c r="F10" s="1371">
        <f>D10*Оглавление!$B$5</f>
        <v>244.59600000000003</v>
      </c>
      <c r="G10" s="1081">
        <f>F10-F10*$B$4/100</f>
        <v>244.59600000000003</v>
      </c>
      <c r="I10" s="2199"/>
      <c r="J10" s="394"/>
    </row>
    <row r="11" spans="1:10">
      <c r="A11" s="1078" t="s">
        <v>1320</v>
      </c>
      <c r="B11" s="1078" t="s">
        <v>1772</v>
      </c>
      <c r="C11" s="1079" t="s">
        <v>3642</v>
      </c>
      <c r="D11" s="1603">
        <v>2.6417999999999999</v>
      </c>
      <c r="E11" s="1080">
        <f t="shared" si="0"/>
        <v>2.6417999999999999</v>
      </c>
      <c r="F11" s="1371">
        <f>D11*Оглавление!$B$5</f>
        <v>290.59800000000001</v>
      </c>
      <c r="G11" s="1081">
        <f t="shared" si="1"/>
        <v>290.59800000000001</v>
      </c>
      <c r="I11" s="2199"/>
      <c r="J11" s="394"/>
    </row>
    <row r="12" spans="1:10">
      <c r="A12" s="1078" t="s">
        <v>1321</v>
      </c>
      <c r="B12" s="1078" t="s">
        <v>1773</v>
      </c>
      <c r="C12" s="1079" t="s">
        <v>3271</v>
      </c>
      <c r="D12" s="1603">
        <v>3.0804</v>
      </c>
      <c r="E12" s="1080">
        <f t="shared" si="0"/>
        <v>3.0804</v>
      </c>
      <c r="F12" s="1371">
        <f>D12*Оглавление!$B$5</f>
        <v>338.84399999999999</v>
      </c>
      <c r="G12" s="1081">
        <f t="shared" si="1"/>
        <v>338.84399999999999</v>
      </c>
      <c r="I12" s="2199"/>
      <c r="J12" s="394"/>
    </row>
    <row r="13" spans="1:10">
      <c r="A13" s="1078" t="s">
        <v>1322</v>
      </c>
      <c r="B13" s="1078" t="s">
        <v>1774</v>
      </c>
      <c r="C13" s="1079" t="s">
        <v>3271</v>
      </c>
      <c r="D13" s="1603">
        <v>3.8351999999999999</v>
      </c>
      <c r="E13" s="1080">
        <f t="shared" si="0"/>
        <v>3.8351999999999999</v>
      </c>
      <c r="F13" s="1371">
        <f>D13*Оглавление!$B$5</f>
        <v>421.87200000000001</v>
      </c>
      <c r="G13" s="1081">
        <f t="shared" si="1"/>
        <v>421.87200000000001</v>
      </c>
      <c r="I13" s="2199"/>
      <c r="J13" s="394"/>
    </row>
    <row r="14" spans="1:10">
      <c r="A14" s="1078" t="s">
        <v>1323</v>
      </c>
      <c r="B14" s="1078" t="s">
        <v>1775</v>
      </c>
      <c r="C14" s="1079" t="s">
        <v>3266</v>
      </c>
      <c r="D14" s="1603">
        <v>4.5798000000000005</v>
      </c>
      <c r="E14" s="1080">
        <f t="shared" si="0"/>
        <v>4.5798000000000005</v>
      </c>
      <c r="F14" s="1371">
        <f>D14*Оглавление!$B$5</f>
        <v>503.77800000000008</v>
      </c>
      <c r="G14" s="1081">
        <f t="shared" si="1"/>
        <v>503.77800000000008</v>
      </c>
      <c r="I14" s="2199"/>
      <c r="J14" s="394"/>
    </row>
    <row r="15" spans="1:10">
      <c r="A15" s="1078" t="s">
        <v>1324</v>
      </c>
      <c r="B15" s="1078" t="s">
        <v>1776</v>
      </c>
      <c r="C15" s="1079" t="s">
        <v>3272</v>
      </c>
      <c r="D15" s="1603">
        <v>4.9980000000000002</v>
      </c>
      <c r="E15" s="1080">
        <f t="shared" si="0"/>
        <v>4.9980000000000002</v>
      </c>
      <c r="F15" s="1371">
        <f>D15*Оглавление!$B$5</f>
        <v>549.78</v>
      </c>
      <c r="G15" s="1081">
        <f t="shared" si="1"/>
        <v>549.78</v>
      </c>
      <c r="I15" s="2199"/>
      <c r="J15" s="394"/>
    </row>
    <row r="16" spans="1:10">
      <c r="A16" s="1078" t="s">
        <v>1325</v>
      </c>
      <c r="B16" s="1078" t="s">
        <v>1777</v>
      </c>
      <c r="C16" s="1079" t="s">
        <v>3272</v>
      </c>
      <c r="D16" s="1603">
        <v>5.5182000000000002</v>
      </c>
      <c r="E16" s="1080">
        <f t="shared" si="0"/>
        <v>5.5182000000000002</v>
      </c>
      <c r="F16" s="1371">
        <f>D16*Оглавление!$B$5</f>
        <v>607.00200000000007</v>
      </c>
      <c r="G16" s="1081">
        <f t="shared" si="1"/>
        <v>607.00200000000007</v>
      </c>
      <c r="I16" s="2199"/>
      <c r="J16" s="394"/>
    </row>
    <row r="17" spans="1:10">
      <c r="A17" s="1078" t="s">
        <v>1326</v>
      </c>
      <c r="B17" s="1078" t="s">
        <v>1778</v>
      </c>
      <c r="C17" s="1079" t="s">
        <v>3278</v>
      </c>
      <c r="D17" s="1603">
        <v>5.7935999999999996</v>
      </c>
      <c r="E17" s="1080">
        <f t="shared" si="0"/>
        <v>5.7935999999999996</v>
      </c>
      <c r="F17" s="1371">
        <f>D17*Оглавление!$B$5</f>
        <v>637.29599999999994</v>
      </c>
      <c r="G17" s="1081">
        <f t="shared" si="1"/>
        <v>637.29599999999994</v>
      </c>
      <c r="I17" s="2199"/>
      <c r="J17" s="394"/>
    </row>
    <row r="18" spans="1:10">
      <c r="A18" s="1078" t="s">
        <v>1327</v>
      </c>
      <c r="B18" s="1078" t="s">
        <v>1779</v>
      </c>
      <c r="C18" s="1079" t="s">
        <v>3270</v>
      </c>
      <c r="D18" s="1603">
        <v>6.3035999999999994</v>
      </c>
      <c r="E18" s="1080">
        <f t="shared" si="0"/>
        <v>6.3035999999999994</v>
      </c>
      <c r="F18" s="1371">
        <f>D18*Оглавление!$B$5</f>
        <v>693.39599999999996</v>
      </c>
      <c r="G18" s="1081">
        <f t="shared" si="1"/>
        <v>693.39599999999996</v>
      </c>
      <c r="I18" s="2199"/>
      <c r="J18" s="394"/>
    </row>
    <row r="19" spans="1:10">
      <c r="A19" s="1078" t="s">
        <v>1328</v>
      </c>
      <c r="B19" s="1078" t="s">
        <v>1780</v>
      </c>
      <c r="C19" s="1079" t="s">
        <v>3270</v>
      </c>
      <c r="D19" s="1603">
        <v>7.3746</v>
      </c>
      <c r="E19" s="1080">
        <f t="shared" si="0"/>
        <v>7.3746</v>
      </c>
      <c r="F19" s="1371">
        <f>D19*Оглавление!$B$5</f>
        <v>811.20600000000002</v>
      </c>
      <c r="G19" s="1081">
        <f t="shared" si="1"/>
        <v>811.20600000000002</v>
      </c>
      <c r="I19" s="2199"/>
      <c r="J19" s="394"/>
    </row>
    <row r="20" spans="1:10">
      <c r="A20" s="1078" t="s">
        <v>1329</v>
      </c>
      <c r="B20" s="1078" t="s">
        <v>1781</v>
      </c>
      <c r="C20" s="1079">
        <v>40</v>
      </c>
      <c r="D20" s="1603">
        <v>8.7414000000000005</v>
      </c>
      <c r="E20" s="1080">
        <f t="shared" si="0"/>
        <v>8.7414000000000005</v>
      </c>
      <c r="F20" s="1371">
        <f>D20*Оглавление!$B$5</f>
        <v>961.55400000000009</v>
      </c>
      <c r="G20" s="1081">
        <f t="shared" si="1"/>
        <v>961.55400000000009</v>
      </c>
      <c r="I20" s="2199"/>
      <c r="J20" s="394"/>
    </row>
    <row r="21" spans="1:10">
      <c r="A21" s="1078" t="s">
        <v>1330</v>
      </c>
      <c r="B21" s="1078" t="s">
        <v>1782</v>
      </c>
      <c r="C21" s="1079" t="s">
        <v>3642</v>
      </c>
      <c r="D21" s="1603">
        <v>2.4378000000000002</v>
      </c>
      <c r="E21" s="1080">
        <f t="shared" si="0"/>
        <v>2.4378000000000002</v>
      </c>
      <c r="F21" s="1371">
        <f>D21*Оглавление!$B$5</f>
        <v>268.15800000000002</v>
      </c>
      <c r="G21" s="1081">
        <f t="shared" si="1"/>
        <v>268.15800000000002</v>
      </c>
      <c r="I21" s="2199"/>
      <c r="J21" s="394"/>
    </row>
    <row r="22" spans="1:10">
      <c r="A22" s="1078" t="s">
        <v>1331</v>
      </c>
      <c r="B22" s="1078" t="s">
        <v>1783</v>
      </c>
      <c r="C22" s="1079" t="s">
        <v>3642</v>
      </c>
      <c r="D22" s="1603">
        <v>2.9171999999999998</v>
      </c>
      <c r="E22" s="1080">
        <f t="shared" si="0"/>
        <v>2.9171999999999998</v>
      </c>
      <c r="F22" s="1371">
        <f>D22*Оглавление!$B$5</f>
        <v>320.892</v>
      </c>
      <c r="G22" s="1081">
        <f t="shared" si="1"/>
        <v>320.892</v>
      </c>
      <c r="I22" s="2199"/>
      <c r="J22" s="394"/>
    </row>
    <row r="23" spans="1:10">
      <c r="A23" s="1078" t="s">
        <v>1332</v>
      </c>
      <c r="B23" s="1078" t="s">
        <v>1784</v>
      </c>
      <c r="C23" s="1079" t="s">
        <v>3271</v>
      </c>
      <c r="D23" s="1603">
        <v>3.3761999999999999</v>
      </c>
      <c r="E23" s="1080">
        <f t="shared" si="0"/>
        <v>3.3761999999999999</v>
      </c>
      <c r="F23" s="1371">
        <f>D23*Оглавление!$B$5</f>
        <v>371.38200000000001</v>
      </c>
      <c r="G23" s="1081">
        <f t="shared" si="1"/>
        <v>371.38200000000001</v>
      </c>
      <c r="I23" s="2199"/>
      <c r="J23" s="394"/>
    </row>
    <row r="24" spans="1:10">
      <c r="A24" s="1078" t="s">
        <v>1333</v>
      </c>
      <c r="B24" s="1078" t="s">
        <v>1785</v>
      </c>
      <c r="C24" s="1079" t="s">
        <v>3266</v>
      </c>
      <c r="D24" s="1603">
        <v>3.774</v>
      </c>
      <c r="E24" s="1080">
        <f t="shared" si="0"/>
        <v>3.774</v>
      </c>
      <c r="F24" s="1371">
        <f>D24*Оглавление!$B$5</f>
        <v>415.14</v>
      </c>
      <c r="G24" s="1081">
        <f t="shared" si="1"/>
        <v>415.14</v>
      </c>
      <c r="I24" s="2199"/>
      <c r="J24" s="394"/>
    </row>
    <row r="25" spans="1:10">
      <c r="A25" s="1078" t="s">
        <v>1334</v>
      </c>
      <c r="B25" s="1078" t="s">
        <v>1786</v>
      </c>
      <c r="C25" s="1079" t="s">
        <v>3266</v>
      </c>
      <c r="D25" s="1603">
        <v>4.3553999999999995</v>
      </c>
      <c r="E25" s="1080">
        <f t="shared" si="0"/>
        <v>4.3553999999999995</v>
      </c>
      <c r="F25" s="1371">
        <f>D25*Оглавление!$B$5</f>
        <v>479.09399999999994</v>
      </c>
      <c r="G25" s="1081">
        <f t="shared" si="1"/>
        <v>479.09399999999994</v>
      </c>
      <c r="I25" s="2199"/>
      <c r="J25" s="394"/>
    </row>
    <row r="26" spans="1:10">
      <c r="A26" s="1078" t="s">
        <v>1335</v>
      </c>
      <c r="B26" s="1078" t="s">
        <v>1787</v>
      </c>
      <c r="C26" s="1079" t="s">
        <v>3272</v>
      </c>
      <c r="D26" s="1603">
        <v>5.3141999999999996</v>
      </c>
      <c r="E26" s="1080">
        <f t="shared" si="0"/>
        <v>5.3141999999999996</v>
      </c>
      <c r="F26" s="1371">
        <f>D26*Оглавление!$B$5</f>
        <v>584.5619999999999</v>
      </c>
      <c r="G26" s="1081">
        <f t="shared" si="1"/>
        <v>584.5619999999999</v>
      </c>
      <c r="I26" s="2199"/>
      <c r="J26" s="394"/>
    </row>
    <row r="27" spans="1:10">
      <c r="A27" s="1078" t="s">
        <v>1336</v>
      </c>
      <c r="B27" s="1078" t="s">
        <v>1788</v>
      </c>
      <c r="C27" s="1079" t="s">
        <v>3279</v>
      </c>
      <c r="D27" s="1603">
        <v>6.2322000000000006</v>
      </c>
      <c r="E27" s="1080">
        <f t="shared" si="0"/>
        <v>6.2322000000000006</v>
      </c>
      <c r="F27" s="1371">
        <f>D27*Оглавление!$B$5</f>
        <v>685.54200000000003</v>
      </c>
      <c r="G27" s="1081">
        <f t="shared" si="1"/>
        <v>685.54200000000003</v>
      </c>
      <c r="I27" s="2199"/>
      <c r="J27" s="394"/>
    </row>
    <row r="28" spans="1:10">
      <c r="A28" s="1078" t="s">
        <v>1337</v>
      </c>
      <c r="B28" s="1078" t="s">
        <v>1789</v>
      </c>
      <c r="C28" s="1079" t="s">
        <v>3278</v>
      </c>
      <c r="D28" s="1603">
        <v>6.7115999999999998</v>
      </c>
      <c r="E28" s="1080">
        <f t="shared" si="0"/>
        <v>6.7115999999999998</v>
      </c>
      <c r="F28" s="1371">
        <f>D28*Оглавление!$B$5</f>
        <v>738.27599999999995</v>
      </c>
      <c r="G28" s="1081">
        <f t="shared" si="1"/>
        <v>738.27599999999995</v>
      </c>
      <c r="I28" s="2199"/>
      <c r="J28" s="394"/>
    </row>
    <row r="29" spans="1:10">
      <c r="A29" s="1078" t="s">
        <v>1338</v>
      </c>
      <c r="B29" s="1078" t="s">
        <v>1790</v>
      </c>
      <c r="C29" s="1079" t="s">
        <v>3270</v>
      </c>
      <c r="D29" s="1603">
        <v>7.5683999999999996</v>
      </c>
      <c r="E29" s="1080">
        <f t="shared" si="0"/>
        <v>7.5683999999999996</v>
      </c>
      <c r="F29" s="1371">
        <f>D29*Оглавление!$B$5</f>
        <v>832.524</v>
      </c>
      <c r="G29" s="1081">
        <f t="shared" si="1"/>
        <v>832.524</v>
      </c>
      <c r="I29" s="2199"/>
      <c r="J29" s="394"/>
    </row>
    <row r="30" spans="1:10">
      <c r="A30" s="1078" t="s">
        <v>1339</v>
      </c>
      <c r="B30" s="1078" t="s">
        <v>1791</v>
      </c>
      <c r="C30" s="1079" t="s">
        <v>3643</v>
      </c>
      <c r="D30" s="1603">
        <v>10.148999999999999</v>
      </c>
      <c r="E30" s="1080">
        <f t="shared" si="0"/>
        <v>10.148999999999999</v>
      </c>
      <c r="F30" s="1371">
        <f>D30*Оглавление!$B$5</f>
        <v>1116.3899999999999</v>
      </c>
      <c r="G30" s="1081">
        <f t="shared" si="1"/>
        <v>1116.3899999999999</v>
      </c>
      <c r="I30" s="2199"/>
      <c r="J30" s="394"/>
    </row>
    <row r="31" spans="1:10">
      <c r="A31" s="1760" t="s">
        <v>1340</v>
      </c>
      <c r="B31" s="1760" t="s">
        <v>1792</v>
      </c>
      <c r="C31" s="1761">
        <v>20</v>
      </c>
      <c r="D31" s="1603">
        <v>11.852399999999999</v>
      </c>
      <c r="E31" s="1762">
        <f t="shared" si="0"/>
        <v>11.852399999999999</v>
      </c>
      <c r="F31" s="1763">
        <f>D31*Оглавление!$B$5</f>
        <v>1303.7639999999999</v>
      </c>
      <c r="G31" s="1764">
        <f t="shared" si="1"/>
        <v>1303.7639999999999</v>
      </c>
      <c r="I31" s="2199"/>
      <c r="J31" s="394"/>
    </row>
    <row r="32" spans="1:10">
      <c r="A32" s="1756" t="s">
        <v>1894</v>
      </c>
      <c r="B32" s="1787"/>
      <c r="C32" s="1788"/>
      <c r="D32" s="2280"/>
      <c r="E32" s="1787"/>
      <c r="F32" s="1789"/>
      <c r="G32" s="1757"/>
      <c r="I32" s="2199"/>
      <c r="J32" s="394"/>
    </row>
    <row r="33" spans="1:10">
      <c r="A33" s="1772" t="s">
        <v>1341</v>
      </c>
      <c r="B33" s="1772" t="s">
        <v>1769</v>
      </c>
      <c r="C33" s="1773" t="s">
        <v>3638</v>
      </c>
      <c r="D33" s="1603">
        <v>1.9685999999999999</v>
      </c>
      <c r="E33" s="1774">
        <f t="shared" ref="E33:E55" si="2">D33-D33*$B$4/100</f>
        <v>1.9685999999999999</v>
      </c>
      <c r="F33" s="1775">
        <f>D33*Оглавление!$B$5</f>
        <v>216.54599999999999</v>
      </c>
      <c r="G33" s="1604">
        <f>F33-F33*$B$4/100</f>
        <v>216.54599999999999</v>
      </c>
      <c r="I33" s="2199"/>
      <c r="J33" s="394"/>
    </row>
    <row r="34" spans="1:10">
      <c r="A34" s="1078" t="s">
        <v>1342</v>
      </c>
      <c r="B34" s="1078" t="s">
        <v>1770</v>
      </c>
      <c r="C34" s="1079" t="s">
        <v>3638</v>
      </c>
      <c r="D34" s="1603">
        <v>2.4786000000000001</v>
      </c>
      <c r="E34" s="1080">
        <f t="shared" si="2"/>
        <v>2.4786000000000001</v>
      </c>
      <c r="F34" s="1371">
        <f>D34*Оглавление!$B$5</f>
        <v>272.64600000000002</v>
      </c>
      <c r="G34" s="1081">
        <f t="shared" ref="G34:G56" si="3">F34-F34*$B$4/100</f>
        <v>272.64600000000002</v>
      </c>
      <c r="I34" s="2199"/>
      <c r="J34" s="394"/>
    </row>
    <row r="35" spans="1:10">
      <c r="A35" s="1078" t="s">
        <v>1343</v>
      </c>
      <c r="B35" s="1078" t="s">
        <v>1771</v>
      </c>
      <c r="C35" s="1079" t="s">
        <v>3642</v>
      </c>
      <c r="D35" s="1603">
        <v>2.7744</v>
      </c>
      <c r="E35" s="1080">
        <f t="shared" si="2"/>
        <v>2.7744</v>
      </c>
      <c r="F35" s="1371">
        <f>D35*Оглавление!$B$5</f>
        <v>305.18399999999997</v>
      </c>
      <c r="G35" s="1081">
        <f t="shared" si="3"/>
        <v>305.18399999999997</v>
      </c>
      <c r="I35" s="2199"/>
      <c r="J35" s="394"/>
    </row>
    <row r="36" spans="1:10">
      <c r="A36" s="1078" t="s">
        <v>1344</v>
      </c>
      <c r="B36" s="1078" t="s">
        <v>1772</v>
      </c>
      <c r="C36" s="1079" t="s">
        <v>3642</v>
      </c>
      <c r="D36" s="1603">
        <v>3.2742</v>
      </c>
      <c r="E36" s="1080">
        <f t="shared" si="2"/>
        <v>3.2742</v>
      </c>
      <c r="F36" s="1371">
        <f>D36*Оглавление!$B$5</f>
        <v>360.16199999999998</v>
      </c>
      <c r="G36" s="1081">
        <f t="shared" si="3"/>
        <v>360.16199999999998</v>
      </c>
      <c r="I36" s="2199"/>
      <c r="J36" s="394"/>
    </row>
    <row r="37" spans="1:10">
      <c r="A37" s="1078" t="s">
        <v>1345</v>
      </c>
      <c r="B37" s="1078" t="s">
        <v>1773</v>
      </c>
      <c r="C37" s="1079" t="s">
        <v>3271</v>
      </c>
      <c r="D37" s="1603">
        <v>3.9066000000000001</v>
      </c>
      <c r="E37" s="1080">
        <f t="shared" si="2"/>
        <v>3.9066000000000001</v>
      </c>
      <c r="F37" s="1371">
        <f>D37*Оглавление!$B$5</f>
        <v>429.726</v>
      </c>
      <c r="G37" s="1081">
        <f t="shared" si="3"/>
        <v>429.726</v>
      </c>
      <c r="I37" s="2199"/>
      <c r="J37" s="394"/>
    </row>
    <row r="38" spans="1:10">
      <c r="A38" s="1078" t="s">
        <v>1346</v>
      </c>
      <c r="B38" s="1078" t="s">
        <v>1774</v>
      </c>
      <c r="C38" s="1079" t="s">
        <v>3271</v>
      </c>
      <c r="D38" s="1603">
        <v>4.9367999999999999</v>
      </c>
      <c r="E38" s="1080">
        <f t="shared" si="2"/>
        <v>4.9367999999999999</v>
      </c>
      <c r="F38" s="1371">
        <f>D38*Оглавление!$B$5</f>
        <v>543.048</v>
      </c>
      <c r="G38" s="1081">
        <f t="shared" si="3"/>
        <v>543.048</v>
      </c>
      <c r="I38" s="2199"/>
      <c r="J38" s="394"/>
    </row>
    <row r="39" spans="1:10">
      <c r="A39" s="1078" t="s">
        <v>1347</v>
      </c>
      <c r="B39" s="1078" t="s">
        <v>1775</v>
      </c>
      <c r="C39" s="1079" t="s">
        <v>3266</v>
      </c>
      <c r="D39" s="1603">
        <v>5.9466000000000001</v>
      </c>
      <c r="E39" s="1080">
        <f t="shared" si="2"/>
        <v>5.9466000000000001</v>
      </c>
      <c r="F39" s="1371">
        <f>D39*Оглавление!$B$5</f>
        <v>654.12599999999998</v>
      </c>
      <c r="G39" s="1081">
        <f t="shared" si="3"/>
        <v>654.12599999999998</v>
      </c>
      <c r="I39" s="2199"/>
      <c r="J39" s="394"/>
    </row>
    <row r="40" spans="1:10">
      <c r="A40" s="1078" t="s">
        <v>1348</v>
      </c>
      <c r="B40" s="1078" t="s">
        <v>1776</v>
      </c>
      <c r="C40" s="1079" t="s">
        <v>3272</v>
      </c>
      <c r="D40" s="1603">
        <v>6.2423999999999999</v>
      </c>
      <c r="E40" s="1080">
        <f t="shared" si="2"/>
        <v>6.2423999999999999</v>
      </c>
      <c r="F40" s="1371">
        <f>D40*Оглавление!$B$5</f>
        <v>686.66399999999999</v>
      </c>
      <c r="G40" s="1081">
        <f t="shared" si="3"/>
        <v>686.66399999999999</v>
      </c>
      <c r="I40" s="2199"/>
      <c r="J40" s="394"/>
    </row>
    <row r="41" spans="1:10">
      <c r="A41" s="1078" t="s">
        <v>1349</v>
      </c>
      <c r="B41" s="1078" t="s">
        <v>1777</v>
      </c>
      <c r="C41" s="1079" t="s">
        <v>3272</v>
      </c>
      <c r="D41" s="1603">
        <v>6.6503999999999994</v>
      </c>
      <c r="E41" s="1080">
        <f t="shared" si="2"/>
        <v>6.6503999999999994</v>
      </c>
      <c r="F41" s="1371">
        <f>D41*Оглавление!$B$5</f>
        <v>731.54399999999998</v>
      </c>
      <c r="G41" s="1081">
        <f t="shared" si="3"/>
        <v>731.54399999999998</v>
      </c>
      <c r="I41" s="2199"/>
      <c r="J41" s="394"/>
    </row>
    <row r="42" spans="1:10">
      <c r="A42" s="1078" t="s">
        <v>1350</v>
      </c>
      <c r="B42" s="1078" t="s">
        <v>1778</v>
      </c>
      <c r="C42" s="1079" t="s">
        <v>3278</v>
      </c>
      <c r="D42" s="1603">
        <v>6.9564000000000004</v>
      </c>
      <c r="E42" s="1080">
        <f t="shared" si="2"/>
        <v>6.9564000000000004</v>
      </c>
      <c r="F42" s="1371">
        <f>D42*Оглавление!$B$5</f>
        <v>765.20400000000006</v>
      </c>
      <c r="G42" s="1081">
        <f t="shared" si="3"/>
        <v>765.20400000000006</v>
      </c>
      <c r="I42" s="2199"/>
      <c r="J42" s="394"/>
    </row>
    <row r="43" spans="1:10">
      <c r="A43" s="1078" t="s">
        <v>1351</v>
      </c>
      <c r="B43" s="1078" t="s">
        <v>1779</v>
      </c>
      <c r="C43" s="1079" t="s">
        <v>3270</v>
      </c>
      <c r="D43" s="1603">
        <v>7.3643999999999998</v>
      </c>
      <c r="E43" s="1080">
        <f t="shared" si="2"/>
        <v>7.3643999999999998</v>
      </c>
      <c r="F43" s="1371">
        <f>D43*Оглавление!$B$5</f>
        <v>810.08399999999995</v>
      </c>
      <c r="G43" s="1081">
        <f t="shared" si="3"/>
        <v>810.08399999999995</v>
      </c>
      <c r="I43" s="2199"/>
      <c r="J43" s="394"/>
    </row>
    <row r="44" spans="1:10">
      <c r="A44" s="1078" t="s">
        <v>1352</v>
      </c>
      <c r="B44" s="1078" t="s">
        <v>1780</v>
      </c>
      <c r="C44" s="1079" t="s">
        <v>3270</v>
      </c>
      <c r="D44" s="1603">
        <v>8.3436000000000003</v>
      </c>
      <c r="E44" s="1080">
        <f t="shared" si="2"/>
        <v>8.3436000000000003</v>
      </c>
      <c r="F44" s="1371">
        <f>D44*Оглавление!$B$5</f>
        <v>917.79600000000005</v>
      </c>
      <c r="G44" s="1081">
        <f t="shared" si="3"/>
        <v>917.79600000000005</v>
      </c>
      <c r="I44" s="2199"/>
      <c r="J44" s="394"/>
    </row>
    <row r="45" spans="1:10">
      <c r="A45" s="1078" t="s">
        <v>1353</v>
      </c>
      <c r="B45" s="1078" t="s">
        <v>1781</v>
      </c>
      <c r="C45" s="1079">
        <v>40</v>
      </c>
      <c r="D45" s="1603">
        <v>11.138400000000001</v>
      </c>
      <c r="E45" s="1080">
        <f t="shared" si="2"/>
        <v>11.138400000000001</v>
      </c>
      <c r="F45" s="1371">
        <f>D45*Оглавление!$B$5</f>
        <v>1225.2240000000002</v>
      </c>
      <c r="G45" s="1081">
        <f t="shared" si="3"/>
        <v>1225.2240000000002</v>
      </c>
      <c r="I45" s="2199"/>
      <c r="J45" s="394"/>
    </row>
    <row r="46" spans="1:10">
      <c r="A46" s="1078" t="s">
        <v>1354</v>
      </c>
      <c r="B46" s="1078" t="s">
        <v>1782</v>
      </c>
      <c r="C46" s="1079" t="s">
        <v>3642</v>
      </c>
      <c r="D46" s="1603">
        <v>3.2538</v>
      </c>
      <c r="E46" s="1080">
        <f t="shared" si="2"/>
        <v>3.2538</v>
      </c>
      <c r="F46" s="1371">
        <f>D46*Оглавление!$B$5</f>
        <v>357.91800000000001</v>
      </c>
      <c r="G46" s="1081">
        <f t="shared" si="3"/>
        <v>357.91800000000001</v>
      </c>
      <c r="I46" s="2199"/>
      <c r="J46" s="394"/>
    </row>
    <row r="47" spans="1:10">
      <c r="A47" s="1078" t="s">
        <v>1355</v>
      </c>
      <c r="B47" s="1078" t="s">
        <v>1783</v>
      </c>
      <c r="C47" s="1079" t="s">
        <v>3642</v>
      </c>
      <c r="D47" s="1603">
        <v>3.8351999999999999</v>
      </c>
      <c r="E47" s="1080">
        <f t="shared" si="2"/>
        <v>3.8351999999999999</v>
      </c>
      <c r="F47" s="1371">
        <f>D47*Оглавление!$B$5</f>
        <v>421.87200000000001</v>
      </c>
      <c r="G47" s="1081">
        <f t="shared" si="3"/>
        <v>421.87200000000001</v>
      </c>
      <c r="I47" s="2199"/>
      <c r="J47" s="394"/>
    </row>
    <row r="48" spans="1:10">
      <c r="A48" s="1078" t="s">
        <v>1356</v>
      </c>
      <c r="B48" s="1078" t="s">
        <v>1784</v>
      </c>
      <c r="C48" s="1079" t="s">
        <v>3271</v>
      </c>
      <c r="D48" s="1603">
        <v>4.3553999999999995</v>
      </c>
      <c r="E48" s="1080">
        <f t="shared" si="2"/>
        <v>4.3553999999999995</v>
      </c>
      <c r="F48" s="1371">
        <f>D48*Оглавление!$B$5</f>
        <v>479.09399999999994</v>
      </c>
      <c r="G48" s="1081">
        <f t="shared" si="3"/>
        <v>479.09399999999994</v>
      </c>
      <c r="I48" s="2199"/>
      <c r="J48" s="394"/>
    </row>
    <row r="49" spans="1:10">
      <c r="A49" s="1078" t="s">
        <v>1357</v>
      </c>
      <c r="B49" s="1078" t="s">
        <v>1785</v>
      </c>
      <c r="C49" s="1079" t="s">
        <v>3266</v>
      </c>
      <c r="D49" s="1603">
        <v>4.6511999999999993</v>
      </c>
      <c r="E49" s="1080">
        <f t="shared" si="2"/>
        <v>4.6511999999999993</v>
      </c>
      <c r="F49" s="1371">
        <f>D49*Оглавление!$B$5</f>
        <v>511.63199999999995</v>
      </c>
      <c r="G49" s="1081">
        <f t="shared" si="3"/>
        <v>511.63199999999995</v>
      </c>
      <c r="I49" s="2199"/>
      <c r="J49" s="394"/>
    </row>
    <row r="50" spans="1:10">
      <c r="A50" s="1078" t="s">
        <v>1358</v>
      </c>
      <c r="B50" s="1078" t="s">
        <v>1786</v>
      </c>
      <c r="C50" s="1079" t="s">
        <v>3266</v>
      </c>
      <c r="D50" s="1603">
        <v>5.4467999999999996</v>
      </c>
      <c r="E50" s="1080">
        <f t="shared" si="2"/>
        <v>5.4467999999999996</v>
      </c>
      <c r="F50" s="1371">
        <f>D50*Оглавление!$B$5</f>
        <v>599.14799999999991</v>
      </c>
      <c r="G50" s="1081">
        <f t="shared" si="3"/>
        <v>599.14799999999991</v>
      </c>
      <c r="I50" s="2199"/>
      <c r="J50" s="394"/>
    </row>
    <row r="51" spans="1:10">
      <c r="A51" s="1078" t="s">
        <v>1359</v>
      </c>
      <c r="B51" s="1078" t="s">
        <v>1787</v>
      </c>
      <c r="C51" s="1079" t="s">
        <v>3272</v>
      </c>
      <c r="D51" s="1603">
        <v>6.375</v>
      </c>
      <c r="E51" s="1080">
        <f t="shared" si="2"/>
        <v>6.375</v>
      </c>
      <c r="F51" s="1371">
        <f>D51*Оглавление!$B$5</f>
        <v>701.25</v>
      </c>
      <c r="G51" s="1081">
        <f t="shared" si="3"/>
        <v>701.25</v>
      </c>
      <c r="I51" s="2199"/>
      <c r="J51" s="394"/>
    </row>
    <row r="52" spans="1:10">
      <c r="A52" s="1078" t="s">
        <v>1360</v>
      </c>
      <c r="B52" s="1078" t="s">
        <v>1788</v>
      </c>
      <c r="C52" s="1079" t="s">
        <v>3279</v>
      </c>
      <c r="D52" s="1603">
        <v>7.0278</v>
      </c>
      <c r="E52" s="1080">
        <f t="shared" si="2"/>
        <v>7.0278</v>
      </c>
      <c r="F52" s="1371">
        <f>D52*Оглавление!$B$5</f>
        <v>773.05799999999999</v>
      </c>
      <c r="G52" s="1081">
        <f t="shared" si="3"/>
        <v>773.05799999999999</v>
      </c>
      <c r="I52" s="2199"/>
      <c r="J52" s="394"/>
    </row>
    <row r="53" spans="1:10">
      <c r="A53" s="1078" t="s">
        <v>1361</v>
      </c>
      <c r="B53" s="1078" t="s">
        <v>1789</v>
      </c>
      <c r="C53" s="1079" t="s">
        <v>3270</v>
      </c>
      <c r="D53" s="1603">
        <v>8.4149999999999991</v>
      </c>
      <c r="E53" s="1080">
        <f t="shared" si="2"/>
        <v>8.4149999999999991</v>
      </c>
      <c r="F53" s="1371">
        <f>D53*Оглавление!$B$5</f>
        <v>925.64999999999986</v>
      </c>
      <c r="G53" s="1081">
        <f t="shared" si="3"/>
        <v>925.64999999999986</v>
      </c>
      <c r="I53" s="2199"/>
      <c r="J53" s="394"/>
    </row>
    <row r="54" spans="1:10">
      <c r="A54" s="1078" t="s">
        <v>1362</v>
      </c>
      <c r="B54" s="1078" t="s">
        <v>1790</v>
      </c>
      <c r="C54" s="1079" t="s">
        <v>3270</v>
      </c>
      <c r="D54" s="1603">
        <v>9.2615999999999996</v>
      </c>
      <c r="E54" s="1080">
        <f t="shared" si="2"/>
        <v>9.2615999999999996</v>
      </c>
      <c r="F54" s="1371">
        <f>D54*Оглавление!$B$5</f>
        <v>1018.776</v>
      </c>
      <c r="G54" s="1081">
        <f t="shared" si="3"/>
        <v>1018.776</v>
      </c>
      <c r="I54" s="2199"/>
      <c r="J54" s="394"/>
    </row>
    <row r="55" spans="1:10">
      <c r="A55" s="1078" t="s">
        <v>1363</v>
      </c>
      <c r="B55" s="1078" t="s">
        <v>1791</v>
      </c>
      <c r="C55" s="1079" t="s">
        <v>44</v>
      </c>
      <c r="D55" s="1603">
        <v>11.321999999999999</v>
      </c>
      <c r="E55" s="1080">
        <f t="shared" si="2"/>
        <v>11.321999999999999</v>
      </c>
      <c r="F55" s="1371">
        <f>D55*Оглавление!$B$5</f>
        <v>1245.4199999999998</v>
      </c>
      <c r="G55" s="1081">
        <f t="shared" si="3"/>
        <v>1245.4199999999998</v>
      </c>
      <c r="I55" s="2199"/>
      <c r="J55" s="394"/>
    </row>
    <row r="56" spans="1:10">
      <c r="A56" s="1078" t="s">
        <v>1364</v>
      </c>
      <c r="B56" s="1078" t="s">
        <v>1792</v>
      </c>
      <c r="C56" s="1079">
        <v>20</v>
      </c>
      <c r="D56" s="1603">
        <v>14.228999999999999</v>
      </c>
      <c r="E56" s="1080">
        <f>D56-D56*$B$4/100</f>
        <v>14.228999999999999</v>
      </c>
      <c r="F56" s="1371">
        <f>D56*Оглавление!$B$5</f>
        <v>1565.1899999999998</v>
      </c>
      <c r="G56" s="1081">
        <f t="shared" si="3"/>
        <v>1565.1899999999998</v>
      </c>
      <c r="I56" s="2199"/>
      <c r="J56" s="394"/>
    </row>
    <row r="57" spans="1:10" s="989" customFormat="1">
      <c r="A57" s="1115" t="s">
        <v>6551</v>
      </c>
      <c r="B57" s="1078" t="s">
        <v>6552</v>
      </c>
      <c r="C57" s="1079" t="s">
        <v>31</v>
      </c>
      <c r="D57" s="1603">
        <v>4.4165999999999999</v>
      </c>
      <c r="E57" s="1080">
        <f t="shared" ref="E57:E63" si="4">D57-D57*$B$4/100</f>
        <v>4.4165999999999999</v>
      </c>
      <c r="F57" s="1371">
        <f>D57*Оглавление!$B$5</f>
        <v>485.82599999999996</v>
      </c>
      <c r="G57" s="1081">
        <f t="shared" ref="G57:G63" si="5">F57-F57*$B$4/100</f>
        <v>485.82599999999996</v>
      </c>
      <c r="I57" s="2199"/>
      <c r="J57" s="394"/>
    </row>
    <row r="58" spans="1:10" s="989" customFormat="1">
      <c r="A58" s="1115" t="s">
        <v>6553</v>
      </c>
      <c r="B58" s="1078" t="s">
        <v>6554</v>
      </c>
      <c r="C58" s="1079" t="s">
        <v>40</v>
      </c>
      <c r="D58" s="1603">
        <v>5.4059999999999997</v>
      </c>
      <c r="E58" s="1080">
        <f t="shared" si="4"/>
        <v>5.4059999999999997</v>
      </c>
      <c r="F58" s="1371">
        <f>D58*Оглавление!$B$5</f>
        <v>594.66</v>
      </c>
      <c r="G58" s="1081">
        <f t="shared" si="5"/>
        <v>594.66</v>
      </c>
      <c r="I58" s="2199"/>
      <c r="J58" s="394"/>
    </row>
    <row r="59" spans="1:10" s="989" customFormat="1">
      <c r="A59" s="1115" t="s">
        <v>6555</v>
      </c>
      <c r="B59" s="1078" t="s">
        <v>6556</v>
      </c>
      <c r="C59" s="1079" t="s">
        <v>47</v>
      </c>
      <c r="D59" s="1603">
        <v>6.4668000000000001</v>
      </c>
      <c r="E59" s="1080">
        <f t="shared" si="4"/>
        <v>6.4668000000000001</v>
      </c>
      <c r="F59" s="1371">
        <f>D59*Оглавление!$B$5</f>
        <v>711.34799999999996</v>
      </c>
      <c r="G59" s="1081">
        <f t="shared" si="5"/>
        <v>711.34799999999996</v>
      </c>
      <c r="I59" s="2199"/>
      <c r="J59" s="394"/>
    </row>
    <row r="60" spans="1:10" s="989" customFormat="1">
      <c r="A60" s="1115" t="s">
        <v>6557</v>
      </c>
      <c r="B60" s="1078" t="s">
        <v>1685</v>
      </c>
      <c r="C60" s="1079" t="s">
        <v>37</v>
      </c>
      <c r="D60" s="1603">
        <v>7.5377999999999998</v>
      </c>
      <c r="E60" s="1080">
        <f t="shared" si="4"/>
        <v>7.5377999999999998</v>
      </c>
      <c r="F60" s="1371">
        <f>D60*Оглавление!$B$5</f>
        <v>829.15800000000002</v>
      </c>
      <c r="G60" s="1081">
        <f t="shared" si="5"/>
        <v>829.15800000000002</v>
      </c>
      <c r="I60" s="2199"/>
      <c r="J60" s="394"/>
    </row>
    <row r="61" spans="1:10" s="989" customFormat="1">
      <c r="A61" s="1115" t="s">
        <v>6558</v>
      </c>
      <c r="B61" s="1078" t="s">
        <v>1687</v>
      </c>
      <c r="C61" s="1079" t="s">
        <v>50</v>
      </c>
      <c r="D61" s="1603">
        <v>8.3436000000000003</v>
      </c>
      <c r="E61" s="1080">
        <f t="shared" si="4"/>
        <v>8.3436000000000003</v>
      </c>
      <c r="F61" s="1371">
        <f>D61*Оглавление!$B$5</f>
        <v>917.79600000000005</v>
      </c>
      <c r="G61" s="1081">
        <f t="shared" si="5"/>
        <v>917.79600000000005</v>
      </c>
      <c r="I61" s="2199"/>
      <c r="J61" s="394"/>
    </row>
    <row r="62" spans="1:10" s="989" customFormat="1">
      <c r="A62" s="1115" t="s">
        <v>6559</v>
      </c>
      <c r="B62" s="1078" t="s">
        <v>6560</v>
      </c>
      <c r="C62" s="1079" t="s">
        <v>57</v>
      </c>
      <c r="D62" s="1603">
        <v>10.312199999999999</v>
      </c>
      <c r="E62" s="1080">
        <f t="shared" si="4"/>
        <v>10.312199999999999</v>
      </c>
      <c r="F62" s="1371">
        <f>D62*Оглавление!$B$5</f>
        <v>1134.3419999999999</v>
      </c>
      <c r="G62" s="1081">
        <f t="shared" si="5"/>
        <v>1134.3419999999999</v>
      </c>
      <c r="I62" s="2199"/>
      <c r="J62" s="394"/>
    </row>
    <row r="63" spans="1:10" s="989" customFormat="1">
      <c r="A63" s="1765" t="s">
        <v>6561</v>
      </c>
      <c r="B63" s="1760" t="s">
        <v>6562</v>
      </c>
      <c r="C63" s="1761" t="s">
        <v>57</v>
      </c>
      <c r="D63" s="1603">
        <v>12.3726</v>
      </c>
      <c r="E63" s="1762">
        <f t="shared" si="4"/>
        <v>12.3726</v>
      </c>
      <c r="F63" s="1763">
        <f>D63*Оглавление!$B$5</f>
        <v>1360.9860000000001</v>
      </c>
      <c r="G63" s="1764">
        <f t="shared" si="5"/>
        <v>1360.9860000000001</v>
      </c>
      <c r="I63" s="2199"/>
      <c r="J63" s="394"/>
    </row>
    <row r="64" spans="1:10">
      <c r="A64" s="1756" t="s">
        <v>2946</v>
      </c>
      <c r="B64" s="1787"/>
      <c r="C64" s="1788"/>
      <c r="D64" s="1790"/>
      <c r="E64" s="1787"/>
      <c r="F64" s="1789"/>
      <c r="G64" s="1757"/>
      <c r="I64" s="2199"/>
      <c r="J64" s="394"/>
    </row>
    <row r="65" spans="1:10">
      <c r="A65" s="1772" t="s">
        <v>3106</v>
      </c>
      <c r="B65" s="1772" t="s">
        <v>2947</v>
      </c>
      <c r="C65" s="1773" t="s">
        <v>36</v>
      </c>
      <c r="D65" s="1603">
        <v>2.1012</v>
      </c>
      <c r="E65" s="1774">
        <f t="shared" ref="E65:E128" si="6">D65-D65*$B$4/100</f>
        <v>2.1012</v>
      </c>
      <c r="F65" s="1775">
        <f>D65*Оглавление!$B$5</f>
        <v>231.13200000000001</v>
      </c>
      <c r="G65" s="1604">
        <f t="shared" ref="G65:G128" si="7">F65-F65*$B$4/100</f>
        <v>231.13200000000001</v>
      </c>
      <c r="I65" s="2199"/>
      <c r="J65" s="394"/>
    </row>
    <row r="66" spans="1:10">
      <c r="A66" s="1078" t="s">
        <v>2923</v>
      </c>
      <c r="B66" s="1078" t="s">
        <v>2948</v>
      </c>
      <c r="C66" s="1079" t="s">
        <v>31</v>
      </c>
      <c r="D66" s="1603">
        <v>2.5601999999999996</v>
      </c>
      <c r="E66" s="1080">
        <f t="shared" si="6"/>
        <v>2.5601999999999996</v>
      </c>
      <c r="F66" s="1371">
        <f>D66*Оглавление!$B$5</f>
        <v>281.62199999999996</v>
      </c>
      <c r="G66" s="1081">
        <f t="shared" si="7"/>
        <v>281.62199999999996</v>
      </c>
      <c r="I66" s="2199"/>
      <c r="J66" s="394"/>
    </row>
    <row r="67" spans="1:10">
      <c r="A67" s="1078" t="s">
        <v>3107</v>
      </c>
      <c r="B67" s="1078" t="s">
        <v>2949</v>
      </c>
      <c r="C67" s="1079" t="s">
        <v>40</v>
      </c>
      <c r="D67" s="1603">
        <v>2.6316000000000002</v>
      </c>
      <c r="E67" s="1080">
        <f t="shared" si="6"/>
        <v>2.6316000000000002</v>
      </c>
      <c r="F67" s="1371">
        <f>D67*Оглавление!$B$5</f>
        <v>289.476</v>
      </c>
      <c r="G67" s="1081">
        <f t="shared" si="7"/>
        <v>289.476</v>
      </c>
      <c r="I67" s="2199"/>
      <c r="J67" s="394"/>
    </row>
    <row r="68" spans="1:10">
      <c r="A68" s="1078" t="s">
        <v>2924</v>
      </c>
      <c r="B68" s="1078" t="s">
        <v>2950</v>
      </c>
      <c r="C68" s="1079" t="s">
        <v>40</v>
      </c>
      <c r="D68" s="1603">
        <v>2.8254000000000001</v>
      </c>
      <c r="E68" s="1080">
        <f t="shared" si="6"/>
        <v>2.8254000000000001</v>
      </c>
      <c r="F68" s="1371">
        <f>D68*Оглавление!$B$5</f>
        <v>310.79400000000004</v>
      </c>
      <c r="G68" s="1081">
        <f t="shared" si="7"/>
        <v>310.79400000000004</v>
      </c>
      <c r="I68" s="2199"/>
      <c r="J68" s="394"/>
    </row>
    <row r="69" spans="1:10">
      <c r="A69" s="1078" t="s">
        <v>2925</v>
      </c>
      <c r="B69" s="1078" t="s">
        <v>2951</v>
      </c>
      <c r="C69" s="1079" t="s">
        <v>40</v>
      </c>
      <c r="D69" s="1603">
        <v>2.9886000000000004</v>
      </c>
      <c r="E69" s="1080">
        <f t="shared" si="6"/>
        <v>2.9886000000000004</v>
      </c>
      <c r="F69" s="1371">
        <f>D69*Оглавление!$B$5</f>
        <v>328.74600000000004</v>
      </c>
      <c r="G69" s="1081">
        <f t="shared" si="7"/>
        <v>328.74600000000004</v>
      </c>
      <c r="I69" s="2199"/>
      <c r="J69" s="394"/>
    </row>
    <row r="70" spans="1:10">
      <c r="A70" s="1078" t="s">
        <v>3108</v>
      </c>
      <c r="B70" s="1078" t="s">
        <v>1824</v>
      </c>
      <c r="C70" s="1079" t="s">
        <v>40</v>
      </c>
      <c r="D70" s="1603">
        <v>3.6821999999999999</v>
      </c>
      <c r="E70" s="1080">
        <f t="shared" si="6"/>
        <v>3.6821999999999999</v>
      </c>
      <c r="F70" s="1371">
        <f>D70*Оглавление!$B$5</f>
        <v>405.04199999999997</v>
      </c>
      <c r="G70" s="1081">
        <f t="shared" si="7"/>
        <v>405.04199999999997</v>
      </c>
      <c r="I70" s="2199"/>
      <c r="J70" s="394"/>
    </row>
    <row r="71" spans="1:10">
      <c r="A71" s="1078" t="s">
        <v>2926</v>
      </c>
      <c r="B71" s="1078" t="s">
        <v>2952</v>
      </c>
      <c r="C71" s="1079">
        <v>80</v>
      </c>
      <c r="D71" s="1603">
        <v>3.8963999999999999</v>
      </c>
      <c r="E71" s="1080">
        <f t="shared" si="6"/>
        <v>3.8963999999999999</v>
      </c>
      <c r="F71" s="1371">
        <f>D71*Оглавление!$B$5</f>
        <v>428.60399999999998</v>
      </c>
      <c r="G71" s="1081">
        <f t="shared" si="7"/>
        <v>428.60399999999998</v>
      </c>
      <c r="I71" s="2199"/>
      <c r="J71" s="394"/>
    </row>
    <row r="72" spans="1:10">
      <c r="A72" s="1078" t="s">
        <v>2927</v>
      </c>
      <c r="B72" s="1078" t="s">
        <v>1825</v>
      </c>
      <c r="C72" s="1079" t="s">
        <v>3033</v>
      </c>
      <c r="D72" s="1603">
        <v>4.8756000000000004</v>
      </c>
      <c r="E72" s="1080">
        <f t="shared" si="6"/>
        <v>4.8756000000000004</v>
      </c>
      <c r="F72" s="1371">
        <f>D72*Оглавление!$B$5</f>
        <v>536.31600000000003</v>
      </c>
      <c r="G72" s="1081">
        <f t="shared" si="7"/>
        <v>536.31600000000003</v>
      </c>
      <c r="I72" s="2199"/>
      <c r="J72" s="394"/>
    </row>
    <row r="73" spans="1:10">
      <c r="A73" s="1078" t="s">
        <v>3109</v>
      </c>
      <c r="B73" s="1078" t="s">
        <v>2953</v>
      </c>
      <c r="C73" s="1079" t="s">
        <v>3033</v>
      </c>
      <c r="D73" s="1603">
        <v>5.9058000000000002</v>
      </c>
      <c r="E73" s="1080">
        <f t="shared" si="6"/>
        <v>5.9058000000000002</v>
      </c>
      <c r="F73" s="1371">
        <f>D73*Оглавление!$B$5</f>
        <v>649.63800000000003</v>
      </c>
      <c r="G73" s="1081">
        <f t="shared" si="7"/>
        <v>649.63800000000003</v>
      </c>
      <c r="I73" s="2199"/>
      <c r="J73" s="394"/>
    </row>
    <row r="74" spans="1:10">
      <c r="A74" s="1078" t="s">
        <v>3110</v>
      </c>
      <c r="B74" s="1078" t="s">
        <v>2954</v>
      </c>
      <c r="C74" s="1079" t="s">
        <v>3034</v>
      </c>
      <c r="D74" s="1603">
        <v>5.9363999999999999</v>
      </c>
      <c r="E74" s="1080">
        <f t="shared" si="6"/>
        <v>5.9363999999999999</v>
      </c>
      <c r="F74" s="1371">
        <f>D74*Оглавление!$B$5</f>
        <v>653.00400000000002</v>
      </c>
      <c r="G74" s="1081">
        <f t="shared" si="7"/>
        <v>653.00400000000002</v>
      </c>
      <c r="I74" s="2199"/>
      <c r="J74" s="394"/>
    </row>
    <row r="75" spans="1:10">
      <c r="A75" s="1078" t="s">
        <v>2928</v>
      </c>
      <c r="B75" s="1078" t="s">
        <v>1826</v>
      </c>
      <c r="C75" s="1079" t="s">
        <v>171</v>
      </c>
      <c r="D75" s="1603">
        <v>6.9972000000000003</v>
      </c>
      <c r="E75" s="1080">
        <f t="shared" si="6"/>
        <v>6.9972000000000003</v>
      </c>
      <c r="F75" s="1371">
        <f>D75*Оглавление!$B$5</f>
        <v>769.69200000000001</v>
      </c>
      <c r="G75" s="1081">
        <f t="shared" si="7"/>
        <v>769.69200000000001</v>
      </c>
      <c r="I75" s="2199"/>
      <c r="J75" s="394"/>
    </row>
    <row r="76" spans="1:10">
      <c r="A76" s="1078" t="s">
        <v>3111</v>
      </c>
      <c r="B76" s="1078" t="s">
        <v>2955</v>
      </c>
      <c r="C76" s="1079" t="s">
        <v>101</v>
      </c>
      <c r="D76" s="1603">
        <v>8.0478000000000005</v>
      </c>
      <c r="E76" s="1080">
        <f t="shared" si="6"/>
        <v>8.0478000000000005</v>
      </c>
      <c r="F76" s="1371">
        <f>D76*Оглавление!$B$5</f>
        <v>885.25800000000004</v>
      </c>
      <c r="G76" s="1081">
        <f t="shared" si="7"/>
        <v>885.25800000000004</v>
      </c>
      <c r="I76" s="2199"/>
      <c r="J76" s="394"/>
    </row>
    <row r="77" spans="1:10">
      <c r="A77" s="1078" t="s">
        <v>2929</v>
      </c>
      <c r="B77" s="1078" t="s">
        <v>1827</v>
      </c>
      <c r="C77" s="1079" t="s">
        <v>460</v>
      </c>
      <c r="D77" s="1603">
        <v>9.1188000000000002</v>
      </c>
      <c r="E77" s="1080">
        <f t="shared" si="6"/>
        <v>9.1188000000000002</v>
      </c>
      <c r="F77" s="1371">
        <f>D77*Оглавление!$B$5</f>
        <v>1003.068</v>
      </c>
      <c r="G77" s="1081">
        <f t="shared" si="7"/>
        <v>1003.068</v>
      </c>
      <c r="I77" s="2199"/>
      <c r="J77" s="394"/>
    </row>
    <row r="78" spans="1:10">
      <c r="A78" s="1078" t="s">
        <v>3112</v>
      </c>
      <c r="B78" s="1078" t="s">
        <v>2956</v>
      </c>
      <c r="C78" s="1079" t="s">
        <v>460</v>
      </c>
      <c r="D78" s="1603">
        <v>10.1388</v>
      </c>
      <c r="E78" s="1080">
        <f t="shared" si="6"/>
        <v>10.1388</v>
      </c>
      <c r="F78" s="1371">
        <f>D78*Оглавление!$B$5</f>
        <v>1115.268</v>
      </c>
      <c r="G78" s="1081">
        <f t="shared" si="7"/>
        <v>1115.268</v>
      </c>
      <c r="I78" s="2199"/>
      <c r="J78" s="394"/>
    </row>
    <row r="79" spans="1:10">
      <c r="A79" s="1078" t="s">
        <v>3113</v>
      </c>
      <c r="B79" s="1078" t="s">
        <v>2957</v>
      </c>
      <c r="C79" s="1079" t="s">
        <v>460</v>
      </c>
      <c r="D79" s="1603">
        <v>12.107399999999998</v>
      </c>
      <c r="E79" s="1080">
        <f t="shared" si="6"/>
        <v>12.107399999999998</v>
      </c>
      <c r="F79" s="1371">
        <f>D79*Оглавление!$B$5</f>
        <v>1331.8139999999999</v>
      </c>
      <c r="G79" s="1081">
        <f t="shared" si="7"/>
        <v>1331.8139999999999</v>
      </c>
      <c r="I79" s="2199"/>
      <c r="J79" s="394"/>
    </row>
    <row r="80" spans="1:10">
      <c r="A80" s="1078" t="s">
        <v>3114</v>
      </c>
      <c r="B80" s="1078" t="s">
        <v>2958</v>
      </c>
      <c r="C80" s="1079" t="s">
        <v>3035</v>
      </c>
      <c r="D80" s="1603">
        <v>16.391400000000001</v>
      </c>
      <c r="E80" s="1080">
        <f t="shared" si="6"/>
        <v>16.391400000000001</v>
      </c>
      <c r="F80" s="1371">
        <f>D80*Оглавление!$B$5</f>
        <v>1803.0540000000001</v>
      </c>
      <c r="G80" s="1081">
        <f t="shared" si="7"/>
        <v>1803.0540000000001</v>
      </c>
      <c r="I80" s="2199"/>
      <c r="J80" s="394"/>
    </row>
    <row r="81" spans="1:10">
      <c r="A81" s="1078" t="s">
        <v>3115</v>
      </c>
      <c r="B81" s="1078" t="s">
        <v>2959</v>
      </c>
      <c r="C81" s="1079" t="s">
        <v>460</v>
      </c>
      <c r="D81" s="1603">
        <v>20.808</v>
      </c>
      <c r="E81" s="1080">
        <f t="shared" si="6"/>
        <v>20.808</v>
      </c>
      <c r="F81" s="1371">
        <f>D81*Оглавление!$B$5</f>
        <v>2288.88</v>
      </c>
      <c r="G81" s="1081">
        <f t="shared" si="7"/>
        <v>2288.88</v>
      </c>
      <c r="I81" s="2199"/>
      <c r="J81" s="394"/>
    </row>
    <row r="82" spans="1:10">
      <c r="A82" s="1078" t="s">
        <v>3116</v>
      </c>
      <c r="B82" s="1078" t="s">
        <v>2960</v>
      </c>
      <c r="C82" s="1079" t="s">
        <v>90</v>
      </c>
      <c r="D82" s="1603">
        <v>26.020200000000003</v>
      </c>
      <c r="E82" s="1080">
        <f t="shared" si="6"/>
        <v>26.020200000000003</v>
      </c>
      <c r="F82" s="1371">
        <f>D82*Оглавление!$B$5</f>
        <v>2862.2220000000002</v>
      </c>
      <c r="G82" s="1081">
        <f t="shared" si="7"/>
        <v>2862.2220000000002</v>
      </c>
      <c r="I82" s="2199"/>
      <c r="J82" s="394"/>
    </row>
    <row r="83" spans="1:10">
      <c r="A83" s="1078" t="s">
        <v>2930</v>
      </c>
      <c r="B83" s="1078" t="s">
        <v>2961</v>
      </c>
      <c r="C83" s="1079" t="s">
        <v>37</v>
      </c>
      <c r="D83" s="1603">
        <v>4.0494000000000003</v>
      </c>
      <c r="E83" s="1080">
        <f t="shared" si="6"/>
        <v>4.0494000000000003</v>
      </c>
      <c r="F83" s="1371">
        <f>D83*Оглавление!$B$5</f>
        <v>445.43400000000003</v>
      </c>
      <c r="G83" s="1081">
        <f t="shared" si="7"/>
        <v>445.43400000000003</v>
      </c>
      <c r="I83" s="2199"/>
      <c r="J83" s="394"/>
    </row>
    <row r="84" spans="1:10">
      <c r="A84" s="1078" t="s">
        <v>2931</v>
      </c>
      <c r="B84" s="1078" t="s">
        <v>2962</v>
      </c>
      <c r="C84" s="1079" t="s">
        <v>50</v>
      </c>
      <c r="D84" s="1603">
        <v>4.8041999999999998</v>
      </c>
      <c r="E84" s="1080">
        <f t="shared" si="6"/>
        <v>4.8041999999999998</v>
      </c>
      <c r="F84" s="1371">
        <f>D84*Оглавление!$B$5</f>
        <v>528.46199999999999</v>
      </c>
      <c r="G84" s="1081">
        <f t="shared" si="7"/>
        <v>528.46199999999999</v>
      </c>
      <c r="I84" s="2199"/>
      <c r="J84" s="394"/>
    </row>
    <row r="85" spans="1:10">
      <c r="A85" s="1078" t="s">
        <v>3117</v>
      </c>
      <c r="B85" s="1078" t="s">
        <v>2963</v>
      </c>
      <c r="C85" s="1079" t="s">
        <v>50</v>
      </c>
      <c r="D85" s="1603">
        <v>5.2224000000000004</v>
      </c>
      <c r="E85" s="1080">
        <f t="shared" si="6"/>
        <v>5.2224000000000004</v>
      </c>
      <c r="F85" s="1371">
        <f>D85*Оглавление!$B$5</f>
        <v>574.46400000000006</v>
      </c>
      <c r="G85" s="1081">
        <f t="shared" si="7"/>
        <v>574.46400000000006</v>
      </c>
      <c r="I85" s="2199"/>
      <c r="J85" s="394"/>
    </row>
    <row r="86" spans="1:10">
      <c r="A86" s="1078" t="s">
        <v>2932</v>
      </c>
      <c r="B86" s="1078" t="s">
        <v>2964</v>
      </c>
      <c r="C86" s="1079" t="s">
        <v>50</v>
      </c>
      <c r="D86" s="1603">
        <v>5.5998000000000001</v>
      </c>
      <c r="E86" s="1080">
        <f t="shared" si="6"/>
        <v>5.5998000000000001</v>
      </c>
      <c r="F86" s="1371">
        <f>D86*Оглавление!$B$5</f>
        <v>615.97800000000007</v>
      </c>
      <c r="G86" s="1081">
        <f t="shared" si="7"/>
        <v>615.97800000000007</v>
      </c>
      <c r="I86" s="2199"/>
      <c r="J86" s="394"/>
    </row>
    <row r="87" spans="1:10">
      <c r="A87" s="1078" t="s">
        <v>3118</v>
      </c>
      <c r="B87" s="1078" t="s">
        <v>2965</v>
      </c>
      <c r="C87" s="1079" t="s">
        <v>50</v>
      </c>
      <c r="D87" s="1603">
        <v>5.9363999999999999</v>
      </c>
      <c r="E87" s="1080">
        <f t="shared" si="6"/>
        <v>5.9363999999999999</v>
      </c>
      <c r="F87" s="1371">
        <f>D87*Оглавление!$B$5</f>
        <v>653.00400000000002</v>
      </c>
      <c r="G87" s="1081">
        <f t="shared" si="7"/>
        <v>653.00400000000002</v>
      </c>
      <c r="I87" s="2199"/>
      <c r="J87" s="394"/>
    </row>
    <row r="88" spans="1:10">
      <c r="A88" s="1078" t="s">
        <v>2933</v>
      </c>
      <c r="B88" s="1078" t="s">
        <v>2966</v>
      </c>
      <c r="C88" s="1914" t="s">
        <v>57</v>
      </c>
      <c r="D88" s="1603">
        <v>6.3546000000000005</v>
      </c>
      <c r="E88" s="1080">
        <f t="shared" si="6"/>
        <v>6.3546000000000005</v>
      </c>
      <c r="F88" s="1371">
        <f>D88*Оглавление!$B$5</f>
        <v>699.00600000000009</v>
      </c>
      <c r="G88" s="1081">
        <f t="shared" si="7"/>
        <v>699.00600000000009</v>
      </c>
      <c r="I88" s="2199"/>
      <c r="J88" s="394"/>
    </row>
    <row r="89" spans="1:10">
      <c r="A89" s="1078" t="s">
        <v>2934</v>
      </c>
      <c r="B89" s="1078" t="s">
        <v>1828</v>
      </c>
      <c r="C89" s="1079" t="s">
        <v>101</v>
      </c>
      <c r="D89" s="1603">
        <v>7.3338000000000001</v>
      </c>
      <c r="E89" s="1080">
        <f t="shared" si="6"/>
        <v>7.3338000000000001</v>
      </c>
      <c r="F89" s="1371">
        <f>D89*Оглавление!$B$5</f>
        <v>806.71799999999996</v>
      </c>
      <c r="G89" s="1081">
        <f t="shared" si="7"/>
        <v>806.71799999999996</v>
      </c>
      <c r="I89" s="2199"/>
      <c r="J89" s="394"/>
    </row>
    <row r="90" spans="1:10">
      <c r="A90" s="1078" t="s">
        <v>3119</v>
      </c>
      <c r="B90" s="1078" t="s">
        <v>2967</v>
      </c>
      <c r="C90" s="1079" t="s">
        <v>460</v>
      </c>
      <c r="D90" s="1603">
        <v>9.0983999999999998</v>
      </c>
      <c r="E90" s="1080">
        <f t="shared" si="6"/>
        <v>9.0983999999999998</v>
      </c>
      <c r="F90" s="1371">
        <f>D90*Оглавление!$B$5</f>
        <v>1000.824</v>
      </c>
      <c r="G90" s="1081">
        <f t="shared" si="7"/>
        <v>1000.824</v>
      </c>
      <c r="I90" s="2199"/>
      <c r="J90" s="394"/>
    </row>
    <row r="91" spans="1:10">
      <c r="A91" s="1078" t="s">
        <v>3120</v>
      </c>
      <c r="B91" s="1078" t="s">
        <v>2968</v>
      </c>
      <c r="C91" s="1079" t="s">
        <v>460</v>
      </c>
      <c r="D91" s="1603">
        <v>9.9653999999999989</v>
      </c>
      <c r="E91" s="1080">
        <f t="shared" si="6"/>
        <v>9.9653999999999989</v>
      </c>
      <c r="F91" s="1371">
        <f>D91*Оглавление!$B$5</f>
        <v>1096.194</v>
      </c>
      <c r="G91" s="1081">
        <f t="shared" si="7"/>
        <v>1096.194</v>
      </c>
      <c r="I91" s="2199"/>
      <c r="J91" s="394"/>
    </row>
    <row r="92" spans="1:10">
      <c r="A92" s="1078" t="s">
        <v>2935</v>
      </c>
      <c r="B92" s="1078" t="s">
        <v>1829</v>
      </c>
      <c r="C92" s="1079" t="s">
        <v>59</v>
      </c>
      <c r="D92" s="1603">
        <v>11.3832</v>
      </c>
      <c r="E92" s="1080">
        <f t="shared" si="6"/>
        <v>11.3832</v>
      </c>
      <c r="F92" s="1371">
        <f>D92*Оглавление!$B$5</f>
        <v>1252.152</v>
      </c>
      <c r="G92" s="1081">
        <f t="shared" si="7"/>
        <v>1252.152</v>
      </c>
      <c r="I92" s="2199"/>
      <c r="J92" s="394"/>
    </row>
    <row r="93" spans="1:10">
      <c r="A93" s="1078" t="s">
        <v>3121</v>
      </c>
      <c r="B93" s="1078" t="s">
        <v>2969</v>
      </c>
      <c r="C93" s="1079" t="s">
        <v>59</v>
      </c>
      <c r="D93" s="1603">
        <v>13.6782</v>
      </c>
      <c r="E93" s="1080">
        <f t="shared" si="6"/>
        <v>13.6782</v>
      </c>
      <c r="F93" s="1371">
        <f>D93*Оглавление!$B$5</f>
        <v>1504.6020000000001</v>
      </c>
      <c r="G93" s="1081">
        <f t="shared" si="7"/>
        <v>1504.6020000000001</v>
      </c>
      <c r="I93" s="2199"/>
      <c r="J93" s="394"/>
    </row>
    <row r="94" spans="1:10">
      <c r="A94" s="1078" t="s">
        <v>2936</v>
      </c>
      <c r="B94" s="1078" t="s">
        <v>1830</v>
      </c>
      <c r="C94" s="1079" t="s">
        <v>59</v>
      </c>
      <c r="D94" s="1603">
        <v>15.085799999999999</v>
      </c>
      <c r="E94" s="1080">
        <f t="shared" si="6"/>
        <v>15.085799999999999</v>
      </c>
      <c r="F94" s="1371">
        <f>D94*Оглавление!$B$5</f>
        <v>1659.4379999999999</v>
      </c>
      <c r="G94" s="1081">
        <f t="shared" si="7"/>
        <v>1659.4379999999999</v>
      </c>
      <c r="I94" s="2199"/>
      <c r="J94" s="394"/>
    </row>
    <row r="95" spans="1:10">
      <c r="A95" s="1078" t="s">
        <v>2937</v>
      </c>
      <c r="B95" s="1078" t="s">
        <v>2970</v>
      </c>
      <c r="C95" s="1079" t="s">
        <v>58</v>
      </c>
      <c r="D95" s="1603">
        <v>17.360399999999998</v>
      </c>
      <c r="E95" s="1080">
        <f t="shared" si="6"/>
        <v>17.360399999999998</v>
      </c>
      <c r="F95" s="1371">
        <f>D95*Оглавление!$B$5</f>
        <v>1909.6439999999998</v>
      </c>
      <c r="G95" s="1081">
        <f t="shared" si="7"/>
        <v>1909.6439999999998</v>
      </c>
      <c r="I95" s="2199"/>
      <c r="J95" s="394"/>
    </row>
    <row r="96" spans="1:10">
      <c r="A96" s="1078" t="s">
        <v>3122</v>
      </c>
      <c r="B96" s="1078" t="s">
        <v>2971</v>
      </c>
      <c r="C96" s="1079" t="s">
        <v>58</v>
      </c>
      <c r="D96" s="1603">
        <v>19.206599999999998</v>
      </c>
      <c r="E96" s="1080">
        <f t="shared" si="6"/>
        <v>19.206599999999998</v>
      </c>
      <c r="F96" s="1371">
        <f>D96*Оглавление!$B$5</f>
        <v>2112.7259999999997</v>
      </c>
      <c r="G96" s="1081">
        <f t="shared" si="7"/>
        <v>2112.7259999999997</v>
      </c>
      <c r="I96" s="2199"/>
      <c r="J96" s="394"/>
    </row>
    <row r="97" spans="1:10">
      <c r="A97" s="1078" t="s">
        <v>3123</v>
      </c>
      <c r="B97" s="1078" t="s">
        <v>2972</v>
      </c>
      <c r="C97" s="1079" t="s">
        <v>486</v>
      </c>
      <c r="D97" s="1603">
        <v>22.899000000000001</v>
      </c>
      <c r="E97" s="1080">
        <f t="shared" si="6"/>
        <v>22.899000000000001</v>
      </c>
      <c r="F97" s="1371">
        <f>D97*Оглавление!$B$5</f>
        <v>2518.8900000000003</v>
      </c>
      <c r="G97" s="1081">
        <f t="shared" si="7"/>
        <v>2518.8900000000003</v>
      </c>
      <c r="I97" s="2199"/>
      <c r="J97" s="394"/>
    </row>
    <row r="98" spans="1:10">
      <c r="A98" s="1078" t="s">
        <v>3124</v>
      </c>
      <c r="B98" s="1078" t="s">
        <v>2973</v>
      </c>
      <c r="C98" s="1079" t="s">
        <v>170</v>
      </c>
      <c r="D98" s="1603">
        <v>27.285</v>
      </c>
      <c r="E98" s="1080">
        <f t="shared" si="6"/>
        <v>27.285</v>
      </c>
      <c r="F98" s="1371">
        <f>D98*Оглавление!$B$5</f>
        <v>3001.35</v>
      </c>
      <c r="G98" s="1081">
        <f t="shared" si="7"/>
        <v>3001.35</v>
      </c>
      <c r="I98" s="2199"/>
      <c r="J98" s="394"/>
    </row>
    <row r="99" spans="1:10">
      <c r="A99" s="1078" t="s">
        <v>3125</v>
      </c>
      <c r="B99" s="1078" t="s">
        <v>2974</v>
      </c>
      <c r="C99" s="1079" t="s">
        <v>90</v>
      </c>
      <c r="D99" s="1603">
        <v>29.508600000000001</v>
      </c>
      <c r="E99" s="1080">
        <f t="shared" si="6"/>
        <v>29.508600000000001</v>
      </c>
      <c r="F99" s="1371">
        <f>D99*Оглавление!$B$5</f>
        <v>3245.9459999999999</v>
      </c>
      <c r="G99" s="1081">
        <f t="shared" si="7"/>
        <v>3245.9459999999999</v>
      </c>
      <c r="I99" s="2199"/>
      <c r="J99" s="394"/>
    </row>
    <row r="100" spans="1:10">
      <c r="A100" s="1078" t="s">
        <v>3126</v>
      </c>
      <c r="B100" s="1078" t="s">
        <v>2975</v>
      </c>
      <c r="C100" s="1079" t="s">
        <v>90</v>
      </c>
      <c r="D100" s="1603">
        <v>36.250799999999998</v>
      </c>
      <c r="E100" s="1080">
        <f t="shared" si="6"/>
        <v>36.250799999999998</v>
      </c>
      <c r="F100" s="1371">
        <f>D100*Оглавление!$B$5</f>
        <v>3987.5879999999997</v>
      </c>
      <c r="G100" s="1081">
        <f t="shared" si="7"/>
        <v>3987.5879999999997</v>
      </c>
      <c r="I100" s="2199"/>
      <c r="J100" s="394"/>
    </row>
    <row r="101" spans="1:10">
      <c r="A101" s="1078" t="s">
        <v>3127</v>
      </c>
      <c r="B101" s="1078" t="s">
        <v>2976</v>
      </c>
      <c r="C101" s="1079" t="s">
        <v>90</v>
      </c>
      <c r="D101" s="1603">
        <v>39.392399999999995</v>
      </c>
      <c r="E101" s="1080">
        <f t="shared" si="6"/>
        <v>39.392399999999995</v>
      </c>
      <c r="F101" s="1371">
        <f>D101*Оглавление!$B$5</f>
        <v>4333.1639999999998</v>
      </c>
      <c r="G101" s="1081">
        <f t="shared" si="7"/>
        <v>4333.1639999999998</v>
      </c>
      <c r="I101" s="2199"/>
      <c r="J101" s="394"/>
    </row>
    <row r="102" spans="1:10">
      <c r="A102" s="1078" t="s">
        <v>3128</v>
      </c>
      <c r="B102" s="1078" t="s">
        <v>2977</v>
      </c>
      <c r="C102" s="1079" t="s">
        <v>90</v>
      </c>
      <c r="D102" s="1603">
        <v>42.534000000000006</v>
      </c>
      <c r="E102" s="1080">
        <f t="shared" si="6"/>
        <v>42.534000000000006</v>
      </c>
      <c r="F102" s="1371">
        <f>D102*Оглавление!$B$5</f>
        <v>4678.7400000000007</v>
      </c>
      <c r="G102" s="1081">
        <f t="shared" si="7"/>
        <v>4678.7400000000007</v>
      </c>
      <c r="I102" s="2199"/>
      <c r="J102" s="394"/>
    </row>
    <row r="103" spans="1:10">
      <c r="A103" s="1078" t="s">
        <v>2938</v>
      </c>
      <c r="B103" s="1078" t="s">
        <v>2978</v>
      </c>
      <c r="C103" s="1079" t="s">
        <v>50</v>
      </c>
      <c r="D103" s="1603">
        <v>5.0286</v>
      </c>
      <c r="E103" s="1080">
        <f t="shared" si="6"/>
        <v>5.0286</v>
      </c>
      <c r="F103" s="1371">
        <f>D103*Оглавление!$B$5</f>
        <v>553.14599999999996</v>
      </c>
      <c r="G103" s="1081">
        <f t="shared" si="7"/>
        <v>553.14599999999996</v>
      </c>
      <c r="I103" s="2199"/>
      <c r="J103" s="394"/>
    </row>
    <row r="104" spans="1:10">
      <c r="A104" s="1078" t="s">
        <v>2939</v>
      </c>
      <c r="B104" s="1078" t="s">
        <v>2979</v>
      </c>
      <c r="C104" s="1079" t="s">
        <v>57</v>
      </c>
      <c r="D104" s="1603">
        <v>6.4668000000000001</v>
      </c>
      <c r="E104" s="1080">
        <f t="shared" si="6"/>
        <v>6.4668000000000001</v>
      </c>
      <c r="F104" s="1371">
        <f>D104*Оглавление!$B$5</f>
        <v>711.34799999999996</v>
      </c>
      <c r="G104" s="1081">
        <f t="shared" si="7"/>
        <v>711.34799999999996</v>
      </c>
      <c r="I104" s="2199"/>
      <c r="J104" s="394"/>
    </row>
    <row r="105" spans="1:10">
      <c r="A105" s="1078" t="s">
        <v>2940</v>
      </c>
      <c r="B105" s="1078" t="s">
        <v>2980</v>
      </c>
      <c r="C105" s="1079">
        <v>40</v>
      </c>
      <c r="D105" s="1603">
        <v>7.4154</v>
      </c>
      <c r="E105" s="1080">
        <f t="shared" si="6"/>
        <v>7.4154</v>
      </c>
      <c r="F105" s="1371">
        <f>D105*Оглавление!$B$5</f>
        <v>815.69399999999996</v>
      </c>
      <c r="G105" s="1081">
        <f t="shared" si="7"/>
        <v>815.69399999999996</v>
      </c>
      <c r="I105" s="2199"/>
      <c r="J105" s="394"/>
    </row>
    <row r="106" spans="1:10">
      <c r="A106" s="1078" t="s">
        <v>3129</v>
      </c>
      <c r="B106" s="1078" t="s">
        <v>2981</v>
      </c>
      <c r="C106" s="1079">
        <v>40</v>
      </c>
      <c r="D106" s="1603">
        <v>7.5990000000000002</v>
      </c>
      <c r="E106" s="1080">
        <f t="shared" si="6"/>
        <v>7.5990000000000002</v>
      </c>
      <c r="F106" s="1371">
        <f>D106*Оглавление!$B$5</f>
        <v>835.89</v>
      </c>
      <c r="G106" s="1081">
        <f t="shared" si="7"/>
        <v>835.89</v>
      </c>
      <c r="I106" s="2199"/>
      <c r="J106" s="394"/>
    </row>
    <row r="107" spans="1:10">
      <c r="A107" s="1078" t="s">
        <v>2941</v>
      </c>
      <c r="B107" s="1078" t="s">
        <v>2982</v>
      </c>
      <c r="C107" s="1079" t="s">
        <v>101</v>
      </c>
      <c r="D107" s="1603">
        <v>8.0885999999999996</v>
      </c>
      <c r="E107" s="1080">
        <f t="shared" si="6"/>
        <v>8.0885999999999996</v>
      </c>
      <c r="F107" s="1371">
        <f>D107*Оглавление!$B$5</f>
        <v>889.74599999999998</v>
      </c>
      <c r="G107" s="1081">
        <f t="shared" si="7"/>
        <v>889.74599999999998</v>
      </c>
      <c r="I107" s="2199"/>
      <c r="J107" s="394"/>
    </row>
    <row r="108" spans="1:10">
      <c r="A108" s="1078" t="s">
        <v>2942</v>
      </c>
      <c r="B108" s="1078" t="s">
        <v>1659</v>
      </c>
      <c r="C108" s="1079" t="s">
        <v>460</v>
      </c>
      <c r="D108" s="1603">
        <v>9.6798000000000002</v>
      </c>
      <c r="E108" s="1080">
        <f t="shared" si="6"/>
        <v>9.6798000000000002</v>
      </c>
      <c r="F108" s="1371">
        <f>D108*Оглавление!$B$5</f>
        <v>1064.778</v>
      </c>
      <c r="G108" s="1081">
        <f t="shared" si="7"/>
        <v>1064.778</v>
      </c>
      <c r="I108" s="2199"/>
      <c r="J108" s="394"/>
    </row>
    <row r="109" spans="1:10">
      <c r="A109" s="1078" t="s">
        <v>3130</v>
      </c>
      <c r="B109" s="1078" t="s">
        <v>2983</v>
      </c>
      <c r="C109" s="1079" t="s">
        <v>460</v>
      </c>
      <c r="D109" s="1603">
        <v>11.648400000000001</v>
      </c>
      <c r="E109" s="1080">
        <f t="shared" si="6"/>
        <v>11.648400000000001</v>
      </c>
      <c r="F109" s="1371">
        <f>D109*Оглавление!$B$5</f>
        <v>1281.3240000000001</v>
      </c>
      <c r="G109" s="1081">
        <f t="shared" si="7"/>
        <v>1281.3240000000001</v>
      </c>
      <c r="I109" s="2199"/>
      <c r="J109" s="394"/>
    </row>
    <row r="110" spans="1:10">
      <c r="A110" s="1078" t="s">
        <v>3131</v>
      </c>
      <c r="B110" s="1078" t="s">
        <v>2984</v>
      </c>
      <c r="C110" s="1079" t="s">
        <v>59</v>
      </c>
      <c r="D110" s="1603">
        <v>12.382800000000001</v>
      </c>
      <c r="E110" s="1080">
        <f t="shared" si="6"/>
        <v>12.382800000000001</v>
      </c>
      <c r="F110" s="1371">
        <f>D110*Оглавление!$B$5</f>
        <v>1362.1080000000002</v>
      </c>
      <c r="G110" s="1081">
        <f t="shared" si="7"/>
        <v>1362.1080000000002</v>
      </c>
      <c r="I110" s="2199"/>
      <c r="J110" s="394"/>
    </row>
    <row r="111" spans="1:10">
      <c r="A111" s="1078" t="s">
        <v>2943</v>
      </c>
      <c r="B111" s="1078" t="s">
        <v>1661</v>
      </c>
      <c r="C111" s="1079" t="s">
        <v>58</v>
      </c>
      <c r="D111" s="1603">
        <v>14.8308</v>
      </c>
      <c r="E111" s="1080">
        <f t="shared" si="6"/>
        <v>14.8308</v>
      </c>
      <c r="F111" s="1371">
        <f>D111*Оглавление!$B$5</f>
        <v>1631.3879999999999</v>
      </c>
      <c r="G111" s="1081">
        <f t="shared" si="7"/>
        <v>1631.3879999999999</v>
      </c>
      <c r="I111" s="2199"/>
      <c r="J111" s="394"/>
    </row>
    <row r="112" spans="1:10">
      <c r="A112" s="1078" t="s">
        <v>3132</v>
      </c>
      <c r="B112" s="1078" t="s">
        <v>2985</v>
      </c>
      <c r="C112" s="1079" t="s">
        <v>58</v>
      </c>
      <c r="D112" s="1603">
        <v>17.1462</v>
      </c>
      <c r="E112" s="1080">
        <f t="shared" si="6"/>
        <v>17.1462</v>
      </c>
      <c r="F112" s="1371">
        <f>D112*Оглавление!$B$5</f>
        <v>1886.0820000000001</v>
      </c>
      <c r="G112" s="1081">
        <f t="shared" si="7"/>
        <v>1886.0820000000001</v>
      </c>
      <c r="I112" s="2199"/>
      <c r="J112" s="394"/>
    </row>
    <row r="113" spans="1:10">
      <c r="A113" s="1078" t="s">
        <v>2944</v>
      </c>
      <c r="B113" s="1078" t="s">
        <v>1663</v>
      </c>
      <c r="C113" s="1079" t="s">
        <v>3035</v>
      </c>
      <c r="D113" s="1603">
        <v>19.777799999999999</v>
      </c>
      <c r="E113" s="1080">
        <f t="shared" si="6"/>
        <v>19.777799999999999</v>
      </c>
      <c r="F113" s="1371">
        <f>D113*Оглавление!$B$5</f>
        <v>2175.558</v>
      </c>
      <c r="G113" s="1081">
        <f t="shared" si="7"/>
        <v>2175.558</v>
      </c>
      <c r="I113" s="2199"/>
      <c r="J113" s="394"/>
    </row>
    <row r="114" spans="1:10">
      <c r="A114" s="1078" t="s">
        <v>3133</v>
      </c>
      <c r="B114" s="1078" t="s">
        <v>2986</v>
      </c>
      <c r="C114" s="1079" t="s">
        <v>3035</v>
      </c>
      <c r="D114" s="1603">
        <v>22.511400000000002</v>
      </c>
      <c r="E114" s="1080">
        <f t="shared" si="6"/>
        <v>22.511400000000002</v>
      </c>
      <c r="F114" s="1371">
        <f>D114*Оглавление!$B$5</f>
        <v>2476.2540000000004</v>
      </c>
      <c r="G114" s="1081">
        <f t="shared" si="7"/>
        <v>2476.2540000000004</v>
      </c>
      <c r="I114" s="2199"/>
      <c r="J114" s="394"/>
    </row>
    <row r="115" spans="1:10">
      <c r="A115" s="1078" t="s">
        <v>2945</v>
      </c>
      <c r="B115" s="1078" t="s">
        <v>2987</v>
      </c>
      <c r="C115" s="1079" t="s">
        <v>3035</v>
      </c>
      <c r="D115" s="1603">
        <v>24.469799999999999</v>
      </c>
      <c r="E115" s="1080">
        <f t="shared" si="6"/>
        <v>24.469799999999999</v>
      </c>
      <c r="F115" s="1371">
        <f>D115*Оглавление!$B$5</f>
        <v>2691.6779999999999</v>
      </c>
      <c r="G115" s="1081">
        <f t="shared" si="7"/>
        <v>2691.6779999999999</v>
      </c>
      <c r="I115" s="2199"/>
      <c r="J115" s="394"/>
    </row>
    <row r="116" spans="1:10">
      <c r="A116" s="1078" t="s">
        <v>3134</v>
      </c>
      <c r="B116" s="1078" t="s">
        <v>2988</v>
      </c>
      <c r="C116" s="1079" t="s">
        <v>2915</v>
      </c>
      <c r="D116" s="1603">
        <v>28.845600000000001</v>
      </c>
      <c r="E116" s="1080">
        <f t="shared" si="6"/>
        <v>28.845600000000001</v>
      </c>
      <c r="F116" s="1371">
        <f>D116*Оглавление!$B$5</f>
        <v>3173.0160000000001</v>
      </c>
      <c r="G116" s="1081">
        <f t="shared" si="7"/>
        <v>3173.0160000000001</v>
      </c>
      <c r="I116" s="2199"/>
      <c r="J116" s="394"/>
    </row>
    <row r="117" spans="1:10">
      <c r="A117" s="1078" t="s">
        <v>3135</v>
      </c>
      <c r="B117" s="1078" t="s">
        <v>2989</v>
      </c>
      <c r="C117" s="1079" t="s">
        <v>90</v>
      </c>
      <c r="D117" s="1603">
        <v>38.0154</v>
      </c>
      <c r="E117" s="1080">
        <f t="shared" si="6"/>
        <v>38.0154</v>
      </c>
      <c r="F117" s="1371">
        <f>D117*Оглавление!$B$5</f>
        <v>4181.6939999999995</v>
      </c>
      <c r="G117" s="1081">
        <f t="shared" si="7"/>
        <v>4181.6939999999995</v>
      </c>
      <c r="I117" s="2199"/>
      <c r="J117" s="394"/>
    </row>
    <row r="118" spans="1:10">
      <c r="A118" s="1078" t="s">
        <v>3136</v>
      </c>
      <c r="B118" s="1078" t="s">
        <v>2990</v>
      </c>
      <c r="C118" s="1079" t="s">
        <v>90</v>
      </c>
      <c r="D118" s="1603">
        <v>47.174999999999997</v>
      </c>
      <c r="E118" s="1080">
        <f t="shared" si="6"/>
        <v>47.174999999999997</v>
      </c>
      <c r="F118" s="1371">
        <f>D118*Оглавление!$B$5</f>
        <v>5189.25</v>
      </c>
      <c r="G118" s="1081">
        <f t="shared" si="7"/>
        <v>5189.25</v>
      </c>
      <c r="I118" s="2199"/>
      <c r="J118" s="394"/>
    </row>
    <row r="119" spans="1:10">
      <c r="A119" s="1078" t="s">
        <v>3137</v>
      </c>
      <c r="B119" s="1078" t="s">
        <v>2991</v>
      </c>
      <c r="C119" s="1079" t="s">
        <v>90</v>
      </c>
      <c r="D119" s="1603">
        <v>49.561800000000005</v>
      </c>
      <c r="E119" s="1080">
        <f t="shared" si="6"/>
        <v>49.561800000000005</v>
      </c>
      <c r="F119" s="1371">
        <f>D119*Оглавление!$B$5</f>
        <v>5451.7980000000007</v>
      </c>
      <c r="G119" s="1081">
        <f t="shared" si="7"/>
        <v>5451.7980000000007</v>
      </c>
      <c r="I119" s="2199"/>
      <c r="J119" s="394"/>
    </row>
    <row r="120" spans="1:10">
      <c r="A120" s="1078" t="s">
        <v>3138</v>
      </c>
      <c r="B120" s="1078" t="s">
        <v>2992</v>
      </c>
      <c r="C120" s="1079" t="s">
        <v>43</v>
      </c>
      <c r="D120" s="1603">
        <v>6.5280000000000005</v>
      </c>
      <c r="E120" s="1080">
        <f t="shared" si="6"/>
        <v>6.5280000000000005</v>
      </c>
      <c r="F120" s="1371">
        <f>D120*Оглавление!$B$5</f>
        <v>718.08</v>
      </c>
      <c r="G120" s="1081">
        <f t="shared" si="7"/>
        <v>718.08</v>
      </c>
      <c r="I120" s="2199"/>
      <c r="J120" s="394"/>
    </row>
    <row r="121" spans="1:10">
      <c r="A121" s="1078" t="s">
        <v>3139</v>
      </c>
      <c r="B121" s="1078" t="s">
        <v>2993</v>
      </c>
      <c r="C121" s="1079" t="s">
        <v>43</v>
      </c>
      <c r="D121" s="1603">
        <v>7.9151999999999996</v>
      </c>
      <c r="E121" s="1080">
        <f t="shared" si="6"/>
        <v>7.9151999999999996</v>
      </c>
      <c r="F121" s="1371">
        <f>D121*Оглавление!$B$5</f>
        <v>870.67199999999991</v>
      </c>
      <c r="G121" s="1081">
        <f t="shared" si="7"/>
        <v>870.67199999999991</v>
      </c>
      <c r="I121" s="2199"/>
      <c r="J121" s="394"/>
    </row>
    <row r="122" spans="1:10">
      <c r="A122" s="1078" t="s">
        <v>3140</v>
      </c>
      <c r="B122" s="1078" t="s">
        <v>2994</v>
      </c>
      <c r="C122" s="1079" t="s">
        <v>43</v>
      </c>
      <c r="D122" s="1603">
        <v>10.3224</v>
      </c>
      <c r="E122" s="1080">
        <f t="shared" si="6"/>
        <v>10.3224</v>
      </c>
      <c r="F122" s="1371">
        <f>D122*Оглавление!$B$5</f>
        <v>1135.4639999999999</v>
      </c>
      <c r="G122" s="1081">
        <f t="shared" si="7"/>
        <v>1135.4639999999999</v>
      </c>
      <c r="I122" s="2199"/>
      <c r="J122" s="394"/>
    </row>
    <row r="123" spans="1:10">
      <c r="A123" s="1078" t="s">
        <v>3141</v>
      </c>
      <c r="B123" s="1078" t="s">
        <v>2995</v>
      </c>
      <c r="C123" s="1079" t="s">
        <v>59</v>
      </c>
      <c r="D123" s="1603">
        <v>11.6586</v>
      </c>
      <c r="E123" s="1080">
        <f t="shared" si="6"/>
        <v>11.6586</v>
      </c>
      <c r="F123" s="1371">
        <f>D123*Оглавление!$B$5</f>
        <v>1282.4459999999999</v>
      </c>
      <c r="G123" s="1081">
        <f t="shared" si="7"/>
        <v>1282.4459999999999</v>
      </c>
      <c r="I123" s="2199"/>
      <c r="J123" s="394"/>
    </row>
    <row r="124" spans="1:10">
      <c r="A124" s="1078" t="s">
        <v>3142</v>
      </c>
      <c r="B124" s="1078" t="s">
        <v>2996</v>
      </c>
      <c r="C124" s="1079" t="s">
        <v>58</v>
      </c>
      <c r="D124" s="1603">
        <v>13.239600000000001</v>
      </c>
      <c r="E124" s="1080">
        <f t="shared" si="6"/>
        <v>13.239600000000001</v>
      </c>
      <c r="F124" s="1371">
        <f>D124*Оглавление!$B$5</f>
        <v>1456.3560000000002</v>
      </c>
      <c r="G124" s="1081">
        <f t="shared" si="7"/>
        <v>1456.3560000000002</v>
      </c>
      <c r="I124" s="2199"/>
      <c r="J124" s="394"/>
    </row>
    <row r="125" spans="1:10">
      <c r="A125" s="1078" t="s">
        <v>3143</v>
      </c>
      <c r="B125" s="1078" t="s">
        <v>2997</v>
      </c>
      <c r="C125" s="1079" t="s">
        <v>3035</v>
      </c>
      <c r="D125" s="1603">
        <v>14.708399999999999</v>
      </c>
      <c r="E125" s="1080">
        <f t="shared" si="6"/>
        <v>14.708399999999999</v>
      </c>
      <c r="F125" s="1371">
        <f>D125*Оглавление!$B$5</f>
        <v>1617.924</v>
      </c>
      <c r="G125" s="1081">
        <f t="shared" si="7"/>
        <v>1617.924</v>
      </c>
      <c r="I125" s="2199"/>
      <c r="J125" s="394"/>
    </row>
    <row r="126" spans="1:10">
      <c r="A126" s="1078" t="s">
        <v>3144</v>
      </c>
      <c r="B126" s="1078" t="s">
        <v>2998</v>
      </c>
      <c r="C126" s="1079" t="s">
        <v>3035</v>
      </c>
      <c r="D126" s="1603">
        <v>16.932000000000002</v>
      </c>
      <c r="E126" s="1080">
        <f t="shared" si="6"/>
        <v>16.932000000000002</v>
      </c>
      <c r="F126" s="1371">
        <f>D126*Оглавление!$B$5</f>
        <v>1862.5200000000002</v>
      </c>
      <c r="G126" s="1081">
        <f t="shared" si="7"/>
        <v>1862.5200000000002</v>
      </c>
      <c r="I126" s="2199"/>
      <c r="J126" s="394"/>
    </row>
    <row r="127" spans="1:10">
      <c r="A127" s="1078" t="s">
        <v>3145</v>
      </c>
      <c r="B127" s="1078" t="s">
        <v>2999</v>
      </c>
      <c r="C127" s="1079" t="s">
        <v>3035</v>
      </c>
      <c r="D127" s="1603">
        <v>18.094799999999999</v>
      </c>
      <c r="E127" s="1080">
        <f t="shared" si="6"/>
        <v>18.094799999999999</v>
      </c>
      <c r="F127" s="1371">
        <f>D127*Оглавление!$B$5</f>
        <v>1990.4279999999999</v>
      </c>
      <c r="G127" s="1081">
        <f t="shared" si="7"/>
        <v>1990.4279999999999</v>
      </c>
      <c r="I127" s="2199"/>
      <c r="J127" s="394"/>
    </row>
    <row r="128" spans="1:10">
      <c r="A128" s="1078" t="s">
        <v>3146</v>
      </c>
      <c r="B128" s="1078" t="s">
        <v>3000</v>
      </c>
      <c r="C128" s="1079" t="s">
        <v>3035</v>
      </c>
      <c r="D128" s="1603">
        <v>20.042999999999999</v>
      </c>
      <c r="E128" s="1080">
        <f t="shared" si="6"/>
        <v>20.042999999999999</v>
      </c>
      <c r="F128" s="1371">
        <f>D128*Оглавление!$B$5</f>
        <v>2204.73</v>
      </c>
      <c r="G128" s="1081">
        <f t="shared" si="7"/>
        <v>2204.73</v>
      </c>
      <c r="I128" s="2199"/>
      <c r="J128" s="394"/>
    </row>
    <row r="129" spans="1:10">
      <c r="A129" s="1078" t="s">
        <v>3147</v>
      </c>
      <c r="B129" s="1078" t="s">
        <v>3001</v>
      </c>
      <c r="C129" s="1079" t="s">
        <v>486</v>
      </c>
      <c r="D129" s="1603">
        <v>24.928800000000003</v>
      </c>
      <c r="E129" s="1080">
        <f t="shared" ref="E129:E160" si="8">D129-D129*$B$4/100</f>
        <v>24.928800000000003</v>
      </c>
      <c r="F129" s="1371">
        <f>D129*Оглавление!$B$5</f>
        <v>2742.1680000000001</v>
      </c>
      <c r="G129" s="1081">
        <f t="shared" ref="G129:G160" si="9">F129-F129*$B$4/100</f>
        <v>2742.1680000000001</v>
      </c>
      <c r="I129" s="2199"/>
      <c r="J129" s="394"/>
    </row>
    <row r="130" spans="1:10">
      <c r="A130" s="1078" t="s">
        <v>3148</v>
      </c>
      <c r="B130" s="1078" t="s">
        <v>3002</v>
      </c>
      <c r="C130" s="1079" t="s">
        <v>486</v>
      </c>
      <c r="D130" s="1603">
        <v>26.6934</v>
      </c>
      <c r="E130" s="1080">
        <f t="shared" si="8"/>
        <v>26.6934</v>
      </c>
      <c r="F130" s="1371">
        <f>D130*Оглавление!$B$5</f>
        <v>2936.2739999999999</v>
      </c>
      <c r="G130" s="1081">
        <f t="shared" si="9"/>
        <v>2936.2739999999999</v>
      </c>
      <c r="I130" s="2199"/>
      <c r="J130" s="394"/>
    </row>
    <row r="131" spans="1:10">
      <c r="A131" s="1078" t="s">
        <v>3149</v>
      </c>
      <c r="B131" s="1078" t="s">
        <v>3003</v>
      </c>
      <c r="C131" s="1079" t="s">
        <v>2915</v>
      </c>
      <c r="D131" s="1603">
        <v>32.1402</v>
      </c>
      <c r="E131" s="1080">
        <f t="shared" si="8"/>
        <v>32.1402</v>
      </c>
      <c r="F131" s="1371">
        <f>D131*Оглавление!$B$5</f>
        <v>3535.422</v>
      </c>
      <c r="G131" s="1081">
        <f t="shared" si="9"/>
        <v>3535.422</v>
      </c>
      <c r="I131" s="2199"/>
      <c r="J131" s="394"/>
    </row>
    <row r="132" spans="1:10">
      <c r="A132" s="1078" t="s">
        <v>3150</v>
      </c>
      <c r="B132" s="1078" t="s">
        <v>3004</v>
      </c>
      <c r="C132" s="1079" t="s">
        <v>2915</v>
      </c>
      <c r="D132" s="1603">
        <v>33.476399999999998</v>
      </c>
      <c r="E132" s="1080">
        <f t="shared" si="8"/>
        <v>33.476399999999998</v>
      </c>
      <c r="F132" s="1371">
        <f>D132*Оглавление!$B$5</f>
        <v>3682.404</v>
      </c>
      <c r="G132" s="1081">
        <f t="shared" si="9"/>
        <v>3682.404</v>
      </c>
      <c r="I132" s="2199"/>
      <c r="J132" s="394"/>
    </row>
    <row r="133" spans="1:10">
      <c r="A133" s="1078" t="s">
        <v>3151</v>
      </c>
      <c r="B133" s="1078" t="s">
        <v>3005</v>
      </c>
      <c r="C133" s="1079" t="s">
        <v>132</v>
      </c>
      <c r="D133" s="1603">
        <v>40.881599999999999</v>
      </c>
      <c r="E133" s="1080">
        <f t="shared" si="8"/>
        <v>40.881599999999999</v>
      </c>
      <c r="F133" s="1371">
        <f>D133*Оглавление!$B$5</f>
        <v>4496.9759999999997</v>
      </c>
      <c r="G133" s="1081">
        <f t="shared" si="9"/>
        <v>4496.9759999999997</v>
      </c>
      <c r="I133" s="2199"/>
      <c r="J133" s="394"/>
    </row>
    <row r="134" spans="1:10">
      <c r="A134" s="1078" t="s">
        <v>3152</v>
      </c>
      <c r="B134" s="1078" t="s">
        <v>3006</v>
      </c>
      <c r="C134" s="1079" t="s">
        <v>90</v>
      </c>
      <c r="D134" s="1603">
        <v>44.839199999999998</v>
      </c>
      <c r="E134" s="1080">
        <f t="shared" si="8"/>
        <v>44.839199999999998</v>
      </c>
      <c r="F134" s="1371">
        <f>D134*Оглавление!$B$5</f>
        <v>4932.3119999999999</v>
      </c>
      <c r="G134" s="1081">
        <f t="shared" si="9"/>
        <v>4932.3119999999999</v>
      </c>
      <c r="I134" s="2199"/>
      <c r="J134" s="394"/>
    </row>
    <row r="135" spans="1:10">
      <c r="A135" s="1078" t="s">
        <v>3153</v>
      </c>
      <c r="B135" s="1078" t="s">
        <v>3007</v>
      </c>
      <c r="C135" s="1079" t="s">
        <v>90</v>
      </c>
      <c r="D135" s="1603">
        <v>58.2012</v>
      </c>
      <c r="E135" s="1080">
        <f t="shared" si="8"/>
        <v>58.2012</v>
      </c>
      <c r="F135" s="1371">
        <f>D135*Оглавление!$B$5</f>
        <v>6402.1319999999996</v>
      </c>
      <c r="G135" s="1081">
        <f t="shared" si="9"/>
        <v>6402.1319999999996</v>
      </c>
      <c r="I135" s="2199"/>
      <c r="J135" s="394"/>
    </row>
    <row r="136" spans="1:10">
      <c r="A136" s="1078" t="s">
        <v>3154</v>
      </c>
      <c r="B136" s="1078" t="s">
        <v>3008</v>
      </c>
      <c r="C136" s="1079" t="s">
        <v>90</v>
      </c>
      <c r="D136" s="1603">
        <v>72.124199999999988</v>
      </c>
      <c r="E136" s="1080">
        <f t="shared" si="8"/>
        <v>72.124199999999988</v>
      </c>
      <c r="F136" s="1371">
        <f>D136*Оглавление!$B$5</f>
        <v>7933.6619999999984</v>
      </c>
      <c r="G136" s="1081">
        <f t="shared" si="9"/>
        <v>7933.6619999999984</v>
      </c>
      <c r="I136" s="2199"/>
      <c r="J136" s="394"/>
    </row>
    <row r="137" spans="1:10">
      <c r="A137" s="1078" t="s">
        <v>3155</v>
      </c>
      <c r="B137" s="1078" t="s">
        <v>3009</v>
      </c>
      <c r="C137" s="1079" t="s">
        <v>101</v>
      </c>
      <c r="D137" s="1603">
        <v>12.9948</v>
      </c>
      <c r="E137" s="1080">
        <f t="shared" si="8"/>
        <v>12.9948</v>
      </c>
      <c r="F137" s="1371">
        <f>D137*Оглавление!$B$5</f>
        <v>1429.4279999999999</v>
      </c>
      <c r="G137" s="1081">
        <f t="shared" si="9"/>
        <v>1429.4279999999999</v>
      </c>
      <c r="I137" s="2199"/>
      <c r="J137" s="394"/>
    </row>
    <row r="138" spans="1:10">
      <c r="A138" s="1078" t="s">
        <v>3156</v>
      </c>
      <c r="B138" s="1078" t="s">
        <v>3010</v>
      </c>
      <c r="C138" s="1079" t="s">
        <v>460</v>
      </c>
      <c r="D138" s="1603">
        <v>14.065799999999999</v>
      </c>
      <c r="E138" s="1080">
        <f t="shared" si="8"/>
        <v>14.065799999999999</v>
      </c>
      <c r="F138" s="1371">
        <f>D138*Оглавление!$B$5</f>
        <v>1547.2379999999998</v>
      </c>
      <c r="G138" s="1081">
        <f t="shared" si="9"/>
        <v>1547.2379999999998</v>
      </c>
      <c r="I138" s="2199"/>
      <c r="J138" s="394"/>
    </row>
    <row r="139" spans="1:10">
      <c r="A139" s="1078" t="s">
        <v>3157</v>
      </c>
      <c r="B139" s="1078" t="s">
        <v>3011</v>
      </c>
      <c r="C139" s="1079" t="s">
        <v>58</v>
      </c>
      <c r="D139" s="1603">
        <v>16.207799999999999</v>
      </c>
      <c r="E139" s="1080">
        <f t="shared" si="8"/>
        <v>16.207799999999999</v>
      </c>
      <c r="F139" s="1371">
        <f>D139*Оглавление!$B$5</f>
        <v>1782.8579999999999</v>
      </c>
      <c r="G139" s="1081">
        <f t="shared" si="9"/>
        <v>1782.8579999999999</v>
      </c>
      <c r="I139" s="2199"/>
      <c r="J139" s="394"/>
    </row>
    <row r="140" spans="1:10">
      <c r="A140" s="1078" t="s">
        <v>3158</v>
      </c>
      <c r="B140" s="1078" t="s">
        <v>3012</v>
      </c>
      <c r="C140" s="1079" t="s">
        <v>3035</v>
      </c>
      <c r="D140" s="1603">
        <v>16.524000000000001</v>
      </c>
      <c r="E140" s="1080">
        <f t="shared" si="8"/>
        <v>16.524000000000001</v>
      </c>
      <c r="F140" s="1371">
        <f>D140*Оглавление!$B$5</f>
        <v>1817.64</v>
      </c>
      <c r="G140" s="1081">
        <f t="shared" si="9"/>
        <v>1817.64</v>
      </c>
      <c r="I140" s="2199"/>
      <c r="J140" s="394"/>
    </row>
    <row r="141" spans="1:10">
      <c r="A141" s="1078" t="s">
        <v>3159</v>
      </c>
      <c r="B141" s="1078" t="s">
        <v>3013</v>
      </c>
      <c r="C141" s="1079" t="s">
        <v>3035</v>
      </c>
      <c r="D141" s="1603">
        <v>18.319200000000002</v>
      </c>
      <c r="E141" s="1080">
        <f t="shared" si="8"/>
        <v>18.319200000000002</v>
      </c>
      <c r="F141" s="1371">
        <f>D141*Оглавление!$B$5</f>
        <v>2015.1120000000003</v>
      </c>
      <c r="G141" s="1081">
        <f t="shared" si="9"/>
        <v>2015.1120000000003</v>
      </c>
      <c r="I141" s="2199"/>
      <c r="J141" s="394"/>
    </row>
    <row r="142" spans="1:10">
      <c r="A142" s="1078" t="s">
        <v>3160</v>
      </c>
      <c r="B142" s="1078" t="s">
        <v>3014</v>
      </c>
      <c r="C142" s="1079" t="s">
        <v>3035</v>
      </c>
      <c r="D142" s="1603">
        <v>20.420400000000001</v>
      </c>
      <c r="E142" s="1080">
        <f t="shared" si="8"/>
        <v>20.420400000000001</v>
      </c>
      <c r="F142" s="1371">
        <f>D142*Оглавление!$B$5</f>
        <v>2246.2440000000001</v>
      </c>
      <c r="G142" s="1081">
        <f t="shared" si="9"/>
        <v>2246.2440000000001</v>
      </c>
      <c r="I142" s="2199"/>
      <c r="J142" s="394"/>
    </row>
    <row r="143" spans="1:10">
      <c r="A143" s="1078" t="s">
        <v>3161</v>
      </c>
      <c r="B143" s="1078" t="s">
        <v>3015</v>
      </c>
      <c r="C143" s="1079" t="s">
        <v>3035</v>
      </c>
      <c r="D143" s="1603">
        <v>21.379200000000001</v>
      </c>
      <c r="E143" s="1080">
        <f t="shared" si="8"/>
        <v>21.379200000000001</v>
      </c>
      <c r="F143" s="1371">
        <f>D143*Оглавление!$B$5</f>
        <v>2351.712</v>
      </c>
      <c r="G143" s="1081">
        <f t="shared" si="9"/>
        <v>2351.712</v>
      </c>
      <c r="I143" s="2199"/>
      <c r="J143" s="394"/>
    </row>
    <row r="144" spans="1:10">
      <c r="A144" s="1078" t="s">
        <v>3162</v>
      </c>
      <c r="B144" s="1078" t="s">
        <v>3016</v>
      </c>
      <c r="C144" s="1079" t="s">
        <v>486</v>
      </c>
      <c r="D144" s="1603">
        <v>24.214799999999997</v>
      </c>
      <c r="E144" s="1080">
        <f t="shared" si="8"/>
        <v>24.214799999999997</v>
      </c>
      <c r="F144" s="1371">
        <f>D144*Оглавление!$B$5</f>
        <v>2663.6279999999997</v>
      </c>
      <c r="G144" s="1081">
        <f t="shared" si="9"/>
        <v>2663.6279999999997</v>
      </c>
      <c r="I144" s="2199"/>
      <c r="J144" s="394"/>
    </row>
    <row r="145" spans="1:10">
      <c r="A145" s="1078" t="s">
        <v>3163</v>
      </c>
      <c r="B145" s="1078" t="s">
        <v>3017</v>
      </c>
      <c r="C145" s="1079" t="s">
        <v>486</v>
      </c>
      <c r="D145" s="1603">
        <v>28.8048</v>
      </c>
      <c r="E145" s="1080">
        <f t="shared" si="8"/>
        <v>28.8048</v>
      </c>
      <c r="F145" s="1371">
        <f>D145*Оглавление!$B$5</f>
        <v>3168.5280000000002</v>
      </c>
      <c r="G145" s="1081">
        <f t="shared" si="9"/>
        <v>3168.5280000000002</v>
      </c>
      <c r="I145" s="2199"/>
      <c r="J145" s="394"/>
    </row>
    <row r="146" spans="1:10">
      <c r="A146" s="1078" t="s">
        <v>3164</v>
      </c>
      <c r="B146" s="1078" t="s">
        <v>3018</v>
      </c>
      <c r="C146" s="1079" t="s">
        <v>2915</v>
      </c>
      <c r="D146" s="1603">
        <v>31.885200000000001</v>
      </c>
      <c r="E146" s="1080">
        <f t="shared" si="8"/>
        <v>31.885200000000001</v>
      </c>
      <c r="F146" s="1371">
        <f>D146*Оглавление!$B$5</f>
        <v>3507.3720000000003</v>
      </c>
      <c r="G146" s="1081">
        <f t="shared" si="9"/>
        <v>3507.3720000000003</v>
      </c>
      <c r="I146" s="2199"/>
      <c r="J146" s="394"/>
    </row>
    <row r="147" spans="1:10">
      <c r="A147" s="1078" t="s">
        <v>3165</v>
      </c>
      <c r="B147" s="1078" t="s">
        <v>3019</v>
      </c>
      <c r="C147" s="1079" t="s">
        <v>2915</v>
      </c>
      <c r="D147" s="1603">
        <v>36.5976</v>
      </c>
      <c r="E147" s="1080">
        <f t="shared" si="8"/>
        <v>36.5976</v>
      </c>
      <c r="F147" s="1371">
        <f>D147*Оглавление!$B$5</f>
        <v>4025.7359999999999</v>
      </c>
      <c r="G147" s="1081">
        <f t="shared" si="9"/>
        <v>4025.7359999999999</v>
      </c>
      <c r="I147" s="2199"/>
      <c r="J147" s="394"/>
    </row>
    <row r="148" spans="1:10">
      <c r="A148" s="1078" t="s">
        <v>3166</v>
      </c>
      <c r="B148" s="1078" t="s">
        <v>3020</v>
      </c>
      <c r="C148" s="1079" t="s">
        <v>132</v>
      </c>
      <c r="D148" s="1603">
        <v>47.338199999999993</v>
      </c>
      <c r="E148" s="1080">
        <f t="shared" si="8"/>
        <v>47.338199999999993</v>
      </c>
      <c r="F148" s="1371">
        <f>D148*Оглавление!$B$5</f>
        <v>5207.2019999999993</v>
      </c>
      <c r="G148" s="1081">
        <f t="shared" si="9"/>
        <v>5207.2019999999993</v>
      </c>
      <c r="I148" s="2199"/>
      <c r="J148" s="394"/>
    </row>
    <row r="149" spans="1:10">
      <c r="A149" s="1078" t="s">
        <v>3167</v>
      </c>
      <c r="B149" s="1078" t="s">
        <v>3021</v>
      </c>
      <c r="C149" s="1079" t="s">
        <v>58</v>
      </c>
      <c r="D149" s="1603">
        <v>18.666</v>
      </c>
      <c r="E149" s="1080">
        <f t="shared" si="8"/>
        <v>18.666</v>
      </c>
      <c r="F149" s="1371">
        <f>D149*Оглавление!$B$5</f>
        <v>2053.2600000000002</v>
      </c>
      <c r="G149" s="1081">
        <f t="shared" si="9"/>
        <v>2053.2600000000002</v>
      </c>
      <c r="I149" s="2199"/>
      <c r="J149" s="394"/>
    </row>
    <row r="150" spans="1:10">
      <c r="A150" s="1078" t="s">
        <v>3168</v>
      </c>
      <c r="B150" s="1078" t="s">
        <v>3022</v>
      </c>
      <c r="C150" s="1079" t="s">
        <v>3035</v>
      </c>
      <c r="D150" s="1603">
        <v>19.339200000000002</v>
      </c>
      <c r="E150" s="1080">
        <f t="shared" si="8"/>
        <v>19.339200000000002</v>
      </c>
      <c r="F150" s="1371">
        <f>D150*Оглавление!$B$5</f>
        <v>2127.3120000000004</v>
      </c>
      <c r="G150" s="1081">
        <f t="shared" si="9"/>
        <v>2127.3120000000004</v>
      </c>
      <c r="I150" s="2199"/>
      <c r="J150" s="394"/>
    </row>
    <row r="151" spans="1:10">
      <c r="A151" s="1078" t="s">
        <v>3169</v>
      </c>
      <c r="B151" s="1078" t="s">
        <v>3023</v>
      </c>
      <c r="C151" s="1079" t="s">
        <v>3035</v>
      </c>
      <c r="D151" s="1603">
        <v>21.491399999999999</v>
      </c>
      <c r="E151" s="1080">
        <f t="shared" si="8"/>
        <v>21.491399999999999</v>
      </c>
      <c r="F151" s="1371">
        <f>D151*Оглавление!$B$5</f>
        <v>2364.0540000000001</v>
      </c>
      <c r="G151" s="1081">
        <f t="shared" si="9"/>
        <v>2364.0540000000001</v>
      </c>
      <c r="I151" s="2199"/>
      <c r="J151" s="394"/>
    </row>
    <row r="152" spans="1:10">
      <c r="A152" s="1078" t="s">
        <v>3170</v>
      </c>
      <c r="B152" s="1078" t="s">
        <v>3024</v>
      </c>
      <c r="C152" s="1079" t="s">
        <v>486</v>
      </c>
      <c r="D152" s="1603">
        <v>23.592599999999997</v>
      </c>
      <c r="E152" s="1080">
        <f t="shared" si="8"/>
        <v>23.592599999999997</v>
      </c>
      <c r="F152" s="1371">
        <f>D152*Оглавление!$B$5</f>
        <v>2595.1859999999997</v>
      </c>
      <c r="G152" s="1081">
        <f t="shared" si="9"/>
        <v>2595.1859999999997</v>
      </c>
      <c r="I152" s="2199"/>
      <c r="J152" s="394"/>
    </row>
    <row r="153" spans="1:10">
      <c r="A153" s="1078" t="s">
        <v>3171</v>
      </c>
      <c r="B153" s="1078" t="s">
        <v>3025</v>
      </c>
      <c r="C153" s="1079" t="s">
        <v>486</v>
      </c>
      <c r="D153" s="1603">
        <v>27.988800000000001</v>
      </c>
      <c r="E153" s="1080">
        <f t="shared" si="8"/>
        <v>27.988800000000001</v>
      </c>
      <c r="F153" s="1371">
        <f>D153*Оглавление!$B$5</f>
        <v>3078.768</v>
      </c>
      <c r="G153" s="1081">
        <f t="shared" si="9"/>
        <v>3078.768</v>
      </c>
      <c r="I153" s="2199"/>
      <c r="J153" s="394"/>
    </row>
    <row r="154" spans="1:10">
      <c r="A154" s="1078" t="s">
        <v>3172</v>
      </c>
      <c r="B154" s="1078" t="s">
        <v>3026</v>
      </c>
      <c r="C154" s="1079" t="s">
        <v>2915</v>
      </c>
      <c r="D154" s="1603">
        <v>32.344200000000001</v>
      </c>
      <c r="E154" s="1080">
        <f t="shared" si="8"/>
        <v>32.344200000000001</v>
      </c>
      <c r="F154" s="1371">
        <f>D154*Оглавление!$B$5</f>
        <v>3557.8620000000001</v>
      </c>
      <c r="G154" s="1081">
        <f t="shared" si="9"/>
        <v>3557.8620000000001</v>
      </c>
      <c r="I154" s="2199"/>
      <c r="J154" s="394"/>
    </row>
    <row r="155" spans="1:10">
      <c r="A155" s="1078" t="s">
        <v>3173</v>
      </c>
      <c r="B155" s="1078" t="s">
        <v>3027</v>
      </c>
      <c r="C155" s="1079" t="s">
        <v>2915</v>
      </c>
      <c r="D155" s="1603">
        <v>34.669800000000002</v>
      </c>
      <c r="E155" s="1080">
        <f t="shared" si="8"/>
        <v>34.669800000000002</v>
      </c>
      <c r="F155" s="1371">
        <f>D155*Оглавление!$B$5</f>
        <v>3813.6780000000003</v>
      </c>
      <c r="G155" s="1081">
        <f t="shared" si="9"/>
        <v>3813.6780000000003</v>
      </c>
      <c r="I155" s="2199"/>
      <c r="J155" s="394"/>
    </row>
    <row r="156" spans="1:10">
      <c r="A156" s="1078" t="s">
        <v>3174</v>
      </c>
      <c r="B156" s="1078" t="s">
        <v>3028</v>
      </c>
      <c r="C156" s="1079" t="s">
        <v>133</v>
      </c>
      <c r="D156" s="1603">
        <v>37.280999999999999</v>
      </c>
      <c r="E156" s="1080">
        <f t="shared" si="8"/>
        <v>37.280999999999999</v>
      </c>
      <c r="F156" s="1371">
        <f>D156*Оглавление!$B$5</f>
        <v>4100.91</v>
      </c>
      <c r="G156" s="1081">
        <f t="shared" si="9"/>
        <v>4100.91</v>
      </c>
      <c r="I156" s="2199"/>
      <c r="J156" s="394"/>
    </row>
    <row r="157" spans="1:10">
      <c r="A157" s="1078" t="s">
        <v>3175</v>
      </c>
      <c r="B157" s="1078" t="s">
        <v>3029</v>
      </c>
      <c r="C157" s="1079" t="s">
        <v>133</v>
      </c>
      <c r="D157" s="1603">
        <v>45.277799999999999</v>
      </c>
      <c r="E157" s="1080">
        <f t="shared" si="8"/>
        <v>45.277799999999999</v>
      </c>
      <c r="F157" s="1371">
        <f>D157*Оглавление!$B$5</f>
        <v>4980.558</v>
      </c>
      <c r="G157" s="1081">
        <f t="shared" si="9"/>
        <v>4980.558</v>
      </c>
      <c r="I157" s="2199"/>
      <c r="J157" s="394"/>
    </row>
    <row r="158" spans="1:10">
      <c r="A158" s="1078" t="s">
        <v>3176</v>
      </c>
      <c r="B158" s="1078" t="s">
        <v>3030</v>
      </c>
      <c r="C158" s="1079" t="s">
        <v>133</v>
      </c>
      <c r="D158" s="1603">
        <v>53.917200000000001</v>
      </c>
      <c r="E158" s="1080">
        <f t="shared" si="8"/>
        <v>53.917200000000001</v>
      </c>
      <c r="F158" s="1371">
        <f>D158*Оглавление!$B$5</f>
        <v>5930.8919999999998</v>
      </c>
      <c r="G158" s="1081">
        <f t="shared" si="9"/>
        <v>5930.8919999999998</v>
      </c>
      <c r="I158" s="2199"/>
      <c r="J158" s="394"/>
    </row>
    <row r="159" spans="1:10">
      <c r="A159" s="1078" t="s">
        <v>3177</v>
      </c>
      <c r="B159" s="1078" t="s">
        <v>3031</v>
      </c>
      <c r="C159" s="1079" t="s">
        <v>170</v>
      </c>
      <c r="D159" s="1603">
        <v>56.110199999999999</v>
      </c>
      <c r="E159" s="1080">
        <f t="shared" si="8"/>
        <v>56.110199999999999</v>
      </c>
      <c r="F159" s="1371">
        <f>D159*Оглавление!$B$5</f>
        <v>6172.1220000000003</v>
      </c>
      <c r="G159" s="1081">
        <f t="shared" si="9"/>
        <v>6172.1220000000003</v>
      </c>
      <c r="I159" s="2199"/>
      <c r="J159" s="394"/>
    </row>
    <row r="160" spans="1:10">
      <c r="A160" s="1760" t="s">
        <v>3178</v>
      </c>
      <c r="B160" s="1760" t="s">
        <v>3032</v>
      </c>
      <c r="C160" s="1761" t="s">
        <v>61</v>
      </c>
      <c r="D160" s="1603">
        <v>66.493799999999993</v>
      </c>
      <c r="E160" s="1762">
        <f t="shared" si="8"/>
        <v>66.493799999999993</v>
      </c>
      <c r="F160" s="1763">
        <f>D160*Оглавление!$B$5</f>
        <v>7314.3179999999993</v>
      </c>
      <c r="G160" s="1764">
        <f t="shared" si="9"/>
        <v>7314.3179999999993</v>
      </c>
      <c r="I160" s="2199"/>
      <c r="J160" s="394"/>
    </row>
    <row r="161" spans="1:10">
      <c r="A161" s="1756" t="s">
        <v>3036</v>
      </c>
      <c r="B161" s="1787"/>
      <c r="C161" s="1788"/>
      <c r="D161" s="2280"/>
      <c r="E161" s="1787"/>
      <c r="F161" s="1789"/>
      <c r="G161" s="1757"/>
      <c r="I161" s="2199"/>
      <c r="J161" s="394"/>
    </row>
    <row r="162" spans="1:10">
      <c r="A162" s="1772" t="s">
        <v>3179</v>
      </c>
      <c r="B162" s="1772" t="s">
        <v>2947</v>
      </c>
      <c r="C162" s="1773" t="s">
        <v>181</v>
      </c>
      <c r="D162" s="1603">
        <v>2.4683999999999999</v>
      </c>
      <c r="E162" s="1774">
        <f t="shared" ref="E162:E193" si="10">D162-D162*$B$4/100</f>
        <v>2.4683999999999999</v>
      </c>
      <c r="F162" s="1775">
        <f>D162*Оглавление!$B$5</f>
        <v>271.524</v>
      </c>
      <c r="G162" s="1604">
        <f t="shared" ref="G162:G193" si="11">F162-F162*$B$4/100</f>
        <v>271.524</v>
      </c>
      <c r="I162" s="2199"/>
      <c r="J162" s="394"/>
    </row>
    <row r="163" spans="1:10">
      <c r="A163" s="1078" t="s">
        <v>3180</v>
      </c>
      <c r="B163" s="1078" t="s">
        <v>2948</v>
      </c>
      <c r="C163" s="1079" t="s">
        <v>3104</v>
      </c>
      <c r="D163" s="1603">
        <v>3.0090000000000003</v>
      </c>
      <c r="E163" s="1080">
        <f t="shared" si="10"/>
        <v>3.0090000000000003</v>
      </c>
      <c r="F163" s="1371">
        <f>D163*Оглавление!$B$5</f>
        <v>330.99</v>
      </c>
      <c r="G163" s="1081">
        <f t="shared" si="11"/>
        <v>330.99</v>
      </c>
      <c r="I163" s="2199"/>
      <c r="J163" s="394"/>
    </row>
    <row r="164" spans="1:10">
      <c r="A164" s="1078" t="s">
        <v>3181</v>
      </c>
      <c r="B164" s="1078" t="s">
        <v>2949</v>
      </c>
      <c r="C164" s="1079">
        <v>100</v>
      </c>
      <c r="D164" s="1603">
        <v>3.0294000000000003</v>
      </c>
      <c r="E164" s="1080">
        <f t="shared" si="10"/>
        <v>3.0294000000000003</v>
      </c>
      <c r="F164" s="1371">
        <f>D164*Оглавление!$B$5</f>
        <v>333.23400000000004</v>
      </c>
      <c r="G164" s="1081">
        <f t="shared" si="11"/>
        <v>333.23400000000004</v>
      </c>
      <c r="I164" s="2199"/>
      <c r="J164" s="394"/>
    </row>
    <row r="165" spans="1:10">
      <c r="A165" s="1078" t="s">
        <v>3182</v>
      </c>
      <c r="B165" s="1078" t="s">
        <v>2950</v>
      </c>
      <c r="C165" s="1079" t="s">
        <v>123</v>
      </c>
      <c r="D165" s="1603">
        <v>3.1823999999999999</v>
      </c>
      <c r="E165" s="1080">
        <f t="shared" si="10"/>
        <v>3.1823999999999999</v>
      </c>
      <c r="F165" s="1371">
        <f>D165*Оглавление!$B$5</f>
        <v>350.06399999999996</v>
      </c>
      <c r="G165" s="1081">
        <f t="shared" si="11"/>
        <v>350.06399999999996</v>
      </c>
      <c r="I165" s="2199"/>
      <c r="J165" s="394"/>
    </row>
    <row r="166" spans="1:10">
      <c r="A166" s="1078" t="s">
        <v>3183</v>
      </c>
      <c r="B166" s="1078" t="s">
        <v>2951</v>
      </c>
      <c r="C166" s="1079" t="s">
        <v>123</v>
      </c>
      <c r="D166" s="1603">
        <v>3.2844000000000002</v>
      </c>
      <c r="E166" s="1080">
        <f t="shared" si="10"/>
        <v>3.2844000000000002</v>
      </c>
      <c r="F166" s="1371">
        <f>D166*Оглавление!$B$5</f>
        <v>361.28400000000005</v>
      </c>
      <c r="G166" s="1081">
        <f t="shared" si="11"/>
        <v>361.28400000000005</v>
      </c>
      <c r="I166" s="2199"/>
      <c r="J166" s="394"/>
    </row>
    <row r="167" spans="1:10">
      <c r="A167" s="1078" t="s">
        <v>7144</v>
      </c>
      <c r="B167" s="1078" t="s">
        <v>1824</v>
      </c>
      <c r="C167" s="1079" t="s">
        <v>123</v>
      </c>
      <c r="D167" s="1603">
        <v>4.2023999999999999</v>
      </c>
      <c r="E167" s="1080">
        <f t="shared" si="10"/>
        <v>4.2023999999999999</v>
      </c>
      <c r="F167" s="1371">
        <f>D167*Оглавление!$B$5</f>
        <v>462.26400000000001</v>
      </c>
      <c r="G167" s="1081">
        <f t="shared" si="11"/>
        <v>462.26400000000001</v>
      </c>
      <c r="I167" s="2199"/>
      <c r="J167" s="394"/>
    </row>
    <row r="168" spans="1:10">
      <c r="A168" s="1078" t="s">
        <v>3184</v>
      </c>
      <c r="B168" s="1078" t="s">
        <v>2952</v>
      </c>
      <c r="C168" s="1079" t="s">
        <v>1963</v>
      </c>
      <c r="D168" s="1603">
        <v>4.3146000000000004</v>
      </c>
      <c r="E168" s="1080">
        <f t="shared" si="10"/>
        <v>4.3146000000000004</v>
      </c>
      <c r="F168" s="1371">
        <f>D168*Оглавление!$B$5</f>
        <v>474.60600000000005</v>
      </c>
      <c r="G168" s="1081">
        <f t="shared" si="11"/>
        <v>474.60600000000005</v>
      </c>
      <c r="I168" s="2199"/>
      <c r="J168" s="394"/>
    </row>
    <row r="169" spans="1:10">
      <c r="A169" s="1078" t="s">
        <v>3185</v>
      </c>
      <c r="B169" s="1078" t="s">
        <v>1825</v>
      </c>
      <c r="C169" s="1079" t="s">
        <v>3033</v>
      </c>
      <c r="D169" s="1603">
        <v>5.4977999999999998</v>
      </c>
      <c r="E169" s="1080">
        <f t="shared" si="10"/>
        <v>5.4977999999999998</v>
      </c>
      <c r="F169" s="1371">
        <f>D169*Оглавление!$B$5</f>
        <v>604.75799999999992</v>
      </c>
      <c r="G169" s="1081">
        <f t="shared" si="11"/>
        <v>604.75799999999992</v>
      </c>
      <c r="I169" s="2199"/>
      <c r="J169" s="394"/>
    </row>
    <row r="170" spans="1:10">
      <c r="A170" s="1078" t="s">
        <v>3186</v>
      </c>
      <c r="B170" s="1078" t="s">
        <v>2954</v>
      </c>
      <c r="C170" s="1079" t="s">
        <v>3034</v>
      </c>
      <c r="D170" s="1603">
        <v>6.8441999999999998</v>
      </c>
      <c r="E170" s="1080">
        <f t="shared" si="10"/>
        <v>6.8441999999999998</v>
      </c>
      <c r="F170" s="1371">
        <f>D170*Оглавление!$B$5</f>
        <v>752.86199999999997</v>
      </c>
      <c r="G170" s="1081">
        <f t="shared" si="11"/>
        <v>752.86199999999997</v>
      </c>
      <c r="I170" s="2199"/>
      <c r="J170" s="394"/>
    </row>
    <row r="171" spans="1:10">
      <c r="A171" s="1078" t="s">
        <v>3187</v>
      </c>
      <c r="B171" s="1078" t="s">
        <v>1826</v>
      </c>
      <c r="C171" s="1079" t="s">
        <v>171</v>
      </c>
      <c r="D171" s="1603">
        <v>7.8642000000000003</v>
      </c>
      <c r="E171" s="1080">
        <f t="shared" si="10"/>
        <v>7.8642000000000003</v>
      </c>
      <c r="F171" s="1371">
        <f>D171*Оглавление!$B$5</f>
        <v>865.06200000000001</v>
      </c>
      <c r="G171" s="1081">
        <f t="shared" si="11"/>
        <v>865.06200000000001</v>
      </c>
      <c r="I171" s="2199"/>
      <c r="J171" s="394"/>
    </row>
    <row r="172" spans="1:10">
      <c r="A172" s="1078" t="s">
        <v>3188</v>
      </c>
      <c r="B172" s="1078" t="s">
        <v>2955</v>
      </c>
      <c r="C172" s="1079" t="s">
        <v>101</v>
      </c>
      <c r="D172" s="1603">
        <v>9.2615999999999996</v>
      </c>
      <c r="E172" s="1080">
        <f t="shared" si="10"/>
        <v>9.2615999999999996</v>
      </c>
      <c r="F172" s="1371">
        <f>D172*Оглавление!$B$5</f>
        <v>1018.776</v>
      </c>
      <c r="G172" s="1081">
        <f t="shared" si="11"/>
        <v>1018.776</v>
      </c>
      <c r="I172" s="2199"/>
      <c r="J172" s="394"/>
    </row>
    <row r="173" spans="1:10">
      <c r="A173" s="1078" t="s">
        <v>3189</v>
      </c>
      <c r="B173" s="1078" t="s">
        <v>1827</v>
      </c>
      <c r="C173" s="1079" t="s">
        <v>460</v>
      </c>
      <c r="D173" s="1603">
        <v>10.169400000000001</v>
      </c>
      <c r="E173" s="1080">
        <f t="shared" si="10"/>
        <v>10.169400000000001</v>
      </c>
      <c r="F173" s="1371">
        <f>D173*Оглавление!$B$5</f>
        <v>1118.6340000000002</v>
      </c>
      <c r="G173" s="1081">
        <f t="shared" si="11"/>
        <v>1118.6340000000002</v>
      </c>
      <c r="I173" s="2199"/>
      <c r="J173" s="394"/>
    </row>
    <row r="174" spans="1:10">
      <c r="A174" s="1078" t="s">
        <v>3190</v>
      </c>
      <c r="B174" s="1078" t="s">
        <v>2957</v>
      </c>
      <c r="C174" s="1079" t="s">
        <v>460</v>
      </c>
      <c r="D174" s="1603">
        <v>12.494999999999999</v>
      </c>
      <c r="E174" s="1080">
        <f t="shared" si="10"/>
        <v>12.494999999999999</v>
      </c>
      <c r="F174" s="1371">
        <f>D174*Оглавление!$B$5</f>
        <v>1374.4499999999998</v>
      </c>
      <c r="G174" s="1081">
        <f t="shared" si="11"/>
        <v>1374.4499999999998</v>
      </c>
      <c r="I174" s="2199"/>
      <c r="J174" s="394"/>
    </row>
    <row r="175" spans="1:10">
      <c r="A175" s="1078" t="s">
        <v>3191</v>
      </c>
      <c r="B175" s="1078" t="s">
        <v>2961</v>
      </c>
      <c r="C175" s="1079" t="s">
        <v>171</v>
      </c>
      <c r="D175" s="1603">
        <v>4.6715999999999998</v>
      </c>
      <c r="E175" s="1080">
        <f t="shared" si="10"/>
        <v>4.6715999999999998</v>
      </c>
      <c r="F175" s="1371">
        <f>D175*Оглавление!$B$5</f>
        <v>513.87599999999998</v>
      </c>
      <c r="G175" s="1081">
        <f t="shared" si="11"/>
        <v>513.87599999999998</v>
      </c>
      <c r="I175" s="2199"/>
      <c r="J175" s="394"/>
    </row>
    <row r="176" spans="1:10">
      <c r="A176" s="1078" t="s">
        <v>3192</v>
      </c>
      <c r="B176" s="1078" t="s">
        <v>2962</v>
      </c>
      <c r="C176" s="1079" t="s">
        <v>171</v>
      </c>
      <c r="D176" s="1603">
        <v>5.5283999999999995</v>
      </c>
      <c r="E176" s="1080">
        <f t="shared" si="10"/>
        <v>5.5283999999999995</v>
      </c>
      <c r="F176" s="1371">
        <f>D176*Оглавление!$B$5</f>
        <v>608.12399999999991</v>
      </c>
      <c r="G176" s="1081">
        <f t="shared" si="11"/>
        <v>608.12399999999991</v>
      </c>
      <c r="I176" s="2199"/>
      <c r="J176" s="394"/>
    </row>
    <row r="177" spans="1:10">
      <c r="A177" s="1078" t="s">
        <v>3193</v>
      </c>
      <c r="B177" s="1078" t="s">
        <v>2964</v>
      </c>
      <c r="C177" s="1079" t="s">
        <v>171</v>
      </c>
      <c r="D177" s="1603">
        <v>6.4464000000000006</v>
      </c>
      <c r="E177" s="1080">
        <f t="shared" si="10"/>
        <v>6.4464000000000006</v>
      </c>
      <c r="F177" s="1371">
        <f>D177*Оглавление!$B$5</f>
        <v>709.10400000000004</v>
      </c>
      <c r="G177" s="1081">
        <f t="shared" si="11"/>
        <v>709.10400000000004</v>
      </c>
      <c r="I177" s="2199"/>
      <c r="J177" s="394"/>
    </row>
    <row r="178" spans="1:10">
      <c r="A178" s="1078" t="s">
        <v>3194</v>
      </c>
      <c r="B178" s="1078" t="s">
        <v>2966</v>
      </c>
      <c r="C178" s="1079" t="s">
        <v>101</v>
      </c>
      <c r="D178" s="1603">
        <v>7.0991999999999997</v>
      </c>
      <c r="E178" s="1080">
        <f t="shared" si="10"/>
        <v>7.0991999999999997</v>
      </c>
      <c r="F178" s="1371">
        <f>D178*Оглавление!$B$5</f>
        <v>780.91199999999992</v>
      </c>
      <c r="G178" s="1081">
        <f t="shared" si="11"/>
        <v>780.91199999999992</v>
      </c>
      <c r="I178" s="2199"/>
      <c r="J178" s="394"/>
    </row>
    <row r="179" spans="1:10">
      <c r="A179" s="1078" t="s">
        <v>3195</v>
      </c>
      <c r="B179" s="1078" t="s">
        <v>1828</v>
      </c>
      <c r="C179" s="1079" t="s">
        <v>101</v>
      </c>
      <c r="D179" s="1603">
        <v>8.4149999999999991</v>
      </c>
      <c r="E179" s="1080">
        <f t="shared" si="10"/>
        <v>8.4149999999999991</v>
      </c>
      <c r="F179" s="1371">
        <f>D179*Оглавление!$B$5</f>
        <v>925.64999999999986</v>
      </c>
      <c r="G179" s="1081">
        <f t="shared" si="11"/>
        <v>925.64999999999986</v>
      </c>
      <c r="I179" s="2199"/>
      <c r="J179" s="394"/>
    </row>
    <row r="180" spans="1:10">
      <c r="A180" s="1078" t="s">
        <v>3196</v>
      </c>
      <c r="B180" s="1078" t="s">
        <v>2967</v>
      </c>
      <c r="C180" s="1079" t="s">
        <v>460</v>
      </c>
      <c r="D180" s="1603">
        <v>10.1286</v>
      </c>
      <c r="E180" s="1080">
        <f t="shared" si="10"/>
        <v>10.1286</v>
      </c>
      <c r="F180" s="1371">
        <f>D180*Оглавление!$B$5</f>
        <v>1114.146</v>
      </c>
      <c r="G180" s="1081">
        <f t="shared" si="11"/>
        <v>1114.146</v>
      </c>
      <c r="I180" s="2199"/>
      <c r="J180" s="394"/>
    </row>
    <row r="181" spans="1:10">
      <c r="A181" s="1078" t="s">
        <v>3197</v>
      </c>
      <c r="B181" s="1078" t="s">
        <v>2968</v>
      </c>
      <c r="C181" s="1079" t="s">
        <v>460</v>
      </c>
      <c r="D181" s="1603">
        <v>11.4648</v>
      </c>
      <c r="E181" s="1080">
        <f t="shared" si="10"/>
        <v>11.4648</v>
      </c>
      <c r="F181" s="1371">
        <f>D181*Оглавление!$B$5</f>
        <v>1261.1279999999999</v>
      </c>
      <c r="G181" s="1081">
        <f t="shared" si="11"/>
        <v>1261.1279999999999</v>
      </c>
      <c r="I181" s="2199"/>
      <c r="J181" s="394"/>
    </row>
    <row r="182" spans="1:10">
      <c r="A182" s="1078" t="s">
        <v>3198</v>
      </c>
      <c r="B182" s="1078" t="s">
        <v>1829</v>
      </c>
      <c r="C182" s="1079" t="s">
        <v>59</v>
      </c>
      <c r="D182" s="1603">
        <v>13.106999999999999</v>
      </c>
      <c r="E182" s="1080">
        <f t="shared" si="10"/>
        <v>13.106999999999999</v>
      </c>
      <c r="F182" s="1371">
        <f>D182*Оглавление!$B$5</f>
        <v>1441.77</v>
      </c>
      <c r="G182" s="1081">
        <f t="shared" si="11"/>
        <v>1441.77</v>
      </c>
      <c r="I182" s="2199"/>
      <c r="J182" s="394"/>
    </row>
    <row r="183" spans="1:10">
      <c r="A183" s="1078" t="s">
        <v>3199</v>
      </c>
      <c r="B183" s="1078" t="s">
        <v>2969</v>
      </c>
      <c r="C183" s="1079" t="s">
        <v>59</v>
      </c>
      <c r="D183" s="1603">
        <v>15.7182</v>
      </c>
      <c r="E183" s="1080">
        <f t="shared" si="10"/>
        <v>15.7182</v>
      </c>
      <c r="F183" s="1371">
        <f>D183*Оглавление!$B$5</f>
        <v>1729.002</v>
      </c>
      <c r="G183" s="1081">
        <f t="shared" si="11"/>
        <v>1729.002</v>
      </c>
      <c r="I183" s="2199"/>
      <c r="J183" s="394"/>
    </row>
    <row r="184" spans="1:10">
      <c r="A184" s="1078" t="s">
        <v>3200</v>
      </c>
      <c r="B184" s="1078" t="s">
        <v>1830</v>
      </c>
      <c r="C184" s="1079" t="s">
        <v>59</v>
      </c>
      <c r="D184" s="1603">
        <v>16.881</v>
      </c>
      <c r="E184" s="1080">
        <f t="shared" si="10"/>
        <v>16.881</v>
      </c>
      <c r="F184" s="1371">
        <f>D184*Оглавление!$B$5</f>
        <v>1856.91</v>
      </c>
      <c r="G184" s="1081">
        <f t="shared" si="11"/>
        <v>1856.91</v>
      </c>
      <c r="I184" s="2199"/>
      <c r="J184" s="394"/>
    </row>
    <row r="185" spans="1:10">
      <c r="A185" s="1078" t="s">
        <v>3201</v>
      </c>
      <c r="B185" s="1078" t="s">
        <v>2978</v>
      </c>
      <c r="C185" s="1079" t="s">
        <v>171</v>
      </c>
      <c r="D185" s="1603">
        <v>5.6711999999999998</v>
      </c>
      <c r="E185" s="1080">
        <f t="shared" si="10"/>
        <v>5.6711999999999998</v>
      </c>
      <c r="F185" s="1371">
        <f>D185*Оглавление!$B$5</f>
        <v>623.83199999999999</v>
      </c>
      <c r="G185" s="1081">
        <f t="shared" si="11"/>
        <v>623.83199999999999</v>
      </c>
      <c r="I185" s="2199"/>
      <c r="J185" s="394"/>
    </row>
    <row r="186" spans="1:10">
      <c r="A186" s="1078" t="s">
        <v>3202</v>
      </c>
      <c r="B186" s="1078" t="s">
        <v>2979</v>
      </c>
      <c r="C186" s="1079">
        <v>60</v>
      </c>
      <c r="D186" s="1603">
        <v>7.4459999999999997</v>
      </c>
      <c r="E186" s="1080">
        <f t="shared" si="10"/>
        <v>7.4459999999999997</v>
      </c>
      <c r="F186" s="1371">
        <f>D186*Оглавление!$B$5</f>
        <v>819.06</v>
      </c>
      <c r="G186" s="1081">
        <f t="shared" si="11"/>
        <v>819.06</v>
      </c>
      <c r="I186" s="2199"/>
      <c r="J186" s="394"/>
    </row>
    <row r="187" spans="1:10">
      <c r="A187" s="1078" t="s">
        <v>3203</v>
      </c>
      <c r="B187" s="1078" t="s">
        <v>2980</v>
      </c>
      <c r="C187" s="1079" t="s">
        <v>101</v>
      </c>
      <c r="D187" s="1603">
        <v>8.5679999999999996</v>
      </c>
      <c r="E187" s="1080">
        <f t="shared" si="10"/>
        <v>8.5679999999999996</v>
      </c>
      <c r="F187" s="1371">
        <f>D187*Оглавление!$B$5</f>
        <v>942.4799999999999</v>
      </c>
      <c r="G187" s="1081">
        <f t="shared" si="11"/>
        <v>942.4799999999999</v>
      </c>
      <c r="I187" s="2199"/>
      <c r="J187" s="394"/>
    </row>
    <row r="188" spans="1:10">
      <c r="A188" s="1078" t="s">
        <v>3204</v>
      </c>
      <c r="B188" s="1078" t="s">
        <v>2982</v>
      </c>
      <c r="C188" s="1079" t="s">
        <v>101</v>
      </c>
      <c r="D188" s="1603">
        <v>9.241200000000001</v>
      </c>
      <c r="E188" s="1080">
        <f t="shared" si="10"/>
        <v>9.241200000000001</v>
      </c>
      <c r="F188" s="1371">
        <f>D188*Оглавление!$B$5</f>
        <v>1016.5320000000002</v>
      </c>
      <c r="G188" s="1081">
        <f t="shared" si="11"/>
        <v>1016.5320000000002</v>
      </c>
      <c r="I188" s="2199"/>
      <c r="J188" s="394"/>
    </row>
    <row r="189" spans="1:10">
      <c r="A189" s="1078" t="s">
        <v>4632</v>
      </c>
      <c r="B189" s="1078" t="s">
        <v>1659</v>
      </c>
      <c r="C189" s="1079" t="s">
        <v>460</v>
      </c>
      <c r="D189" s="1603">
        <v>11.158799999999999</v>
      </c>
      <c r="E189" s="1080">
        <f t="shared" si="10"/>
        <v>11.158799999999999</v>
      </c>
      <c r="F189" s="1371">
        <f>D189*Оглавление!$B$5</f>
        <v>1227.4679999999998</v>
      </c>
      <c r="G189" s="1081">
        <f t="shared" si="11"/>
        <v>1227.4679999999998</v>
      </c>
      <c r="I189" s="2199"/>
      <c r="J189" s="394"/>
    </row>
    <row r="190" spans="1:10">
      <c r="A190" s="1078" t="s">
        <v>3205</v>
      </c>
      <c r="B190" s="1078" t="s">
        <v>2984</v>
      </c>
      <c r="C190" s="1079" t="s">
        <v>59</v>
      </c>
      <c r="D190" s="1603">
        <v>14.249400000000001</v>
      </c>
      <c r="E190" s="1080">
        <f t="shared" si="10"/>
        <v>14.249400000000001</v>
      </c>
      <c r="F190" s="1371">
        <f>D190*Оглавление!$B$5</f>
        <v>1567.4340000000002</v>
      </c>
      <c r="G190" s="1081">
        <f t="shared" si="11"/>
        <v>1567.4340000000002</v>
      </c>
      <c r="I190" s="2199"/>
      <c r="J190" s="394"/>
    </row>
    <row r="191" spans="1:10">
      <c r="A191" s="1078" t="s">
        <v>3206</v>
      </c>
      <c r="B191" s="1078" t="s">
        <v>1661</v>
      </c>
      <c r="C191" s="1079" t="s">
        <v>58</v>
      </c>
      <c r="D191" s="1603">
        <v>17.0136</v>
      </c>
      <c r="E191" s="1080">
        <f t="shared" si="10"/>
        <v>17.0136</v>
      </c>
      <c r="F191" s="1371">
        <f>D191*Оглавление!$B$5</f>
        <v>1871.4960000000001</v>
      </c>
      <c r="G191" s="1081">
        <f t="shared" si="11"/>
        <v>1871.4960000000001</v>
      </c>
      <c r="I191" s="2199"/>
      <c r="J191" s="394"/>
    </row>
    <row r="192" spans="1:10">
      <c r="A192" s="1078" t="s">
        <v>3207</v>
      </c>
      <c r="B192" s="1078" t="s">
        <v>2985</v>
      </c>
      <c r="C192" s="1079" t="s">
        <v>460</v>
      </c>
      <c r="D192" s="1603">
        <v>19.696199999999997</v>
      </c>
      <c r="E192" s="1080">
        <f t="shared" si="10"/>
        <v>19.696199999999997</v>
      </c>
      <c r="F192" s="1371">
        <f>D192*Оглавление!$B$5</f>
        <v>2166.5819999999999</v>
      </c>
      <c r="G192" s="1081">
        <f t="shared" si="11"/>
        <v>2166.5819999999999</v>
      </c>
      <c r="I192" s="2199"/>
      <c r="J192" s="394"/>
    </row>
    <row r="193" spans="1:10">
      <c r="A193" s="1760" t="s">
        <v>3208</v>
      </c>
      <c r="B193" s="1760" t="s">
        <v>1663</v>
      </c>
      <c r="C193" s="1761" t="s">
        <v>3035</v>
      </c>
      <c r="D193" s="1603">
        <v>22.766400000000001</v>
      </c>
      <c r="E193" s="1762">
        <f t="shared" si="10"/>
        <v>22.766400000000001</v>
      </c>
      <c r="F193" s="1763">
        <f>D193*Оглавление!$B$5</f>
        <v>2504.3040000000001</v>
      </c>
      <c r="G193" s="1764">
        <f t="shared" si="11"/>
        <v>2504.3040000000001</v>
      </c>
      <c r="I193" s="2199"/>
      <c r="J193" s="394"/>
    </row>
    <row r="194" spans="1:10">
      <c r="A194" s="1756" t="s">
        <v>3037</v>
      </c>
      <c r="B194" s="1787"/>
      <c r="C194" s="1788"/>
      <c r="D194" s="1790"/>
      <c r="E194" s="1787"/>
      <c r="F194" s="1789"/>
      <c r="G194" s="1757"/>
      <c r="I194" s="2199"/>
      <c r="J194" s="394"/>
    </row>
    <row r="195" spans="1:10">
      <c r="A195" s="1772" t="s">
        <v>3209</v>
      </c>
      <c r="B195" s="1776" t="s">
        <v>2948</v>
      </c>
      <c r="C195" s="1773" t="s">
        <v>3104</v>
      </c>
      <c r="D195" s="1603">
        <v>2.7641999999999998</v>
      </c>
      <c r="E195" s="1774">
        <f>D195-D195*$B$4/100</f>
        <v>2.7641999999999998</v>
      </c>
      <c r="F195" s="1775">
        <f>D195*Оглавление!$B$5</f>
        <v>304.06199999999995</v>
      </c>
      <c r="G195" s="1604">
        <f>F195-F195*$B$4/100</f>
        <v>304.06199999999995</v>
      </c>
      <c r="I195" s="2199"/>
      <c r="J195" s="394"/>
    </row>
    <row r="196" spans="1:10">
      <c r="A196" s="1078" t="s">
        <v>3210</v>
      </c>
      <c r="B196" s="1349" t="s">
        <v>2950</v>
      </c>
      <c r="C196" s="1079" t="s">
        <v>123</v>
      </c>
      <c r="D196" s="1603">
        <v>3.0192000000000001</v>
      </c>
      <c r="E196" s="1080">
        <f>D196-D196*$B$4/100</f>
        <v>3.0192000000000001</v>
      </c>
      <c r="F196" s="1371">
        <f>D196*Оглавление!$B$5</f>
        <v>332.11200000000002</v>
      </c>
      <c r="G196" s="1081">
        <f>F196-F196*$B$4/100</f>
        <v>332.11200000000002</v>
      </c>
      <c r="I196" s="2199"/>
      <c r="J196" s="394"/>
    </row>
    <row r="197" spans="1:10">
      <c r="A197" s="1078" t="s">
        <v>3211</v>
      </c>
      <c r="B197" s="1349" t="s">
        <v>2952</v>
      </c>
      <c r="C197" s="1079" t="s">
        <v>1963</v>
      </c>
      <c r="D197" s="1603">
        <v>4.3146000000000004</v>
      </c>
      <c r="E197" s="1080">
        <f>D197-D197*$B$4/100</f>
        <v>4.3146000000000004</v>
      </c>
      <c r="F197" s="1371">
        <f>D197*Оглавление!$B$5</f>
        <v>474.60600000000005</v>
      </c>
      <c r="G197" s="1081">
        <f>F197-F197*$B$4/100</f>
        <v>474.60600000000005</v>
      </c>
      <c r="I197" s="2199"/>
      <c r="J197" s="394"/>
    </row>
    <row r="198" spans="1:10">
      <c r="A198" s="1760" t="s">
        <v>3212</v>
      </c>
      <c r="B198" s="1767" t="s">
        <v>1825</v>
      </c>
      <c r="C198" s="1761" t="s">
        <v>3033</v>
      </c>
      <c r="D198" s="1603">
        <v>5.2835999999999999</v>
      </c>
      <c r="E198" s="1762">
        <f>D198-D198*$B$4/100</f>
        <v>5.2835999999999999</v>
      </c>
      <c r="F198" s="1763">
        <f>D198*Оглавление!$B$5</f>
        <v>581.19600000000003</v>
      </c>
      <c r="G198" s="1764">
        <f>F198-F198*$B$4/100</f>
        <v>581.19600000000003</v>
      </c>
      <c r="I198" s="2199"/>
      <c r="J198" s="394"/>
    </row>
    <row r="199" spans="1:10">
      <c r="A199" s="1756" t="s">
        <v>1895</v>
      </c>
      <c r="B199" s="1787"/>
      <c r="C199" s="1788"/>
      <c r="D199" s="2280"/>
      <c r="E199" s="1787"/>
      <c r="F199" s="1789"/>
      <c r="G199" s="1757"/>
      <c r="I199" s="2199"/>
      <c r="J199" s="394"/>
    </row>
    <row r="200" spans="1:10">
      <c r="A200" s="1772" t="s">
        <v>1365</v>
      </c>
      <c r="B200" s="1772" t="s">
        <v>1793</v>
      </c>
      <c r="C200" s="1773" t="s">
        <v>3644</v>
      </c>
      <c r="D200" s="1603">
        <v>0.58139999999999992</v>
      </c>
      <c r="E200" s="1774">
        <f t="shared" ref="E200:E211" si="12">D200-D200*$B$4/100</f>
        <v>0.58139999999999992</v>
      </c>
      <c r="F200" s="1775">
        <f>D200*Оглавление!$B$5</f>
        <v>63.953999999999994</v>
      </c>
      <c r="G200" s="1604">
        <f>F200-F200*$B$4/100</f>
        <v>63.953999999999994</v>
      </c>
      <c r="I200" s="2199"/>
      <c r="J200" s="394"/>
    </row>
    <row r="201" spans="1:10">
      <c r="A201" s="1078" t="s">
        <v>1366</v>
      </c>
      <c r="B201" s="1078" t="s">
        <v>476</v>
      </c>
      <c r="C201" s="1079" t="s">
        <v>3645</v>
      </c>
      <c r="D201" s="1603">
        <v>0.78539999999999999</v>
      </c>
      <c r="E201" s="1080">
        <f t="shared" si="12"/>
        <v>0.78539999999999999</v>
      </c>
      <c r="F201" s="1371">
        <f>D201*Оглавление!$B$5</f>
        <v>86.394000000000005</v>
      </c>
      <c r="G201" s="1081">
        <f t="shared" ref="G201:G211" si="13">F201-F201*$B$4/100</f>
        <v>86.394000000000005</v>
      </c>
      <c r="I201" s="2199"/>
      <c r="J201" s="394"/>
    </row>
    <row r="202" spans="1:10">
      <c r="A202" s="1078" t="s">
        <v>1367</v>
      </c>
      <c r="B202" s="1078" t="s">
        <v>1756</v>
      </c>
      <c r="C202" s="1079" t="s">
        <v>3646</v>
      </c>
      <c r="D202" s="1603">
        <v>0.95879999999999999</v>
      </c>
      <c r="E202" s="1080">
        <f t="shared" si="12"/>
        <v>0.95879999999999999</v>
      </c>
      <c r="F202" s="1371">
        <f>D202*Оглавление!$B$5</f>
        <v>105.468</v>
      </c>
      <c r="G202" s="1081">
        <f t="shared" si="13"/>
        <v>105.468</v>
      </c>
      <c r="I202" s="2199"/>
      <c r="J202" s="394"/>
    </row>
    <row r="203" spans="1:10">
      <c r="A203" s="1078" t="s">
        <v>1368</v>
      </c>
      <c r="B203" s="1078" t="s">
        <v>179</v>
      </c>
      <c r="C203" s="1079" t="s">
        <v>3638</v>
      </c>
      <c r="D203" s="1603">
        <v>1.1016000000000001</v>
      </c>
      <c r="E203" s="1080">
        <f t="shared" si="12"/>
        <v>1.1016000000000001</v>
      </c>
      <c r="F203" s="1371">
        <f>D203*Оглавление!$B$5</f>
        <v>121.17600000000002</v>
      </c>
      <c r="G203" s="1081">
        <f t="shared" si="13"/>
        <v>121.17600000000002</v>
      </c>
      <c r="I203" s="2199"/>
      <c r="J203" s="394"/>
    </row>
    <row r="204" spans="1:10">
      <c r="A204" s="1078" t="s">
        <v>1369</v>
      </c>
      <c r="B204" s="1078" t="s">
        <v>177</v>
      </c>
      <c r="C204" s="1079" t="s">
        <v>3647</v>
      </c>
      <c r="D204" s="1603">
        <v>2.1726000000000001</v>
      </c>
      <c r="E204" s="1080">
        <f t="shared" si="12"/>
        <v>2.1726000000000001</v>
      </c>
      <c r="F204" s="1371">
        <f>D204*Оглавление!$B$5</f>
        <v>238.98600000000002</v>
      </c>
      <c r="G204" s="1081">
        <f t="shared" si="13"/>
        <v>238.98600000000002</v>
      </c>
      <c r="I204" s="2199"/>
      <c r="J204" s="394"/>
    </row>
    <row r="205" spans="1:10">
      <c r="A205" s="1078" t="s">
        <v>1370</v>
      </c>
      <c r="B205" s="1078" t="s">
        <v>128</v>
      </c>
      <c r="C205" s="1079" t="s">
        <v>3269</v>
      </c>
      <c r="D205" s="1603">
        <v>3.7332000000000001</v>
      </c>
      <c r="E205" s="1080">
        <f t="shared" si="12"/>
        <v>3.7332000000000001</v>
      </c>
      <c r="F205" s="1371">
        <f>D205*Оглавление!$B$5</f>
        <v>410.65199999999999</v>
      </c>
      <c r="G205" s="1081">
        <f t="shared" si="13"/>
        <v>410.65199999999999</v>
      </c>
      <c r="I205" s="2199"/>
      <c r="J205" s="394"/>
    </row>
    <row r="206" spans="1:10">
      <c r="A206" s="1078" t="s">
        <v>1371</v>
      </c>
      <c r="B206" s="1078" t="s">
        <v>178</v>
      </c>
      <c r="C206" s="1079">
        <v>50</v>
      </c>
      <c r="D206" s="1603">
        <v>5.4161999999999999</v>
      </c>
      <c r="E206" s="1080">
        <f t="shared" si="12"/>
        <v>5.4161999999999999</v>
      </c>
      <c r="F206" s="1371">
        <f>D206*Оглавление!$B$5</f>
        <v>595.78200000000004</v>
      </c>
      <c r="G206" s="1081">
        <f t="shared" si="13"/>
        <v>595.78200000000004</v>
      </c>
      <c r="I206" s="2199"/>
      <c r="J206" s="394"/>
    </row>
    <row r="207" spans="1:10">
      <c r="A207" s="1078" t="s">
        <v>1372</v>
      </c>
      <c r="B207" s="1078" t="s">
        <v>176</v>
      </c>
      <c r="C207" s="1079">
        <v>30</v>
      </c>
      <c r="D207" s="1603">
        <v>7.6806000000000001</v>
      </c>
      <c r="E207" s="1080">
        <f t="shared" si="12"/>
        <v>7.6806000000000001</v>
      </c>
      <c r="F207" s="1371">
        <f>D207*Оглавление!$B$5</f>
        <v>844.86599999999999</v>
      </c>
      <c r="G207" s="1081">
        <f t="shared" si="13"/>
        <v>844.86599999999999</v>
      </c>
      <c r="I207" s="2199"/>
      <c r="J207" s="394"/>
    </row>
    <row r="208" spans="1:10">
      <c r="A208" s="1078" t="s">
        <v>1373</v>
      </c>
      <c r="B208" s="1078" t="s">
        <v>1374</v>
      </c>
      <c r="C208" s="1079">
        <v>20</v>
      </c>
      <c r="D208" s="1603">
        <v>12.75</v>
      </c>
      <c r="E208" s="1080">
        <f t="shared" si="12"/>
        <v>12.75</v>
      </c>
      <c r="F208" s="1371">
        <f>D208*Оглавление!$B$5</f>
        <v>1402.5</v>
      </c>
      <c r="G208" s="1081">
        <f t="shared" si="13"/>
        <v>1402.5</v>
      </c>
      <c r="I208" s="2199"/>
      <c r="J208" s="394"/>
    </row>
    <row r="209" spans="1:10">
      <c r="A209" s="1078" t="s">
        <v>3993</v>
      </c>
      <c r="B209" s="1078" t="s">
        <v>1794</v>
      </c>
      <c r="C209" s="1079">
        <v>10</v>
      </c>
      <c r="D209" s="1603">
        <v>25.071599999999997</v>
      </c>
      <c r="E209" s="1080">
        <f t="shared" si="12"/>
        <v>25.071599999999997</v>
      </c>
      <c r="F209" s="1371">
        <f>D209*Оглавление!$B$5</f>
        <v>2757.8759999999997</v>
      </c>
      <c r="G209" s="1081">
        <f t="shared" si="13"/>
        <v>2757.8759999999997</v>
      </c>
      <c r="I209" s="2199"/>
      <c r="J209" s="394"/>
    </row>
    <row r="210" spans="1:10">
      <c r="A210" s="1078" t="s">
        <v>3994</v>
      </c>
      <c r="B210" s="1078" t="s">
        <v>1375</v>
      </c>
      <c r="C210" s="1079">
        <v>10</v>
      </c>
      <c r="D210" s="1603">
        <v>37.352399999999996</v>
      </c>
      <c r="E210" s="1080">
        <f t="shared" si="12"/>
        <v>37.352399999999996</v>
      </c>
      <c r="F210" s="1371">
        <f>D210*Оглавление!$B$5</f>
        <v>4108.7639999999992</v>
      </c>
      <c r="G210" s="1081">
        <f t="shared" si="13"/>
        <v>4108.7639999999992</v>
      </c>
      <c r="I210" s="2199"/>
      <c r="J210" s="394"/>
    </row>
    <row r="211" spans="1:10">
      <c r="A211" s="1760" t="s">
        <v>1939</v>
      </c>
      <c r="B211" s="1760" t="s">
        <v>1376</v>
      </c>
      <c r="C211" s="1761">
        <v>5</v>
      </c>
      <c r="D211" s="1603">
        <v>95.951399999999992</v>
      </c>
      <c r="E211" s="1762">
        <f t="shared" si="12"/>
        <v>95.951399999999992</v>
      </c>
      <c r="F211" s="1763">
        <f>D211*Оглавление!$B$5</f>
        <v>10554.653999999999</v>
      </c>
      <c r="G211" s="1764">
        <f t="shared" si="13"/>
        <v>10554.653999999999</v>
      </c>
      <c r="I211" s="2199"/>
      <c r="J211" s="394"/>
    </row>
    <row r="212" spans="1:10">
      <c r="A212" s="1756" t="s">
        <v>1896</v>
      </c>
      <c r="B212" s="1787"/>
      <c r="C212" s="1788"/>
      <c r="D212" s="1790"/>
      <c r="E212" s="1787"/>
      <c r="F212" s="1789"/>
      <c r="G212" s="1757"/>
      <c r="I212" s="2199"/>
      <c r="J212" s="394"/>
    </row>
    <row r="213" spans="1:10">
      <c r="A213" s="1772" t="s">
        <v>1377</v>
      </c>
      <c r="B213" s="1772" t="s">
        <v>1795</v>
      </c>
      <c r="C213" s="1773" t="s">
        <v>3645</v>
      </c>
      <c r="D213" s="1603">
        <v>0.82620000000000005</v>
      </c>
      <c r="E213" s="1774">
        <f t="shared" ref="E213:E234" si="14">D213-D213*$B$4/100</f>
        <v>0.82620000000000005</v>
      </c>
      <c r="F213" s="1775">
        <f>D213*Оглавление!$B$5</f>
        <v>90.882000000000005</v>
      </c>
      <c r="G213" s="1604">
        <f>F213-F213*$B$4/100</f>
        <v>90.882000000000005</v>
      </c>
      <c r="I213" s="2199"/>
      <c r="J213" s="394"/>
    </row>
    <row r="214" spans="1:10">
      <c r="A214" s="1078" t="s">
        <v>1378</v>
      </c>
      <c r="B214" s="1078" t="s">
        <v>1796</v>
      </c>
      <c r="C214" s="1079" t="s">
        <v>3648</v>
      </c>
      <c r="D214" s="1603">
        <v>0.98939999999999995</v>
      </c>
      <c r="E214" s="1080">
        <f t="shared" si="14"/>
        <v>0.98939999999999995</v>
      </c>
      <c r="F214" s="1371">
        <f>D214*Оглавление!$B$5</f>
        <v>108.83399999999999</v>
      </c>
      <c r="G214" s="1081">
        <f t="shared" ref="G214:G234" si="15">F214-F214*$B$4/100</f>
        <v>108.83399999999999</v>
      </c>
      <c r="I214" s="2199"/>
      <c r="J214" s="394"/>
    </row>
    <row r="215" spans="1:10">
      <c r="A215" s="1078" t="s">
        <v>1379</v>
      </c>
      <c r="B215" s="1078" t="s">
        <v>1797</v>
      </c>
      <c r="C215" s="1079" t="s">
        <v>3638</v>
      </c>
      <c r="D215" s="1603">
        <v>1.377</v>
      </c>
      <c r="E215" s="1080">
        <f t="shared" si="14"/>
        <v>1.377</v>
      </c>
      <c r="F215" s="1371">
        <f>D215*Оглавление!$B$5</f>
        <v>151.47</v>
      </c>
      <c r="G215" s="1081">
        <f t="shared" si="15"/>
        <v>151.47</v>
      </c>
      <c r="I215" s="2199"/>
      <c r="J215" s="394"/>
    </row>
    <row r="216" spans="1:10">
      <c r="A216" s="1078" t="s">
        <v>1380</v>
      </c>
      <c r="B216" s="1078" t="s">
        <v>1798</v>
      </c>
      <c r="C216" s="1079" t="s">
        <v>3649</v>
      </c>
      <c r="D216" s="1603">
        <v>1.2749999999999999</v>
      </c>
      <c r="E216" s="1080">
        <f t="shared" si="14"/>
        <v>1.2749999999999999</v>
      </c>
      <c r="F216" s="1371">
        <f>D216*Оглавление!$B$5</f>
        <v>140.25</v>
      </c>
      <c r="G216" s="1081">
        <f t="shared" si="15"/>
        <v>140.25</v>
      </c>
      <c r="I216" s="2199"/>
      <c r="J216" s="394"/>
    </row>
    <row r="217" spans="1:10">
      <c r="A217" s="1078" t="s">
        <v>1381</v>
      </c>
      <c r="B217" s="1078" t="s">
        <v>1799</v>
      </c>
      <c r="C217" s="1079" t="s">
        <v>3642</v>
      </c>
      <c r="D217" s="1603">
        <v>2.3766000000000003</v>
      </c>
      <c r="E217" s="1080">
        <f t="shared" si="14"/>
        <v>2.3766000000000003</v>
      </c>
      <c r="F217" s="1371">
        <f>D217*Оглавление!$B$5</f>
        <v>261.42600000000004</v>
      </c>
      <c r="G217" s="1081">
        <f t="shared" si="15"/>
        <v>261.42600000000004</v>
      </c>
      <c r="I217" s="2199"/>
      <c r="J217" s="394"/>
    </row>
    <row r="218" spans="1:10">
      <c r="A218" s="1078" t="s">
        <v>1382</v>
      </c>
      <c r="B218" s="1078" t="s">
        <v>1800</v>
      </c>
      <c r="C218" s="1079" t="s">
        <v>3642</v>
      </c>
      <c r="D218" s="1603">
        <v>1.9481999999999999</v>
      </c>
      <c r="E218" s="1080">
        <f t="shared" si="14"/>
        <v>1.9481999999999999</v>
      </c>
      <c r="F218" s="1371">
        <f>D218*Оглавление!$B$5</f>
        <v>214.30199999999999</v>
      </c>
      <c r="G218" s="1081">
        <f t="shared" si="15"/>
        <v>214.30199999999999</v>
      </c>
      <c r="I218" s="2199"/>
      <c r="J218" s="394"/>
    </row>
    <row r="219" spans="1:10">
      <c r="A219" s="1078" t="s">
        <v>1383</v>
      </c>
      <c r="B219" s="1078" t="s">
        <v>1625</v>
      </c>
      <c r="C219" s="1079" t="s">
        <v>3277</v>
      </c>
      <c r="D219" s="1603">
        <v>3.4068000000000001</v>
      </c>
      <c r="E219" s="1080">
        <f t="shared" si="14"/>
        <v>3.4068000000000001</v>
      </c>
      <c r="F219" s="1371">
        <f>D219*Оглавление!$B$5</f>
        <v>374.74799999999999</v>
      </c>
      <c r="G219" s="1081">
        <f t="shared" si="15"/>
        <v>374.74799999999999</v>
      </c>
      <c r="I219" s="2199"/>
      <c r="J219" s="394"/>
    </row>
    <row r="220" spans="1:10">
      <c r="A220" s="1078" t="s">
        <v>1384</v>
      </c>
      <c r="B220" s="1078" t="s">
        <v>1627</v>
      </c>
      <c r="C220" s="1079" t="s">
        <v>3277</v>
      </c>
      <c r="D220" s="1603">
        <v>3.3863999999999996</v>
      </c>
      <c r="E220" s="1080">
        <f t="shared" si="14"/>
        <v>3.3863999999999996</v>
      </c>
      <c r="F220" s="1371">
        <f>D220*Оглавление!$B$5</f>
        <v>372.50399999999996</v>
      </c>
      <c r="G220" s="1081">
        <f t="shared" si="15"/>
        <v>372.50399999999996</v>
      </c>
      <c r="I220" s="2199"/>
      <c r="J220" s="394"/>
    </row>
    <row r="221" spans="1:10">
      <c r="A221" s="1078" t="s">
        <v>1385</v>
      </c>
      <c r="B221" s="1078" t="s">
        <v>1801</v>
      </c>
      <c r="C221" s="1079" t="s">
        <v>3272</v>
      </c>
      <c r="D221" s="1603">
        <v>5.7834000000000003</v>
      </c>
      <c r="E221" s="1080">
        <f t="shared" si="14"/>
        <v>5.7834000000000003</v>
      </c>
      <c r="F221" s="1371">
        <f>D221*Оглавление!$B$5</f>
        <v>636.17399999999998</v>
      </c>
      <c r="G221" s="1081">
        <f t="shared" si="15"/>
        <v>636.17399999999998</v>
      </c>
      <c r="I221" s="2199"/>
      <c r="J221" s="394"/>
    </row>
    <row r="222" spans="1:10">
      <c r="A222" s="1078" t="s">
        <v>1386</v>
      </c>
      <c r="B222" s="1078" t="s">
        <v>1802</v>
      </c>
      <c r="C222" s="1079" t="s">
        <v>3272</v>
      </c>
      <c r="D222" s="1603">
        <v>5.4366000000000003</v>
      </c>
      <c r="E222" s="1080">
        <f t="shared" si="14"/>
        <v>5.4366000000000003</v>
      </c>
      <c r="F222" s="1371">
        <f>D222*Оглавление!$B$5</f>
        <v>598.02600000000007</v>
      </c>
      <c r="G222" s="1081">
        <f t="shared" si="15"/>
        <v>598.02600000000007</v>
      </c>
      <c r="I222" s="2199"/>
      <c r="J222" s="394"/>
    </row>
    <row r="223" spans="1:10">
      <c r="A223" s="1078" t="s">
        <v>1387</v>
      </c>
      <c r="B223" s="1078" t="s">
        <v>1803</v>
      </c>
      <c r="C223" s="1079" t="s">
        <v>3272</v>
      </c>
      <c r="D223" s="1603">
        <v>5.508</v>
      </c>
      <c r="E223" s="1080">
        <f t="shared" si="14"/>
        <v>5.508</v>
      </c>
      <c r="F223" s="1371">
        <f>D223*Оглавление!$B$5</f>
        <v>605.88</v>
      </c>
      <c r="G223" s="1081">
        <f t="shared" si="15"/>
        <v>605.88</v>
      </c>
      <c r="I223" s="2199"/>
      <c r="J223" s="394"/>
    </row>
    <row r="224" spans="1:10">
      <c r="A224" s="1078" t="s">
        <v>1388</v>
      </c>
      <c r="B224" s="1078" t="s">
        <v>1804</v>
      </c>
      <c r="C224" s="1079" t="s">
        <v>3270</v>
      </c>
      <c r="D224" s="1603">
        <v>8.2314000000000007</v>
      </c>
      <c r="E224" s="1080">
        <f t="shared" si="14"/>
        <v>8.2314000000000007</v>
      </c>
      <c r="F224" s="1371">
        <f>D224*Оглавление!$B$5</f>
        <v>905.45400000000006</v>
      </c>
      <c r="G224" s="1081">
        <f t="shared" si="15"/>
        <v>905.45400000000006</v>
      </c>
      <c r="I224" s="2199"/>
      <c r="J224" s="394"/>
    </row>
    <row r="225" spans="1:10">
      <c r="A225" s="1078" t="s">
        <v>1389</v>
      </c>
      <c r="B225" s="1078" t="s">
        <v>1805</v>
      </c>
      <c r="C225" s="1079" t="s">
        <v>3270</v>
      </c>
      <c r="D225" s="1603">
        <v>7.8438000000000008</v>
      </c>
      <c r="E225" s="1080">
        <f t="shared" si="14"/>
        <v>7.8438000000000008</v>
      </c>
      <c r="F225" s="1371">
        <f>D225*Оглавление!$B$5</f>
        <v>862.8180000000001</v>
      </c>
      <c r="G225" s="1081">
        <f t="shared" si="15"/>
        <v>862.8180000000001</v>
      </c>
      <c r="I225" s="2199"/>
      <c r="J225" s="394"/>
    </row>
    <row r="226" spans="1:10">
      <c r="A226" s="1078" t="s">
        <v>1390</v>
      </c>
      <c r="B226" s="1078" t="s">
        <v>1806</v>
      </c>
      <c r="C226" s="1079">
        <v>40</v>
      </c>
      <c r="D226" s="1603">
        <v>7.8540000000000001</v>
      </c>
      <c r="E226" s="1080">
        <f t="shared" si="14"/>
        <v>7.8540000000000001</v>
      </c>
      <c r="F226" s="1371">
        <f>D226*Оглавление!$B$5</f>
        <v>863.94</v>
      </c>
      <c r="G226" s="1081">
        <f t="shared" si="15"/>
        <v>863.94</v>
      </c>
      <c r="I226" s="2199"/>
      <c r="J226" s="394"/>
    </row>
    <row r="227" spans="1:10">
      <c r="A227" s="1078" t="s">
        <v>1391</v>
      </c>
      <c r="B227" s="1078" t="s">
        <v>1476</v>
      </c>
      <c r="C227" s="1079">
        <v>30</v>
      </c>
      <c r="D227" s="1603">
        <v>14.198399999999999</v>
      </c>
      <c r="E227" s="1080">
        <f t="shared" si="14"/>
        <v>14.198399999999999</v>
      </c>
      <c r="F227" s="1371">
        <f>D227*Оглавление!$B$5</f>
        <v>1561.8239999999998</v>
      </c>
      <c r="G227" s="1081">
        <f t="shared" si="15"/>
        <v>1561.8239999999998</v>
      </c>
      <c r="I227" s="2199"/>
      <c r="J227" s="394"/>
    </row>
    <row r="228" spans="1:10">
      <c r="A228" s="1078" t="s">
        <v>1392</v>
      </c>
      <c r="B228" s="1078" t="s">
        <v>1807</v>
      </c>
      <c r="C228" s="1079">
        <v>30</v>
      </c>
      <c r="D228" s="1603">
        <v>14.575799999999999</v>
      </c>
      <c r="E228" s="1080">
        <f t="shared" si="14"/>
        <v>14.575799999999999</v>
      </c>
      <c r="F228" s="1371">
        <f>D228*Оглавление!$B$5</f>
        <v>1603.338</v>
      </c>
      <c r="G228" s="1081">
        <f t="shared" si="15"/>
        <v>1603.338</v>
      </c>
      <c r="I228" s="2199"/>
      <c r="J228" s="394"/>
    </row>
    <row r="229" spans="1:10">
      <c r="A229" s="1078" t="s">
        <v>1393</v>
      </c>
      <c r="B229" s="1078" t="s">
        <v>1808</v>
      </c>
      <c r="C229" s="1079">
        <v>30</v>
      </c>
      <c r="D229" s="1603">
        <v>14.6472</v>
      </c>
      <c r="E229" s="1080">
        <f t="shared" si="14"/>
        <v>14.6472</v>
      </c>
      <c r="F229" s="1371">
        <f>D229*Оглавление!$B$5</f>
        <v>1611.192</v>
      </c>
      <c r="G229" s="1081">
        <f t="shared" si="15"/>
        <v>1611.192</v>
      </c>
      <c r="I229" s="2199"/>
      <c r="J229" s="394"/>
    </row>
    <row r="230" spans="1:10">
      <c r="A230" s="1078" t="s">
        <v>3995</v>
      </c>
      <c r="B230" s="1078" t="s">
        <v>1809</v>
      </c>
      <c r="C230" s="1079">
        <v>10</v>
      </c>
      <c r="D230" s="1603">
        <v>32.629799999999996</v>
      </c>
      <c r="E230" s="1080">
        <f t="shared" si="14"/>
        <v>32.629799999999996</v>
      </c>
      <c r="F230" s="1371">
        <f>D230*Оглавление!$B$5</f>
        <v>3589.2779999999993</v>
      </c>
      <c r="G230" s="1081">
        <f t="shared" si="15"/>
        <v>3589.2779999999993</v>
      </c>
      <c r="I230" s="2199"/>
      <c r="J230" s="394"/>
    </row>
    <row r="231" spans="1:10">
      <c r="A231" s="1078" t="s">
        <v>3996</v>
      </c>
      <c r="B231" s="1078" t="s">
        <v>1394</v>
      </c>
      <c r="C231" s="1079">
        <v>15</v>
      </c>
      <c r="D231" s="1603">
        <v>38.300999999999995</v>
      </c>
      <c r="E231" s="1080">
        <f t="shared" si="14"/>
        <v>38.300999999999995</v>
      </c>
      <c r="F231" s="1371">
        <f>D231*Оглавление!$B$5</f>
        <v>4213.1099999999997</v>
      </c>
      <c r="G231" s="1081">
        <f t="shared" si="15"/>
        <v>4213.1099999999997</v>
      </c>
      <c r="I231" s="2199"/>
      <c r="J231" s="394"/>
    </row>
    <row r="232" spans="1:10">
      <c r="A232" s="1078" t="s">
        <v>3997</v>
      </c>
      <c r="B232" s="1078" t="s">
        <v>1810</v>
      </c>
      <c r="C232" s="1079">
        <v>10</v>
      </c>
      <c r="D232" s="1603">
        <v>38.341800000000006</v>
      </c>
      <c r="E232" s="1080">
        <f t="shared" si="14"/>
        <v>38.341800000000006</v>
      </c>
      <c r="F232" s="1371">
        <f>D232*Оглавление!$B$5</f>
        <v>4217.5980000000009</v>
      </c>
      <c r="G232" s="1081">
        <f t="shared" si="15"/>
        <v>4217.5980000000009</v>
      </c>
      <c r="I232" s="2199"/>
      <c r="J232" s="394"/>
    </row>
    <row r="233" spans="1:10">
      <c r="A233" s="1078" t="s">
        <v>1940</v>
      </c>
      <c r="B233" s="1078" t="s">
        <v>1811</v>
      </c>
      <c r="C233" s="1079">
        <v>7</v>
      </c>
      <c r="D233" s="1603">
        <v>97.593600000000009</v>
      </c>
      <c r="E233" s="1080">
        <f t="shared" si="14"/>
        <v>97.593600000000009</v>
      </c>
      <c r="F233" s="1371">
        <f>D233*Оглавление!$B$5</f>
        <v>10735.296</v>
      </c>
      <c r="G233" s="1081">
        <f t="shared" si="15"/>
        <v>10735.296</v>
      </c>
      <c r="I233" s="2199"/>
      <c r="J233" s="394"/>
    </row>
    <row r="234" spans="1:10">
      <c r="A234" s="1760" t="s">
        <v>1941</v>
      </c>
      <c r="B234" s="1760" t="s">
        <v>1395</v>
      </c>
      <c r="C234" s="1761">
        <v>4</v>
      </c>
      <c r="D234" s="1603">
        <v>97.634399999999999</v>
      </c>
      <c r="E234" s="1762">
        <f t="shared" si="14"/>
        <v>97.634399999999999</v>
      </c>
      <c r="F234" s="1763">
        <f>D234*Оглавление!$B$5</f>
        <v>10739.784</v>
      </c>
      <c r="G234" s="1764">
        <f t="shared" si="15"/>
        <v>10739.784</v>
      </c>
      <c r="I234" s="2199"/>
      <c r="J234" s="394"/>
    </row>
    <row r="235" spans="1:10">
      <c r="A235" s="1756" t="s">
        <v>1897</v>
      </c>
      <c r="B235" s="1787"/>
      <c r="C235" s="1788"/>
      <c r="D235" s="2280"/>
      <c r="E235" s="1787"/>
      <c r="F235" s="1789"/>
      <c r="G235" s="1757"/>
      <c r="I235" s="2199"/>
      <c r="J235" s="394"/>
    </row>
    <row r="236" spans="1:10">
      <c r="A236" s="1772" t="s">
        <v>1942</v>
      </c>
      <c r="B236" s="1772" t="s">
        <v>1793</v>
      </c>
      <c r="C236" s="1773" t="s">
        <v>3650</v>
      </c>
      <c r="D236" s="1603">
        <v>0.72419999999999995</v>
      </c>
      <c r="E236" s="1774">
        <f t="shared" ref="E236:E247" si="16">D236-D236*$B$4/100</f>
        <v>0.72419999999999995</v>
      </c>
      <c r="F236" s="1775">
        <f>D236*Оглавление!$B$5</f>
        <v>79.661999999999992</v>
      </c>
      <c r="G236" s="1604">
        <f>F236-F236*$B$4/100</f>
        <v>79.661999999999992</v>
      </c>
      <c r="I236" s="2199"/>
      <c r="J236" s="394"/>
    </row>
    <row r="237" spans="1:10">
      <c r="A237" s="1078" t="s">
        <v>3998</v>
      </c>
      <c r="B237" s="1078" t="s">
        <v>476</v>
      </c>
      <c r="C237" s="1079" t="s">
        <v>3645</v>
      </c>
      <c r="D237" s="1603">
        <v>0.86699999999999999</v>
      </c>
      <c r="E237" s="1080">
        <f t="shared" si="16"/>
        <v>0.86699999999999999</v>
      </c>
      <c r="F237" s="1371">
        <f>D237*Оглавление!$B$5</f>
        <v>95.37</v>
      </c>
      <c r="G237" s="1081">
        <f t="shared" ref="G237:G247" si="17">F237-F237*$B$4/100</f>
        <v>95.37</v>
      </c>
      <c r="I237" s="2199"/>
      <c r="J237" s="394"/>
    </row>
    <row r="238" spans="1:10">
      <c r="A238" s="1078" t="s">
        <v>1396</v>
      </c>
      <c r="B238" s="1078" t="s">
        <v>1756</v>
      </c>
      <c r="C238" s="1079" t="s">
        <v>3646</v>
      </c>
      <c r="D238" s="1603">
        <v>1.0404</v>
      </c>
      <c r="E238" s="1080">
        <f t="shared" si="16"/>
        <v>1.0404</v>
      </c>
      <c r="F238" s="1371">
        <f>D238*Оглавление!$B$5</f>
        <v>114.444</v>
      </c>
      <c r="G238" s="1081">
        <f t="shared" si="17"/>
        <v>114.444</v>
      </c>
      <c r="I238" s="2199"/>
      <c r="J238" s="394"/>
    </row>
    <row r="239" spans="1:10">
      <c r="A239" s="1078" t="s">
        <v>1397</v>
      </c>
      <c r="B239" s="1078" t="s">
        <v>179</v>
      </c>
      <c r="C239" s="1079" t="s">
        <v>3638</v>
      </c>
      <c r="D239" s="1603">
        <v>1.1016000000000001</v>
      </c>
      <c r="E239" s="1080">
        <f t="shared" si="16"/>
        <v>1.1016000000000001</v>
      </c>
      <c r="F239" s="1371">
        <f>D239*Оглавление!$B$5</f>
        <v>121.17600000000002</v>
      </c>
      <c r="G239" s="1081">
        <f t="shared" si="17"/>
        <v>121.17600000000002</v>
      </c>
      <c r="I239" s="2199"/>
      <c r="J239" s="394"/>
    </row>
    <row r="240" spans="1:10">
      <c r="A240" s="1078" t="s">
        <v>1398</v>
      </c>
      <c r="B240" s="1078" t="s">
        <v>177</v>
      </c>
      <c r="C240" s="1079" t="s">
        <v>3647</v>
      </c>
      <c r="D240" s="1603">
        <v>2.2542</v>
      </c>
      <c r="E240" s="1080">
        <f t="shared" si="16"/>
        <v>2.2542</v>
      </c>
      <c r="F240" s="1371">
        <f>D240*Оглавление!$B$5</f>
        <v>247.96199999999999</v>
      </c>
      <c r="G240" s="1081">
        <f t="shared" si="17"/>
        <v>247.96199999999999</v>
      </c>
      <c r="I240" s="2199"/>
      <c r="J240" s="394"/>
    </row>
    <row r="241" spans="1:10">
      <c r="A241" s="1078" t="s">
        <v>1399</v>
      </c>
      <c r="B241" s="1078" t="s">
        <v>128</v>
      </c>
      <c r="C241" s="1079" t="s">
        <v>3269</v>
      </c>
      <c r="D241" s="1603">
        <v>4.1208</v>
      </c>
      <c r="E241" s="1080">
        <f t="shared" si="16"/>
        <v>4.1208</v>
      </c>
      <c r="F241" s="1371">
        <f>D241*Оглавление!$B$5</f>
        <v>453.28800000000001</v>
      </c>
      <c r="G241" s="1081">
        <f t="shared" si="17"/>
        <v>453.28800000000001</v>
      </c>
      <c r="I241" s="2199"/>
      <c r="J241" s="394"/>
    </row>
    <row r="242" spans="1:10">
      <c r="A242" s="1078" t="s">
        <v>1400</v>
      </c>
      <c r="B242" s="1078" t="s">
        <v>178</v>
      </c>
      <c r="C242" s="1079">
        <v>50</v>
      </c>
      <c r="D242" s="1603">
        <v>5.6508000000000003</v>
      </c>
      <c r="E242" s="1080">
        <f t="shared" si="16"/>
        <v>5.6508000000000003</v>
      </c>
      <c r="F242" s="1371">
        <f>D242*Оглавление!$B$5</f>
        <v>621.58800000000008</v>
      </c>
      <c r="G242" s="1081">
        <f t="shared" si="17"/>
        <v>621.58800000000008</v>
      </c>
      <c r="I242" s="2199"/>
      <c r="J242" s="394"/>
    </row>
    <row r="243" spans="1:10">
      <c r="A243" s="1078" t="s">
        <v>1401</v>
      </c>
      <c r="B243" s="1078" t="s">
        <v>176</v>
      </c>
      <c r="C243" s="1079">
        <v>30</v>
      </c>
      <c r="D243" s="1603">
        <v>8.1498000000000008</v>
      </c>
      <c r="E243" s="1080">
        <f t="shared" si="16"/>
        <v>8.1498000000000008</v>
      </c>
      <c r="F243" s="1371">
        <f>D243*Оглавление!$B$5</f>
        <v>896.47800000000007</v>
      </c>
      <c r="G243" s="1081">
        <f t="shared" si="17"/>
        <v>896.47800000000007</v>
      </c>
      <c r="I243" s="2199"/>
      <c r="J243" s="394"/>
    </row>
    <row r="244" spans="1:10">
      <c r="A244" s="1078" t="s">
        <v>1402</v>
      </c>
      <c r="B244" s="1078" t="s">
        <v>1374</v>
      </c>
      <c r="C244" s="1079">
        <v>20</v>
      </c>
      <c r="D244" s="1603">
        <v>13.392600000000002</v>
      </c>
      <c r="E244" s="1080">
        <f t="shared" si="16"/>
        <v>13.392600000000002</v>
      </c>
      <c r="F244" s="1371">
        <f>D244*Оглавление!$B$5</f>
        <v>1473.1860000000001</v>
      </c>
      <c r="G244" s="1081">
        <f t="shared" si="17"/>
        <v>1473.1860000000001</v>
      </c>
      <c r="I244" s="2199"/>
      <c r="J244" s="394"/>
    </row>
    <row r="245" spans="1:10">
      <c r="A245" s="1078" t="s">
        <v>4625</v>
      </c>
      <c r="B245" s="1078" t="s">
        <v>1794</v>
      </c>
      <c r="C245" s="1079">
        <v>10</v>
      </c>
      <c r="D245" s="1603">
        <v>27.274799999999999</v>
      </c>
      <c r="E245" s="1080">
        <f t="shared" si="16"/>
        <v>27.274799999999999</v>
      </c>
      <c r="F245" s="1371">
        <f>D245*Оглавление!$B$5</f>
        <v>3000.2280000000001</v>
      </c>
      <c r="G245" s="1081">
        <f t="shared" si="17"/>
        <v>3000.2280000000001</v>
      </c>
      <c r="I245" s="2199"/>
      <c r="J245" s="394"/>
    </row>
    <row r="246" spans="1:10">
      <c r="A246" s="1078" t="s">
        <v>3999</v>
      </c>
      <c r="B246" s="1078" t="s">
        <v>1375</v>
      </c>
      <c r="C246" s="1079">
        <v>10</v>
      </c>
      <c r="D246" s="1603">
        <v>40.300199999999997</v>
      </c>
      <c r="E246" s="1080">
        <f t="shared" si="16"/>
        <v>40.300199999999997</v>
      </c>
      <c r="F246" s="1371">
        <f>D246*Оглавление!$B$5</f>
        <v>4433.0219999999999</v>
      </c>
      <c r="G246" s="1081">
        <f t="shared" si="17"/>
        <v>4433.0219999999999</v>
      </c>
      <c r="I246" s="2199"/>
      <c r="J246" s="394"/>
    </row>
    <row r="247" spans="1:10">
      <c r="A247" s="1760" t="s">
        <v>1943</v>
      </c>
      <c r="B247" s="1760" t="s">
        <v>1376</v>
      </c>
      <c r="C247" s="1761">
        <v>5</v>
      </c>
      <c r="D247" s="1603">
        <v>102.4794</v>
      </c>
      <c r="E247" s="1762">
        <f t="shared" si="16"/>
        <v>102.4794</v>
      </c>
      <c r="F247" s="1763">
        <f>D247*Оглавление!$B$5</f>
        <v>11272.734</v>
      </c>
      <c r="G247" s="1764">
        <f t="shared" si="17"/>
        <v>11272.734</v>
      </c>
      <c r="I247" s="2199"/>
      <c r="J247" s="394"/>
    </row>
    <row r="248" spans="1:10">
      <c r="A248" s="1756" t="s">
        <v>1898</v>
      </c>
      <c r="B248" s="1787"/>
      <c r="C248" s="1788"/>
      <c r="D248" s="1790"/>
      <c r="E248" s="1787"/>
      <c r="F248" s="1789"/>
      <c r="G248" s="1757"/>
      <c r="I248" s="2199"/>
      <c r="J248" s="394"/>
    </row>
    <row r="249" spans="1:10">
      <c r="A249" s="1772" t="s">
        <v>1944</v>
      </c>
      <c r="B249" s="1772" t="s">
        <v>1795</v>
      </c>
      <c r="C249" s="1773" t="s">
        <v>3645</v>
      </c>
      <c r="D249" s="1603">
        <v>0.86699999999999999</v>
      </c>
      <c r="E249" s="1774">
        <f t="shared" ref="E249:E270" si="18">D249-D249*$B$4/100</f>
        <v>0.86699999999999999</v>
      </c>
      <c r="F249" s="1775">
        <f>D249*Оглавление!$B$5</f>
        <v>95.37</v>
      </c>
      <c r="G249" s="1604">
        <f>F249-F249*$B$4/100</f>
        <v>95.37</v>
      </c>
      <c r="I249" s="2199"/>
      <c r="J249" s="394"/>
    </row>
    <row r="250" spans="1:10">
      <c r="A250" s="1078" t="s">
        <v>4000</v>
      </c>
      <c r="B250" s="1078" t="s">
        <v>1796</v>
      </c>
      <c r="C250" s="1079" t="s">
        <v>3648</v>
      </c>
      <c r="D250" s="1603">
        <v>1.1627999999999998</v>
      </c>
      <c r="E250" s="1080">
        <f t="shared" si="18"/>
        <v>1.1627999999999998</v>
      </c>
      <c r="F250" s="1371">
        <f>D250*Оглавление!$B$5</f>
        <v>127.90799999999999</v>
      </c>
      <c r="G250" s="1081">
        <f t="shared" ref="G250:G270" si="19">F250-F250*$B$4/100</f>
        <v>127.90799999999999</v>
      </c>
      <c r="I250" s="2199"/>
      <c r="J250" s="394"/>
    </row>
    <row r="251" spans="1:10">
      <c r="A251" s="1078" t="s">
        <v>1403</v>
      </c>
      <c r="B251" s="1078" t="s">
        <v>1797</v>
      </c>
      <c r="C251" s="1079" t="s">
        <v>3638</v>
      </c>
      <c r="D251" s="1603">
        <v>1.53</v>
      </c>
      <c r="E251" s="1080">
        <f t="shared" si="18"/>
        <v>1.53</v>
      </c>
      <c r="F251" s="1371">
        <f>D251*Оглавление!$B$5</f>
        <v>168.3</v>
      </c>
      <c r="G251" s="1081">
        <f t="shared" si="19"/>
        <v>168.3</v>
      </c>
      <c r="I251" s="2199"/>
      <c r="J251" s="394"/>
    </row>
    <row r="252" spans="1:10">
      <c r="A252" s="1078" t="s">
        <v>1404</v>
      </c>
      <c r="B252" s="1078" t="s">
        <v>1798</v>
      </c>
      <c r="C252" s="1079" t="s">
        <v>3649</v>
      </c>
      <c r="D252" s="1603">
        <v>1.6116000000000001</v>
      </c>
      <c r="E252" s="1080">
        <f t="shared" si="18"/>
        <v>1.6116000000000001</v>
      </c>
      <c r="F252" s="1371">
        <f>D252*Оглавление!$B$5</f>
        <v>177.27600000000001</v>
      </c>
      <c r="G252" s="1081">
        <f t="shared" si="19"/>
        <v>177.27600000000001</v>
      </c>
      <c r="I252" s="2199"/>
      <c r="J252" s="394"/>
    </row>
    <row r="253" spans="1:10">
      <c r="A253" s="1078" t="s">
        <v>1405</v>
      </c>
      <c r="B253" s="1078" t="s">
        <v>1799</v>
      </c>
      <c r="C253" s="1079" t="s">
        <v>3642</v>
      </c>
      <c r="D253" s="1603">
        <v>2.3970000000000002</v>
      </c>
      <c r="E253" s="1080">
        <f t="shared" si="18"/>
        <v>2.3970000000000002</v>
      </c>
      <c r="F253" s="1371">
        <f>D253*Оглавление!$B$5</f>
        <v>263.67</v>
      </c>
      <c r="G253" s="1081">
        <f t="shared" si="19"/>
        <v>263.67</v>
      </c>
      <c r="I253" s="2199"/>
      <c r="J253" s="394"/>
    </row>
    <row r="254" spans="1:10">
      <c r="A254" s="1078" t="s">
        <v>1406</v>
      </c>
      <c r="B254" s="1078" t="s">
        <v>1800</v>
      </c>
      <c r="C254" s="1079" t="s">
        <v>3642</v>
      </c>
      <c r="D254" s="1603">
        <v>2.0297999999999998</v>
      </c>
      <c r="E254" s="1080">
        <f t="shared" si="18"/>
        <v>2.0297999999999998</v>
      </c>
      <c r="F254" s="1371">
        <f>D254*Оглавление!$B$5</f>
        <v>223.27799999999999</v>
      </c>
      <c r="G254" s="1081">
        <f t="shared" si="19"/>
        <v>223.27799999999999</v>
      </c>
      <c r="I254" s="2199"/>
      <c r="J254" s="394"/>
    </row>
    <row r="255" spans="1:10">
      <c r="A255" s="1078" t="s">
        <v>1407</v>
      </c>
      <c r="B255" s="1078" t="s">
        <v>1625</v>
      </c>
      <c r="C255" s="1079" t="s">
        <v>3277</v>
      </c>
      <c r="D255" s="1603">
        <v>4.0187999999999997</v>
      </c>
      <c r="E255" s="1080">
        <f t="shared" si="18"/>
        <v>4.0187999999999997</v>
      </c>
      <c r="F255" s="1371">
        <f>D255*Оглавление!$B$5</f>
        <v>442.06799999999998</v>
      </c>
      <c r="G255" s="1081">
        <f t="shared" si="19"/>
        <v>442.06799999999998</v>
      </c>
      <c r="I255" s="2199"/>
      <c r="J255" s="394"/>
    </row>
    <row r="256" spans="1:10">
      <c r="A256" s="1078" t="s">
        <v>1408</v>
      </c>
      <c r="B256" s="1078" t="s">
        <v>1627</v>
      </c>
      <c r="C256" s="1079" t="s">
        <v>3277</v>
      </c>
      <c r="D256" s="1603">
        <v>3.8045999999999998</v>
      </c>
      <c r="E256" s="1080">
        <f t="shared" si="18"/>
        <v>3.8045999999999998</v>
      </c>
      <c r="F256" s="1371">
        <f>D256*Оглавление!$B$5</f>
        <v>418.50599999999997</v>
      </c>
      <c r="G256" s="1081">
        <f t="shared" si="19"/>
        <v>418.50599999999997</v>
      </c>
      <c r="I256" s="2199"/>
      <c r="J256" s="394"/>
    </row>
    <row r="257" spans="1:10">
      <c r="A257" s="1078" t="s">
        <v>1409</v>
      </c>
      <c r="B257" s="1078" t="s">
        <v>1801</v>
      </c>
      <c r="C257" s="1079" t="s">
        <v>3272</v>
      </c>
      <c r="D257" s="1603">
        <v>6.0996000000000006</v>
      </c>
      <c r="E257" s="1080">
        <f t="shared" si="18"/>
        <v>6.0996000000000006</v>
      </c>
      <c r="F257" s="1371">
        <f>D257*Оглавление!$B$5</f>
        <v>670.95600000000002</v>
      </c>
      <c r="G257" s="1081">
        <f t="shared" si="19"/>
        <v>670.95600000000002</v>
      </c>
      <c r="I257" s="2199"/>
      <c r="J257" s="394"/>
    </row>
    <row r="258" spans="1:10">
      <c r="A258" s="1078" t="s">
        <v>1410</v>
      </c>
      <c r="B258" s="1078" t="s">
        <v>1802</v>
      </c>
      <c r="C258" s="1079" t="s">
        <v>3272</v>
      </c>
      <c r="D258" s="1603">
        <v>6.2016</v>
      </c>
      <c r="E258" s="1080">
        <f t="shared" si="18"/>
        <v>6.2016</v>
      </c>
      <c r="F258" s="1371">
        <f>D258*Оглавление!$B$5</f>
        <v>682.17600000000004</v>
      </c>
      <c r="G258" s="1081">
        <f t="shared" si="19"/>
        <v>682.17600000000004</v>
      </c>
      <c r="I258" s="2199"/>
      <c r="J258" s="394"/>
    </row>
    <row r="259" spans="1:10">
      <c r="A259" s="1078" t="s">
        <v>1411</v>
      </c>
      <c r="B259" s="1078" t="s">
        <v>1803</v>
      </c>
      <c r="C259" s="1079" t="s">
        <v>3272</v>
      </c>
      <c r="D259" s="1603">
        <v>6.2831999999999999</v>
      </c>
      <c r="E259" s="1080">
        <f t="shared" si="18"/>
        <v>6.2831999999999999</v>
      </c>
      <c r="F259" s="1371">
        <f>D259*Оглавление!$B$5</f>
        <v>691.15200000000004</v>
      </c>
      <c r="G259" s="1081">
        <f t="shared" si="19"/>
        <v>691.15200000000004</v>
      </c>
      <c r="I259" s="2199"/>
      <c r="J259" s="394"/>
    </row>
    <row r="260" spans="1:10">
      <c r="A260" s="1078" t="s">
        <v>1412</v>
      </c>
      <c r="B260" s="1078" t="s">
        <v>1804</v>
      </c>
      <c r="C260" s="1914" t="s">
        <v>57</v>
      </c>
      <c r="D260" s="1603">
        <v>8.5068000000000001</v>
      </c>
      <c r="E260" s="1080">
        <f t="shared" si="18"/>
        <v>8.5068000000000001</v>
      </c>
      <c r="F260" s="1371">
        <f>D260*Оглавление!$B$5</f>
        <v>935.74800000000005</v>
      </c>
      <c r="G260" s="1081">
        <f t="shared" si="19"/>
        <v>935.74800000000005</v>
      </c>
      <c r="I260" s="2199"/>
      <c r="J260" s="394"/>
    </row>
    <row r="261" spans="1:10">
      <c r="A261" s="1078" t="s">
        <v>1413</v>
      </c>
      <c r="B261" s="1078" t="s">
        <v>1805</v>
      </c>
      <c r="C261" s="1914" t="s">
        <v>57</v>
      </c>
      <c r="D261" s="1603">
        <v>8.4047999999999998</v>
      </c>
      <c r="E261" s="1080">
        <f t="shared" si="18"/>
        <v>8.4047999999999998</v>
      </c>
      <c r="F261" s="1371">
        <f>D261*Оглавление!$B$5</f>
        <v>924.52800000000002</v>
      </c>
      <c r="G261" s="1081">
        <f t="shared" si="19"/>
        <v>924.52800000000002</v>
      </c>
      <c r="I261" s="2199"/>
      <c r="J261" s="394"/>
    </row>
    <row r="262" spans="1:10">
      <c r="A262" s="1078" t="s">
        <v>1414</v>
      </c>
      <c r="B262" s="1078" t="s">
        <v>1806</v>
      </c>
      <c r="C262" s="1079">
        <v>40</v>
      </c>
      <c r="D262" s="1603">
        <v>8.4863999999999997</v>
      </c>
      <c r="E262" s="1080">
        <f t="shared" si="18"/>
        <v>8.4863999999999997</v>
      </c>
      <c r="F262" s="1371">
        <f>D262*Оглавление!$B$5</f>
        <v>933.50400000000002</v>
      </c>
      <c r="G262" s="1081">
        <f t="shared" si="19"/>
        <v>933.50400000000002</v>
      </c>
      <c r="I262" s="2199"/>
      <c r="J262" s="394"/>
    </row>
    <row r="263" spans="1:10">
      <c r="A263" s="1078" t="s">
        <v>1415</v>
      </c>
      <c r="B263" s="1078" t="s">
        <v>1476</v>
      </c>
      <c r="C263" s="1079">
        <v>30</v>
      </c>
      <c r="D263" s="1603">
        <v>18.308999999999997</v>
      </c>
      <c r="E263" s="1080">
        <f t="shared" si="18"/>
        <v>18.308999999999997</v>
      </c>
      <c r="F263" s="1371">
        <f>D263*Оглавление!$B$5</f>
        <v>2013.9899999999998</v>
      </c>
      <c r="G263" s="1081">
        <f t="shared" si="19"/>
        <v>2013.9899999999998</v>
      </c>
      <c r="I263" s="2199"/>
      <c r="J263" s="394"/>
    </row>
    <row r="264" spans="1:10">
      <c r="A264" s="1078" t="s">
        <v>1416</v>
      </c>
      <c r="B264" s="1078" t="s">
        <v>1807</v>
      </c>
      <c r="C264" s="1079">
        <v>30</v>
      </c>
      <c r="D264" s="1603">
        <v>15.769200000000001</v>
      </c>
      <c r="E264" s="1080">
        <f t="shared" si="18"/>
        <v>15.769200000000001</v>
      </c>
      <c r="F264" s="1371">
        <f>D264*Оглавление!$B$5</f>
        <v>1734.6120000000001</v>
      </c>
      <c r="G264" s="1081">
        <f t="shared" si="19"/>
        <v>1734.6120000000001</v>
      </c>
      <c r="I264" s="2199"/>
      <c r="J264" s="394"/>
    </row>
    <row r="265" spans="1:10">
      <c r="A265" s="1078" t="s">
        <v>1417</v>
      </c>
      <c r="B265" s="1078" t="s">
        <v>1808</v>
      </c>
      <c r="C265" s="1079">
        <v>30</v>
      </c>
      <c r="D265" s="1603">
        <v>16.309799999999999</v>
      </c>
      <c r="E265" s="1080">
        <f t="shared" si="18"/>
        <v>16.309799999999999</v>
      </c>
      <c r="F265" s="1371">
        <f>D265*Оглавление!$B$5</f>
        <v>1794.078</v>
      </c>
      <c r="G265" s="1081">
        <f t="shared" si="19"/>
        <v>1794.078</v>
      </c>
      <c r="I265" s="2199"/>
      <c r="J265" s="394"/>
    </row>
    <row r="266" spans="1:10">
      <c r="A266" s="1078" t="s">
        <v>4001</v>
      </c>
      <c r="B266" s="1078" t="s">
        <v>1809</v>
      </c>
      <c r="C266" s="1079">
        <v>10</v>
      </c>
      <c r="D266" s="1603">
        <v>33.455999999999996</v>
      </c>
      <c r="E266" s="1080">
        <f t="shared" si="18"/>
        <v>33.455999999999996</v>
      </c>
      <c r="F266" s="1371">
        <f>D266*Оглавление!$B$5</f>
        <v>3680.1599999999994</v>
      </c>
      <c r="G266" s="1081">
        <f t="shared" si="19"/>
        <v>3680.1599999999994</v>
      </c>
      <c r="I266" s="2199"/>
      <c r="J266" s="394"/>
    </row>
    <row r="267" spans="1:10">
      <c r="A267" s="1078" t="s">
        <v>4002</v>
      </c>
      <c r="B267" s="1078" t="s">
        <v>1394</v>
      </c>
      <c r="C267" s="1079">
        <v>15</v>
      </c>
      <c r="D267" s="1603">
        <v>40.218600000000002</v>
      </c>
      <c r="E267" s="1080">
        <f t="shared" si="18"/>
        <v>40.218600000000002</v>
      </c>
      <c r="F267" s="1371">
        <f>D267*Оглавление!$B$5</f>
        <v>4424.0460000000003</v>
      </c>
      <c r="G267" s="1081">
        <f t="shared" si="19"/>
        <v>4424.0460000000003</v>
      </c>
      <c r="I267" s="2199"/>
      <c r="J267" s="394"/>
    </row>
    <row r="268" spans="1:10">
      <c r="A268" s="1078" t="s">
        <v>4003</v>
      </c>
      <c r="B268" s="1078" t="s">
        <v>1810</v>
      </c>
      <c r="C268" s="1079">
        <v>10</v>
      </c>
      <c r="D268" s="1603">
        <v>41.085599999999999</v>
      </c>
      <c r="E268" s="1080">
        <f t="shared" si="18"/>
        <v>41.085599999999999</v>
      </c>
      <c r="F268" s="1371">
        <f>D268*Оглавление!$B$5</f>
        <v>4519.4160000000002</v>
      </c>
      <c r="G268" s="1081">
        <f t="shared" si="19"/>
        <v>4519.4160000000002</v>
      </c>
      <c r="I268" s="2199"/>
      <c r="J268" s="394"/>
    </row>
    <row r="269" spans="1:10">
      <c r="A269" s="1078" t="s">
        <v>1945</v>
      </c>
      <c r="B269" s="1078" t="s">
        <v>1811</v>
      </c>
      <c r="C269" s="1079">
        <v>7</v>
      </c>
      <c r="D269" s="1603">
        <v>104.85599999999999</v>
      </c>
      <c r="E269" s="1080">
        <f t="shared" si="18"/>
        <v>104.85599999999999</v>
      </c>
      <c r="F269" s="1371">
        <f>D269*Оглавление!$B$5</f>
        <v>11534.16</v>
      </c>
      <c r="G269" s="1081">
        <f t="shared" si="19"/>
        <v>11534.16</v>
      </c>
      <c r="I269" s="2199"/>
      <c r="J269" s="394"/>
    </row>
    <row r="270" spans="1:10">
      <c r="A270" s="1760" t="s">
        <v>1946</v>
      </c>
      <c r="B270" s="1760" t="s">
        <v>1395</v>
      </c>
      <c r="C270" s="1761">
        <v>4</v>
      </c>
      <c r="D270" s="1603">
        <v>110.4252</v>
      </c>
      <c r="E270" s="1762">
        <f t="shared" si="18"/>
        <v>110.4252</v>
      </c>
      <c r="F270" s="1763">
        <f>D270*Оглавление!$B$5</f>
        <v>12146.772000000001</v>
      </c>
      <c r="G270" s="1764">
        <f t="shared" si="19"/>
        <v>12146.772000000001</v>
      </c>
      <c r="I270" s="2199"/>
      <c r="J270" s="394"/>
    </row>
    <row r="271" spans="1:10">
      <c r="A271" s="1756" t="s">
        <v>1899</v>
      </c>
      <c r="B271" s="1787"/>
      <c r="C271" s="1788"/>
      <c r="D271" s="2280"/>
      <c r="E271" s="1787"/>
      <c r="F271" s="1789"/>
      <c r="G271" s="1757"/>
      <c r="I271" s="2199"/>
      <c r="J271" s="394"/>
    </row>
    <row r="272" spans="1:10">
      <c r="A272" s="1772" t="s">
        <v>4004</v>
      </c>
      <c r="B272" s="1772" t="s">
        <v>1793</v>
      </c>
      <c r="C272" s="1773" t="s">
        <v>3651</v>
      </c>
      <c r="D272" s="1603">
        <v>0.63239999999999996</v>
      </c>
      <c r="E272" s="1774">
        <f t="shared" ref="E272:E282" si="20">D272-D272*$B$4/100</f>
        <v>0.63239999999999996</v>
      </c>
      <c r="F272" s="1775">
        <f>D272*Оглавление!$B$5</f>
        <v>69.563999999999993</v>
      </c>
      <c r="G272" s="1604">
        <f>F272-F272*$B$4/100</f>
        <v>69.563999999999993</v>
      </c>
      <c r="I272" s="2199"/>
      <c r="J272" s="394"/>
    </row>
    <row r="273" spans="1:10">
      <c r="A273" s="1078" t="s">
        <v>4005</v>
      </c>
      <c r="B273" s="1078" t="s">
        <v>476</v>
      </c>
      <c r="C273" s="1079" t="s">
        <v>3646</v>
      </c>
      <c r="D273" s="1603">
        <v>0.78539999999999999</v>
      </c>
      <c r="E273" s="1080">
        <f t="shared" si="20"/>
        <v>0.78539999999999999</v>
      </c>
      <c r="F273" s="1371">
        <f>D273*Оглавление!$B$5</f>
        <v>86.394000000000005</v>
      </c>
      <c r="G273" s="1081">
        <f t="shared" ref="G273:G282" si="21">F273-F273*$B$4/100</f>
        <v>86.394000000000005</v>
      </c>
      <c r="I273" s="2199"/>
      <c r="J273" s="394"/>
    </row>
    <row r="274" spans="1:10">
      <c r="A274" s="1078" t="s">
        <v>1418</v>
      </c>
      <c r="B274" s="1078" t="s">
        <v>1756</v>
      </c>
      <c r="C274" s="1079" t="s">
        <v>3638</v>
      </c>
      <c r="D274" s="1603">
        <v>1.4381999999999999</v>
      </c>
      <c r="E274" s="1080">
        <f t="shared" si="20"/>
        <v>1.4381999999999999</v>
      </c>
      <c r="F274" s="1371">
        <f>D274*Оглавление!$B$5</f>
        <v>158.202</v>
      </c>
      <c r="G274" s="1081">
        <f t="shared" si="21"/>
        <v>158.202</v>
      </c>
      <c r="I274" s="2199"/>
      <c r="J274" s="394"/>
    </row>
    <row r="275" spans="1:10">
      <c r="A275" s="1078" t="s">
        <v>1419</v>
      </c>
      <c r="B275" s="1078" t="s">
        <v>179</v>
      </c>
      <c r="C275" s="1079" t="s">
        <v>3642</v>
      </c>
      <c r="D275" s="1603">
        <v>1.887</v>
      </c>
      <c r="E275" s="1080">
        <f t="shared" si="20"/>
        <v>1.887</v>
      </c>
      <c r="F275" s="1371">
        <f>D275*Оглавление!$B$5</f>
        <v>207.57</v>
      </c>
      <c r="G275" s="1081">
        <f t="shared" si="21"/>
        <v>207.57</v>
      </c>
      <c r="I275" s="2199"/>
      <c r="J275" s="394"/>
    </row>
    <row r="276" spans="1:10">
      <c r="A276" s="1078" t="s">
        <v>1420</v>
      </c>
      <c r="B276" s="1078" t="s">
        <v>177</v>
      </c>
      <c r="C276" s="1079" t="s">
        <v>3277</v>
      </c>
      <c r="D276" s="1603">
        <v>3.0804</v>
      </c>
      <c r="E276" s="1080">
        <f t="shared" si="20"/>
        <v>3.0804</v>
      </c>
      <c r="F276" s="1371">
        <f>D276*Оглавление!$B$5</f>
        <v>338.84399999999999</v>
      </c>
      <c r="G276" s="1081">
        <f t="shared" si="21"/>
        <v>338.84399999999999</v>
      </c>
      <c r="I276" s="2199"/>
      <c r="J276" s="394"/>
    </row>
    <row r="277" spans="1:10">
      <c r="A277" s="1078" t="s">
        <v>1421</v>
      </c>
      <c r="B277" s="1078" t="s">
        <v>128</v>
      </c>
      <c r="C277" s="1079" t="s">
        <v>3272</v>
      </c>
      <c r="D277" s="1603">
        <v>5.1816000000000004</v>
      </c>
      <c r="E277" s="1080">
        <f t="shared" si="20"/>
        <v>5.1816000000000004</v>
      </c>
      <c r="F277" s="1371">
        <f>D277*Оглавление!$B$5</f>
        <v>569.976</v>
      </c>
      <c r="G277" s="1081">
        <f t="shared" si="21"/>
        <v>569.976</v>
      </c>
      <c r="I277" s="2199"/>
      <c r="J277" s="394"/>
    </row>
    <row r="278" spans="1:10">
      <c r="A278" s="1078" t="s">
        <v>1422</v>
      </c>
      <c r="B278" s="1078" t="s">
        <v>178</v>
      </c>
      <c r="C278" s="1079">
        <v>30</v>
      </c>
      <c r="D278" s="1603">
        <v>7.4664000000000001</v>
      </c>
      <c r="E278" s="1080">
        <f t="shared" si="20"/>
        <v>7.4664000000000001</v>
      </c>
      <c r="F278" s="1371">
        <f>D278*Оглавление!$B$5</f>
        <v>821.30399999999997</v>
      </c>
      <c r="G278" s="1081">
        <f t="shared" si="21"/>
        <v>821.30399999999997</v>
      </c>
      <c r="I278" s="2199"/>
      <c r="J278" s="394"/>
    </row>
    <row r="279" spans="1:10">
      <c r="A279" s="1078" t="s">
        <v>1423</v>
      </c>
      <c r="B279" s="1078" t="s">
        <v>176</v>
      </c>
      <c r="C279" s="1079">
        <v>30</v>
      </c>
      <c r="D279" s="1603">
        <v>9.3023999999999987</v>
      </c>
      <c r="E279" s="1080">
        <f t="shared" si="20"/>
        <v>9.3023999999999987</v>
      </c>
      <c r="F279" s="1371">
        <f>D279*Оглавление!$B$5</f>
        <v>1023.2639999999999</v>
      </c>
      <c r="G279" s="1081">
        <f t="shared" si="21"/>
        <v>1023.2639999999999</v>
      </c>
      <c r="I279" s="2199"/>
      <c r="J279" s="394"/>
    </row>
    <row r="280" spans="1:10">
      <c r="A280" s="1078" t="s">
        <v>1424</v>
      </c>
      <c r="B280" s="1078" t="s">
        <v>1374</v>
      </c>
      <c r="C280" s="1079">
        <v>15</v>
      </c>
      <c r="D280" s="1603">
        <v>15.248999999999999</v>
      </c>
      <c r="E280" s="1080">
        <f t="shared" si="20"/>
        <v>15.248999999999999</v>
      </c>
      <c r="F280" s="1371">
        <f>D280*Оглавление!$B$5</f>
        <v>1677.3899999999999</v>
      </c>
      <c r="G280" s="1081">
        <f t="shared" si="21"/>
        <v>1677.3899999999999</v>
      </c>
      <c r="I280" s="2199"/>
      <c r="J280" s="394"/>
    </row>
    <row r="281" spans="1:10">
      <c r="A281" s="1078" t="s">
        <v>4006</v>
      </c>
      <c r="B281" s="1078" t="s">
        <v>1794</v>
      </c>
      <c r="C281" s="1079">
        <v>6</v>
      </c>
      <c r="D281" s="1603">
        <v>36.475200000000001</v>
      </c>
      <c r="E281" s="1080">
        <f t="shared" si="20"/>
        <v>36.475200000000001</v>
      </c>
      <c r="F281" s="1371">
        <f>D281*Оглавление!$B$5</f>
        <v>4012.2719999999999</v>
      </c>
      <c r="G281" s="1081">
        <f t="shared" si="21"/>
        <v>4012.2719999999999</v>
      </c>
      <c r="I281" s="2199"/>
      <c r="J281" s="394"/>
    </row>
    <row r="282" spans="1:10">
      <c r="A282" s="1760" t="s">
        <v>4007</v>
      </c>
      <c r="B282" s="1760" t="s">
        <v>1375</v>
      </c>
      <c r="C282" s="1761">
        <v>5</v>
      </c>
      <c r="D282" s="1603">
        <v>51.7956</v>
      </c>
      <c r="E282" s="1762">
        <f t="shared" si="20"/>
        <v>51.7956</v>
      </c>
      <c r="F282" s="1763">
        <f>D282*Оглавление!$B$5</f>
        <v>5697.5159999999996</v>
      </c>
      <c r="G282" s="1764">
        <f t="shared" si="21"/>
        <v>5697.5159999999996</v>
      </c>
      <c r="I282" s="2199"/>
      <c r="J282" s="394"/>
    </row>
    <row r="283" spans="1:10">
      <c r="A283" s="1756" t="s">
        <v>1900</v>
      </c>
      <c r="B283" s="1787"/>
      <c r="C283" s="1788"/>
      <c r="D283" s="2280"/>
      <c r="E283" s="1787"/>
      <c r="F283" s="1789"/>
      <c r="G283" s="1757"/>
      <c r="I283" s="2199"/>
      <c r="J283" s="394"/>
    </row>
    <row r="284" spans="1:10">
      <c r="A284" s="1772" t="s">
        <v>1947</v>
      </c>
      <c r="B284" s="1772" t="s">
        <v>1795</v>
      </c>
      <c r="C284" s="1773" t="s">
        <v>3652</v>
      </c>
      <c r="D284" s="1603">
        <v>1.3056000000000001</v>
      </c>
      <c r="E284" s="1774">
        <f t="shared" ref="E284:E301" si="22">D284-D284*$B$4/100</f>
        <v>1.3056000000000001</v>
      </c>
      <c r="F284" s="1775">
        <f>D284*Оглавление!$B$5</f>
        <v>143.61600000000001</v>
      </c>
      <c r="G284" s="1604">
        <f>F284-F284*$B$4/100</f>
        <v>143.61600000000001</v>
      </c>
      <c r="I284" s="2199"/>
      <c r="J284" s="394"/>
    </row>
    <row r="285" spans="1:10">
      <c r="A285" s="1078" t="s">
        <v>1425</v>
      </c>
      <c r="B285" s="1078" t="s">
        <v>1796</v>
      </c>
      <c r="C285" s="1079" t="s">
        <v>3649</v>
      </c>
      <c r="D285" s="1603">
        <v>1.6014000000000002</v>
      </c>
      <c r="E285" s="1080">
        <f t="shared" si="22"/>
        <v>1.6014000000000002</v>
      </c>
      <c r="F285" s="1371">
        <f>D285*Оглавление!$B$5</f>
        <v>176.15400000000002</v>
      </c>
      <c r="G285" s="1081">
        <f t="shared" ref="G285:G301" si="23">F285-F285*$B$4/100</f>
        <v>176.15400000000002</v>
      </c>
      <c r="I285" s="2199"/>
      <c r="J285" s="394"/>
    </row>
    <row r="286" spans="1:10">
      <c r="A286" s="1078" t="s">
        <v>1426</v>
      </c>
      <c r="B286" s="1078" t="s">
        <v>1798</v>
      </c>
      <c r="C286" s="1079" t="s">
        <v>3638</v>
      </c>
      <c r="D286" s="1603">
        <v>1.8156000000000001</v>
      </c>
      <c r="E286" s="1080">
        <f t="shared" si="22"/>
        <v>1.8156000000000001</v>
      </c>
      <c r="F286" s="1371">
        <f>D286*Оглавление!$B$5</f>
        <v>199.71600000000001</v>
      </c>
      <c r="G286" s="1081">
        <f t="shared" si="23"/>
        <v>199.71600000000001</v>
      </c>
      <c r="I286" s="2199"/>
      <c r="J286" s="394"/>
    </row>
    <row r="287" spans="1:10">
      <c r="A287" s="1078" t="s">
        <v>1427</v>
      </c>
      <c r="B287" s="1078" t="s">
        <v>1800</v>
      </c>
      <c r="C287" s="1079" t="s">
        <v>3271</v>
      </c>
      <c r="D287" s="1603">
        <v>2.7029999999999998</v>
      </c>
      <c r="E287" s="1080">
        <f t="shared" si="22"/>
        <v>2.7029999999999998</v>
      </c>
      <c r="F287" s="1371">
        <f>D287*Оглавление!$B$5</f>
        <v>297.33</v>
      </c>
      <c r="G287" s="1081">
        <f t="shared" si="23"/>
        <v>297.33</v>
      </c>
      <c r="I287" s="2199"/>
      <c r="J287" s="394"/>
    </row>
    <row r="288" spans="1:10">
      <c r="A288" s="1078" t="s">
        <v>1948</v>
      </c>
      <c r="B288" s="1078" t="s">
        <v>1812</v>
      </c>
      <c r="C288" s="1079" t="s">
        <v>3269</v>
      </c>
      <c r="D288" s="1603">
        <v>4.7532000000000005</v>
      </c>
      <c r="E288" s="1080">
        <f t="shared" si="22"/>
        <v>4.7532000000000005</v>
      </c>
      <c r="F288" s="1371">
        <f>D288*Оглавление!$B$5</f>
        <v>522.85200000000009</v>
      </c>
      <c r="G288" s="1081">
        <f t="shared" si="23"/>
        <v>522.85200000000009</v>
      </c>
      <c r="I288" s="2199"/>
      <c r="J288" s="394"/>
    </row>
    <row r="289" spans="1:10">
      <c r="A289" s="1078" t="s">
        <v>1428</v>
      </c>
      <c r="B289" s="1078" t="s">
        <v>1625</v>
      </c>
      <c r="C289" s="1079" t="s">
        <v>3269</v>
      </c>
      <c r="D289" s="1603">
        <v>4.5084</v>
      </c>
      <c r="E289" s="1080">
        <f t="shared" si="22"/>
        <v>4.5084</v>
      </c>
      <c r="F289" s="1371">
        <f>D289*Оглавление!$B$5</f>
        <v>495.92399999999998</v>
      </c>
      <c r="G289" s="1081">
        <f t="shared" si="23"/>
        <v>495.92399999999998</v>
      </c>
      <c r="I289" s="2199"/>
      <c r="J289" s="394"/>
    </row>
    <row r="290" spans="1:10">
      <c r="A290" s="1078" t="s">
        <v>1429</v>
      </c>
      <c r="B290" s="1078" t="s">
        <v>1627</v>
      </c>
      <c r="C290" s="1079" t="s">
        <v>3279</v>
      </c>
      <c r="D290" s="1603">
        <v>4.59</v>
      </c>
      <c r="E290" s="1080">
        <f t="shared" si="22"/>
        <v>4.59</v>
      </c>
      <c r="F290" s="1371">
        <f>D290*Оглавление!$B$5</f>
        <v>504.9</v>
      </c>
      <c r="G290" s="1081">
        <f t="shared" si="23"/>
        <v>504.9</v>
      </c>
      <c r="I290" s="2199"/>
      <c r="J290" s="394"/>
    </row>
    <row r="291" spans="1:10">
      <c r="A291" s="1078" t="s">
        <v>1430</v>
      </c>
      <c r="B291" s="1078" t="s">
        <v>1801</v>
      </c>
      <c r="C291" s="1079" t="s">
        <v>3268</v>
      </c>
      <c r="D291" s="1603">
        <v>8.9352</v>
      </c>
      <c r="E291" s="1080">
        <f t="shared" si="22"/>
        <v>8.9352</v>
      </c>
      <c r="F291" s="1371">
        <f>D291*Оглавление!$B$5</f>
        <v>982.87199999999996</v>
      </c>
      <c r="G291" s="1081">
        <f t="shared" si="23"/>
        <v>982.87199999999996</v>
      </c>
      <c r="I291" s="2199"/>
      <c r="J291" s="394"/>
    </row>
    <row r="292" spans="1:10">
      <c r="A292" s="1078" t="s">
        <v>1431</v>
      </c>
      <c r="B292" s="1078" t="s">
        <v>1802</v>
      </c>
      <c r="C292" s="1079" t="s">
        <v>3268</v>
      </c>
      <c r="D292" s="1603">
        <v>8.4966000000000008</v>
      </c>
      <c r="E292" s="1080">
        <f t="shared" si="22"/>
        <v>8.4966000000000008</v>
      </c>
      <c r="F292" s="1371">
        <f>D292*Оглавление!$B$5</f>
        <v>934.62600000000009</v>
      </c>
      <c r="G292" s="1081">
        <f t="shared" si="23"/>
        <v>934.62600000000009</v>
      </c>
      <c r="I292" s="2199"/>
      <c r="J292" s="394"/>
    </row>
    <row r="293" spans="1:10">
      <c r="A293" s="1078" t="s">
        <v>1432</v>
      </c>
      <c r="B293" s="1078" t="s">
        <v>1803</v>
      </c>
      <c r="C293" s="1079" t="s">
        <v>3268</v>
      </c>
      <c r="D293" s="1603">
        <v>8.363999999999999</v>
      </c>
      <c r="E293" s="1080">
        <f t="shared" si="22"/>
        <v>8.363999999999999</v>
      </c>
      <c r="F293" s="1371">
        <f>D293*Оглавление!$B$5</f>
        <v>920.03999999999985</v>
      </c>
      <c r="G293" s="1081">
        <f t="shared" si="23"/>
        <v>920.03999999999985</v>
      </c>
      <c r="I293" s="2199"/>
      <c r="J293" s="394"/>
    </row>
    <row r="294" spans="1:10">
      <c r="A294" s="1078" t="s">
        <v>1949</v>
      </c>
      <c r="B294" s="1078" t="s">
        <v>1813</v>
      </c>
      <c r="C294" s="1079">
        <v>30</v>
      </c>
      <c r="D294" s="1603">
        <v>9.2514000000000003</v>
      </c>
      <c r="E294" s="1080">
        <f t="shared" si="22"/>
        <v>9.2514000000000003</v>
      </c>
      <c r="F294" s="1371">
        <f>D294*Оглавление!$B$5</f>
        <v>1017.654</v>
      </c>
      <c r="G294" s="1081">
        <f t="shared" si="23"/>
        <v>1017.654</v>
      </c>
      <c r="I294" s="2199"/>
      <c r="J294" s="394"/>
    </row>
    <row r="295" spans="1:10">
      <c r="A295" s="1078" t="s">
        <v>1433</v>
      </c>
      <c r="B295" s="1078" t="s">
        <v>1804</v>
      </c>
      <c r="C295" s="1079">
        <v>30</v>
      </c>
      <c r="D295" s="1603">
        <v>9.536999999999999</v>
      </c>
      <c r="E295" s="1080">
        <f t="shared" si="22"/>
        <v>9.536999999999999</v>
      </c>
      <c r="F295" s="1371">
        <f>D295*Оглавление!$B$5</f>
        <v>1049.07</v>
      </c>
      <c r="G295" s="1081">
        <f t="shared" si="23"/>
        <v>1049.07</v>
      </c>
      <c r="I295" s="2199"/>
      <c r="J295" s="394"/>
    </row>
    <row r="296" spans="1:10">
      <c r="A296" s="1078" t="s">
        <v>1434</v>
      </c>
      <c r="B296" s="1078" t="s">
        <v>1805</v>
      </c>
      <c r="C296" s="1079">
        <v>25</v>
      </c>
      <c r="D296" s="1603">
        <v>11.271000000000001</v>
      </c>
      <c r="E296" s="1080">
        <f t="shared" si="22"/>
        <v>11.271000000000001</v>
      </c>
      <c r="F296" s="1371">
        <f>D296*Оглавление!$B$5</f>
        <v>1239.8100000000002</v>
      </c>
      <c r="G296" s="1081">
        <f t="shared" si="23"/>
        <v>1239.8100000000002</v>
      </c>
      <c r="I296" s="2199"/>
      <c r="J296" s="394"/>
    </row>
    <row r="297" spans="1:10">
      <c r="A297" s="1078" t="s">
        <v>1435</v>
      </c>
      <c r="B297" s="1078" t="s">
        <v>1806</v>
      </c>
      <c r="C297" s="1079">
        <v>30</v>
      </c>
      <c r="D297" s="1603">
        <v>11.4444</v>
      </c>
      <c r="E297" s="1080">
        <f t="shared" si="22"/>
        <v>11.4444</v>
      </c>
      <c r="F297" s="1371">
        <f>D297*Оглавление!$B$5</f>
        <v>1258.884</v>
      </c>
      <c r="G297" s="1081">
        <f t="shared" si="23"/>
        <v>1258.884</v>
      </c>
      <c r="I297" s="2199"/>
      <c r="J297" s="394"/>
    </row>
    <row r="298" spans="1:10">
      <c r="A298" s="1078" t="s">
        <v>1436</v>
      </c>
      <c r="B298" s="1078" t="s">
        <v>1437</v>
      </c>
      <c r="C298" s="1079">
        <v>20</v>
      </c>
      <c r="D298" s="1603">
        <v>11.8218</v>
      </c>
      <c r="E298" s="1080">
        <f t="shared" si="22"/>
        <v>11.8218</v>
      </c>
      <c r="F298" s="1371">
        <f>D298*Оглавление!$B$5</f>
        <v>1300.3979999999999</v>
      </c>
      <c r="G298" s="1081">
        <f t="shared" si="23"/>
        <v>1300.3979999999999</v>
      </c>
      <c r="I298" s="2199"/>
      <c r="J298" s="394"/>
    </row>
    <row r="299" spans="1:10">
      <c r="A299" s="1078" t="s">
        <v>2213</v>
      </c>
      <c r="B299" s="1078" t="s">
        <v>1438</v>
      </c>
      <c r="C299" s="1079">
        <v>20</v>
      </c>
      <c r="D299" s="1603">
        <v>18.706800000000001</v>
      </c>
      <c r="E299" s="1080">
        <f t="shared" si="22"/>
        <v>18.706800000000001</v>
      </c>
      <c r="F299" s="1371">
        <f>D299*Оглавление!$B$5</f>
        <v>2057.748</v>
      </c>
      <c r="G299" s="1081">
        <f t="shared" si="23"/>
        <v>2057.748</v>
      </c>
      <c r="I299" s="2199"/>
      <c r="J299" s="394"/>
    </row>
    <row r="300" spans="1:10">
      <c r="A300" s="1078" t="s">
        <v>2214</v>
      </c>
      <c r="B300" s="1078" t="s">
        <v>1814</v>
      </c>
      <c r="C300" s="1079">
        <v>20</v>
      </c>
      <c r="D300" s="1603">
        <v>19.033200000000001</v>
      </c>
      <c r="E300" s="1080">
        <f t="shared" si="22"/>
        <v>19.033200000000001</v>
      </c>
      <c r="F300" s="1371">
        <f>D300*Оглавление!$B$5</f>
        <v>2093.652</v>
      </c>
      <c r="G300" s="1081">
        <f t="shared" si="23"/>
        <v>2093.652</v>
      </c>
      <c r="I300" s="2199"/>
      <c r="J300" s="394"/>
    </row>
    <row r="301" spans="1:10">
      <c r="A301" s="1760" t="s">
        <v>2215</v>
      </c>
      <c r="B301" s="1760" t="s">
        <v>1808</v>
      </c>
      <c r="C301" s="1761">
        <v>20</v>
      </c>
      <c r="D301" s="1603">
        <v>18.706800000000001</v>
      </c>
      <c r="E301" s="1762">
        <f t="shared" si="22"/>
        <v>18.706800000000001</v>
      </c>
      <c r="F301" s="1763">
        <f>D301*Оглавление!$B$5</f>
        <v>2057.748</v>
      </c>
      <c r="G301" s="1764">
        <f t="shared" si="23"/>
        <v>2057.748</v>
      </c>
      <c r="I301" s="2199"/>
      <c r="J301" s="394"/>
    </row>
    <row r="302" spans="1:10">
      <c r="A302" s="1756" t="s">
        <v>1901</v>
      </c>
      <c r="B302" s="1787"/>
      <c r="C302" s="1788"/>
      <c r="D302" s="2280"/>
      <c r="E302" s="1787"/>
      <c r="F302" s="1789"/>
      <c r="G302" s="1757"/>
      <c r="I302" s="2199"/>
      <c r="J302" s="394"/>
    </row>
    <row r="303" spans="1:10">
      <c r="A303" s="1772" t="s">
        <v>1950</v>
      </c>
      <c r="B303" s="1772" t="s">
        <v>1793</v>
      </c>
      <c r="C303" s="1773" t="s">
        <v>3651</v>
      </c>
      <c r="D303" s="1603">
        <v>0.84659999999999991</v>
      </c>
      <c r="E303" s="1774">
        <f t="shared" ref="E303:E311" si="24">D303-D303*$B$4/100</f>
        <v>0.84659999999999991</v>
      </c>
      <c r="F303" s="1775">
        <f>D303*Оглавление!$B$5</f>
        <v>93.125999999999991</v>
      </c>
      <c r="G303" s="1604">
        <f>F303-F303*$B$4/100</f>
        <v>93.125999999999991</v>
      </c>
      <c r="I303" s="2199"/>
      <c r="J303" s="394"/>
    </row>
    <row r="304" spans="1:10">
      <c r="A304" s="1078" t="s">
        <v>4008</v>
      </c>
      <c r="B304" s="1078" t="s">
        <v>476</v>
      </c>
      <c r="C304" s="1079" t="s">
        <v>3646</v>
      </c>
      <c r="D304" s="1603">
        <v>0.92820000000000003</v>
      </c>
      <c r="E304" s="1080">
        <f t="shared" si="24"/>
        <v>0.92820000000000003</v>
      </c>
      <c r="F304" s="1371">
        <f>D304*Оглавление!$B$5</f>
        <v>102.102</v>
      </c>
      <c r="G304" s="1081">
        <f t="shared" ref="G304:G311" si="25">F304-F304*$B$4/100</f>
        <v>102.102</v>
      </c>
      <c r="I304" s="2199"/>
      <c r="J304" s="394"/>
    </row>
    <row r="305" spans="1:10">
      <c r="A305" s="1078" t="s">
        <v>1439</v>
      </c>
      <c r="B305" s="1078" t="s">
        <v>1756</v>
      </c>
      <c r="C305" s="1079" t="s">
        <v>3638</v>
      </c>
      <c r="D305" s="1603">
        <v>1.5402</v>
      </c>
      <c r="E305" s="1080">
        <f t="shared" si="24"/>
        <v>1.5402</v>
      </c>
      <c r="F305" s="1371">
        <f>D305*Оглавление!$B$5</f>
        <v>169.422</v>
      </c>
      <c r="G305" s="1081">
        <f t="shared" si="25"/>
        <v>169.422</v>
      </c>
      <c r="I305" s="2199"/>
      <c r="J305" s="394"/>
    </row>
    <row r="306" spans="1:10">
      <c r="A306" s="1078" t="s">
        <v>1440</v>
      </c>
      <c r="B306" s="1078" t="s">
        <v>179</v>
      </c>
      <c r="C306" s="1079" t="s">
        <v>3642</v>
      </c>
      <c r="D306" s="1603">
        <v>2.0604</v>
      </c>
      <c r="E306" s="1080">
        <f t="shared" si="24"/>
        <v>2.0604</v>
      </c>
      <c r="F306" s="1371">
        <f>D306*Оглавление!$B$5</f>
        <v>226.64400000000001</v>
      </c>
      <c r="G306" s="1081">
        <f t="shared" si="25"/>
        <v>226.64400000000001</v>
      </c>
      <c r="I306" s="2199"/>
      <c r="J306" s="394"/>
    </row>
    <row r="307" spans="1:10">
      <c r="A307" s="1078" t="s">
        <v>1441</v>
      </c>
      <c r="B307" s="1078" t="s">
        <v>177</v>
      </c>
      <c r="C307" s="1079" t="s">
        <v>3277</v>
      </c>
      <c r="D307" s="1603">
        <v>3.2028000000000003</v>
      </c>
      <c r="E307" s="1080">
        <f t="shared" si="24"/>
        <v>3.2028000000000003</v>
      </c>
      <c r="F307" s="1371">
        <f>D307*Оглавление!$B$5</f>
        <v>352.30800000000005</v>
      </c>
      <c r="G307" s="1081">
        <f t="shared" si="25"/>
        <v>352.30800000000005</v>
      </c>
      <c r="I307" s="2199"/>
      <c r="J307" s="394"/>
    </row>
    <row r="308" spans="1:10">
      <c r="A308" s="1078" t="s">
        <v>1442</v>
      </c>
      <c r="B308" s="1078" t="s">
        <v>128</v>
      </c>
      <c r="C308" s="1079" t="s">
        <v>3272</v>
      </c>
      <c r="D308" s="1603">
        <v>5.3651999999999997</v>
      </c>
      <c r="E308" s="1080">
        <f t="shared" si="24"/>
        <v>5.3651999999999997</v>
      </c>
      <c r="F308" s="1371">
        <f>D308*Оглавление!$B$5</f>
        <v>590.17200000000003</v>
      </c>
      <c r="G308" s="1081">
        <f t="shared" si="25"/>
        <v>590.17200000000003</v>
      </c>
      <c r="I308" s="2199"/>
      <c r="J308" s="394"/>
    </row>
    <row r="309" spans="1:10">
      <c r="A309" s="1078" t="s">
        <v>1443</v>
      </c>
      <c r="B309" s="1078" t="s">
        <v>178</v>
      </c>
      <c r="C309" s="1079">
        <v>30</v>
      </c>
      <c r="D309" s="1603">
        <v>8.3946000000000005</v>
      </c>
      <c r="E309" s="1080">
        <f t="shared" si="24"/>
        <v>8.3946000000000005</v>
      </c>
      <c r="F309" s="1371">
        <f>D309*Оглавление!$B$5</f>
        <v>923.40600000000006</v>
      </c>
      <c r="G309" s="1081">
        <f t="shared" si="25"/>
        <v>923.40600000000006</v>
      </c>
      <c r="I309" s="2199"/>
      <c r="J309" s="394"/>
    </row>
    <row r="310" spans="1:10">
      <c r="A310" s="1078" t="s">
        <v>1444</v>
      </c>
      <c r="B310" s="1078" t="s">
        <v>176</v>
      </c>
      <c r="C310" s="1079">
        <v>30</v>
      </c>
      <c r="D310" s="1603">
        <v>10.740599999999999</v>
      </c>
      <c r="E310" s="1080">
        <f t="shared" si="24"/>
        <v>10.740599999999999</v>
      </c>
      <c r="F310" s="1371">
        <f>D310*Оглавление!$B$5</f>
        <v>1181.4659999999999</v>
      </c>
      <c r="G310" s="1081">
        <f t="shared" si="25"/>
        <v>1181.4659999999999</v>
      </c>
      <c r="I310" s="2199"/>
      <c r="J310" s="394"/>
    </row>
    <row r="311" spans="1:10">
      <c r="A311" s="1760" t="s">
        <v>1445</v>
      </c>
      <c r="B311" s="1760" t="s">
        <v>1374</v>
      </c>
      <c r="C311" s="1761">
        <v>15</v>
      </c>
      <c r="D311" s="1603">
        <v>16.6158</v>
      </c>
      <c r="E311" s="1762">
        <f t="shared" si="24"/>
        <v>16.6158</v>
      </c>
      <c r="F311" s="1763">
        <f>D311*Оглавление!$B$5</f>
        <v>1827.7380000000001</v>
      </c>
      <c r="G311" s="1764">
        <f t="shared" si="25"/>
        <v>1827.7380000000001</v>
      </c>
      <c r="I311" s="2199"/>
      <c r="J311" s="394"/>
    </row>
    <row r="312" spans="1:10">
      <c r="A312" s="1756" t="s">
        <v>1902</v>
      </c>
      <c r="B312" s="1787"/>
      <c r="C312" s="1788"/>
      <c r="D312" s="2280"/>
      <c r="E312" s="1787"/>
      <c r="F312" s="1789"/>
      <c r="G312" s="1757"/>
      <c r="I312" s="2199"/>
      <c r="J312" s="394"/>
    </row>
    <row r="313" spans="1:10">
      <c r="A313" s="1772" t="s">
        <v>1951</v>
      </c>
      <c r="B313" s="1772" t="s">
        <v>1795</v>
      </c>
      <c r="C313" s="1773" t="s">
        <v>3652</v>
      </c>
      <c r="D313" s="1603">
        <v>1.3974000000000002</v>
      </c>
      <c r="E313" s="1774">
        <f t="shared" ref="E313:E327" si="26">D313-D313*$B$4/100</f>
        <v>1.3974000000000002</v>
      </c>
      <c r="F313" s="1775">
        <f>D313*Оглавление!$B$5</f>
        <v>153.71400000000003</v>
      </c>
      <c r="G313" s="1604">
        <f>F313-F313*$B$4/100</f>
        <v>153.71400000000003</v>
      </c>
      <c r="I313" s="2199"/>
      <c r="J313" s="394"/>
    </row>
    <row r="314" spans="1:10">
      <c r="A314" s="1078" t="s">
        <v>4009</v>
      </c>
      <c r="B314" s="1078" t="s">
        <v>1796</v>
      </c>
      <c r="C314" s="1079" t="s">
        <v>3649</v>
      </c>
      <c r="D314" s="1603">
        <v>1.734</v>
      </c>
      <c r="E314" s="1080">
        <f t="shared" si="26"/>
        <v>1.734</v>
      </c>
      <c r="F314" s="1371">
        <f>D314*Оглавление!$B$5</f>
        <v>190.74</v>
      </c>
      <c r="G314" s="1081">
        <f t="shared" ref="G314:G327" si="27">F314-F314*$B$4/100</f>
        <v>190.74</v>
      </c>
      <c r="I314" s="2199"/>
      <c r="J314" s="394"/>
    </row>
    <row r="315" spans="1:10">
      <c r="A315" s="1078" t="s">
        <v>1446</v>
      </c>
      <c r="B315" s="1078" t="s">
        <v>1798</v>
      </c>
      <c r="C315" s="1079" t="s">
        <v>3638</v>
      </c>
      <c r="D315" s="1603">
        <v>1.887</v>
      </c>
      <c r="E315" s="1080">
        <f t="shared" si="26"/>
        <v>1.887</v>
      </c>
      <c r="F315" s="1371">
        <f>D315*Оглавление!$B$5</f>
        <v>207.57</v>
      </c>
      <c r="G315" s="1081">
        <f t="shared" si="27"/>
        <v>207.57</v>
      </c>
      <c r="I315" s="2199"/>
      <c r="J315" s="394"/>
    </row>
    <row r="316" spans="1:10">
      <c r="A316" s="1078" t="s">
        <v>1447</v>
      </c>
      <c r="B316" s="1078" t="s">
        <v>1800</v>
      </c>
      <c r="C316" s="1079" t="s">
        <v>3271</v>
      </c>
      <c r="D316" s="1603">
        <v>2.8763999999999998</v>
      </c>
      <c r="E316" s="1080">
        <f t="shared" si="26"/>
        <v>2.8763999999999998</v>
      </c>
      <c r="F316" s="1371">
        <f>D316*Оглавление!$B$5</f>
        <v>316.404</v>
      </c>
      <c r="G316" s="1081">
        <f t="shared" si="27"/>
        <v>316.404</v>
      </c>
      <c r="I316" s="2199"/>
      <c r="J316" s="394"/>
    </row>
    <row r="317" spans="1:10">
      <c r="A317" s="1078" t="s">
        <v>1448</v>
      </c>
      <c r="B317" s="1078" t="s">
        <v>1812</v>
      </c>
      <c r="C317" s="1079" t="s">
        <v>3269</v>
      </c>
      <c r="D317" s="1603">
        <v>5.4569999999999999</v>
      </c>
      <c r="E317" s="1080">
        <f t="shared" si="26"/>
        <v>5.4569999999999999</v>
      </c>
      <c r="F317" s="1371">
        <f>D317*Оглавление!$B$5</f>
        <v>600.27</v>
      </c>
      <c r="G317" s="1081">
        <f t="shared" si="27"/>
        <v>600.27</v>
      </c>
      <c r="I317" s="2199"/>
      <c r="J317" s="394"/>
    </row>
    <row r="318" spans="1:10">
      <c r="A318" s="1078" t="s">
        <v>1449</v>
      </c>
      <c r="B318" s="1078" t="s">
        <v>1625</v>
      </c>
      <c r="C318" s="1079" t="s">
        <v>3269</v>
      </c>
      <c r="D318" s="1603">
        <v>5.0286</v>
      </c>
      <c r="E318" s="1080">
        <f t="shared" si="26"/>
        <v>5.0286</v>
      </c>
      <c r="F318" s="1371">
        <f>D318*Оглавление!$B$5</f>
        <v>553.14599999999996</v>
      </c>
      <c r="G318" s="1081">
        <f t="shared" si="27"/>
        <v>553.14599999999996</v>
      </c>
      <c r="I318" s="2199"/>
      <c r="J318" s="394"/>
    </row>
    <row r="319" spans="1:10">
      <c r="A319" s="1078" t="s">
        <v>1450</v>
      </c>
      <c r="B319" s="1078" t="s">
        <v>1627</v>
      </c>
      <c r="C319" s="1079" t="s">
        <v>3279</v>
      </c>
      <c r="D319" s="1603">
        <v>5.3346</v>
      </c>
      <c r="E319" s="1080">
        <f t="shared" si="26"/>
        <v>5.3346</v>
      </c>
      <c r="F319" s="1371">
        <f>D319*Оглавление!$B$5</f>
        <v>586.80600000000004</v>
      </c>
      <c r="G319" s="1081">
        <f t="shared" si="27"/>
        <v>586.80600000000004</v>
      </c>
      <c r="I319" s="2199"/>
      <c r="J319" s="394"/>
    </row>
    <row r="320" spans="1:10">
      <c r="A320" s="1078" t="s">
        <v>1451</v>
      </c>
      <c r="B320" s="1078" t="s">
        <v>1801</v>
      </c>
      <c r="C320" s="1079" t="s">
        <v>3268</v>
      </c>
      <c r="D320" s="1603">
        <v>8.5782000000000007</v>
      </c>
      <c r="E320" s="1080">
        <f t="shared" si="26"/>
        <v>8.5782000000000007</v>
      </c>
      <c r="F320" s="1371">
        <f>D320*Оглавление!$B$5</f>
        <v>943.60200000000009</v>
      </c>
      <c r="G320" s="1081">
        <f t="shared" si="27"/>
        <v>943.60200000000009</v>
      </c>
      <c r="I320" s="2199"/>
      <c r="J320" s="394"/>
    </row>
    <row r="321" spans="1:13">
      <c r="A321" s="1078" t="s">
        <v>1452</v>
      </c>
      <c r="B321" s="1078" t="s">
        <v>1802</v>
      </c>
      <c r="C321" s="1079" t="s">
        <v>3268</v>
      </c>
      <c r="D321" s="1603">
        <v>8.1803999999999988</v>
      </c>
      <c r="E321" s="1080">
        <f t="shared" si="26"/>
        <v>8.1803999999999988</v>
      </c>
      <c r="F321" s="1371">
        <f>D321*Оглавление!$B$5</f>
        <v>899.84399999999982</v>
      </c>
      <c r="G321" s="1081">
        <f t="shared" si="27"/>
        <v>899.84399999999982</v>
      </c>
      <c r="I321" s="2199"/>
      <c r="J321" s="394"/>
    </row>
    <row r="322" spans="1:13">
      <c r="A322" s="1078" t="s">
        <v>1453</v>
      </c>
      <c r="B322" s="1078" t="s">
        <v>1803</v>
      </c>
      <c r="C322" s="1079" t="s">
        <v>3268</v>
      </c>
      <c r="D322" s="1603">
        <v>8.0885999999999996</v>
      </c>
      <c r="E322" s="1080">
        <f t="shared" si="26"/>
        <v>8.0885999999999996</v>
      </c>
      <c r="F322" s="1371">
        <f>D322*Оглавление!$B$5</f>
        <v>889.74599999999998</v>
      </c>
      <c r="G322" s="1081">
        <f t="shared" si="27"/>
        <v>889.74599999999998</v>
      </c>
      <c r="I322" s="2199"/>
      <c r="J322" s="394"/>
    </row>
    <row r="323" spans="1:13">
      <c r="A323" s="1078" t="s">
        <v>1454</v>
      </c>
      <c r="B323" s="1078" t="s">
        <v>1813</v>
      </c>
      <c r="C323" s="1079">
        <v>30</v>
      </c>
      <c r="D323" s="1603">
        <v>10.3224</v>
      </c>
      <c r="E323" s="1080">
        <f t="shared" si="26"/>
        <v>10.3224</v>
      </c>
      <c r="F323" s="1371">
        <f>D323*Оглавление!$B$5</f>
        <v>1135.4639999999999</v>
      </c>
      <c r="G323" s="1081">
        <f t="shared" si="27"/>
        <v>1135.4639999999999</v>
      </c>
      <c r="I323" s="2199"/>
      <c r="J323" s="394"/>
    </row>
    <row r="324" spans="1:13">
      <c r="A324" s="1078" t="s">
        <v>1455</v>
      </c>
      <c r="B324" s="1078" t="s">
        <v>1804</v>
      </c>
      <c r="C324" s="1079">
        <v>30</v>
      </c>
      <c r="D324" s="1603">
        <v>10.4856</v>
      </c>
      <c r="E324" s="1080">
        <f t="shared" si="26"/>
        <v>10.4856</v>
      </c>
      <c r="F324" s="1371">
        <f>D324*Оглавление!$B$5</f>
        <v>1153.4159999999999</v>
      </c>
      <c r="G324" s="1081">
        <f t="shared" si="27"/>
        <v>1153.4159999999999</v>
      </c>
      <c r="I324" s="2199"/>
      <c r="J324" s="394"/>
    </row>
    <row r="325" spans="1:13">
      <c r="A325" s="1078" t="s">
        <v>1456</v>
      </c>
      <c r="B325" s="1078" t="s">
        <v>1805</v>
      </c>
      <c r="C325" s="1079">
        <v>25</v>
      </c>
      <c r="D325" s="1603">
        <v>12.362399999999999</v>
      </c>
      <c r="E325" s="1080">
        <f t="shared" si="26"/>
        <v>12.362399999999999</v>
      </c>
      <c r="F325" s="1371">
        <f>D325*Оглавление!$B$5</f>
        <v>1359.8639999999998</v>
      </c>
      <c r="G325" s="1081">
        <f t="shared" si="27"/>
        <v>1359.8639999999998</v>
      </c>
      <c r="I325" s="2199"/>
      <c r="J325" s="394"/>
    </row>
    <row r="326" spans="1:13">
      <c r="A326" s="1078" t="s">
        <v>1457</v>
      </c>
      <c r="B326" s="1078" t="s">
        <v>1806</v>
      </c>
      <c r="C326" s="1079">
        <v>30</v>
      </c>
      <c r="D326" s="1603">
        <v>12.189</v>
      </c>
      <c r="E326" s="1080">
        <f t="shared" si="26"/>
        <v>12.189</v>
      </c>
      <c r="F326" s="1371">
        <f>D326*Оглавление!$B$5</f>
        <v>1340.79</v>
      </c>
      <c r="G326" s="1081">
        <f t="shared" si="27"/>
        <v>1340.79</v>
      </c>
      <c r="I326" s="2199"/>
      <c r="J326" s="394"/>
    </row>
    <row r="327" spans="1:13">
      <c r="A327" s="1760" t="s">
        <v>1458</v>
      </c>
      <c r="B327" s="1760" t="s">
        <v>1437</v>
      </c>
      <c r="C327" s="1761">
        <v>20</v>
      </c>
      <c r="D327" s="1603">
        <v>13.851599999999999</v>
      </c>
      <c r="E327" s="1762">
        <f t="shared" si="26"/>
        <v>13.851599999999999</v>
      </c>
      <c r="F327" s="1763">
        <f>D327*Оглавление!$B$5</f>
        <v>1523.6759999999999</v>
      </c>
      <c r="G327" s="1764">
        <f t="shared" si="27"/>
        <v>1523.6759999999999</v>
      </c>
      <c r="I327" s="2199"/>
      <c r="J327" s="394"/>
    </row>
    <row r="328" spans="1:13">
      <c r="A328" s="1756" t="s">
        <v>5644</v>
      </c>
      <c r="B328" s="1791"/>
      <c r="C328" s="1792"/>
      <c r="D328" s="2280"/>
      <c r="E328" s="1790"/>
      <c r="F328" s="1789"/>
      <c r="G328" s="1793"/>
      <c r="I328" s="2199"/>
      <c r="J328" s="394"/>
    </row>
    <row r="329" spans="1:13">
      <c r="A329" s="1777" t="s">
        <v>5645</v>
      </c>
      <c r="B329" s="1778" t="s">
        <v>5646</v>
      </c>
      <c r="C329" s="1773" t="s">
        <v>30</v>
      </c>
      <c r="D329" s="1603">
        <v>2.4276</v>
      </c>
      <c r="E329" s="1774">
        <f t="shared" ref="E329:E336" si="28">D329-D329*$B$4/100</f>
        <v>2.4276</v>
      </c>
      <c r="F329" s="1775">
        <f>D329*Оглавление!$B$5</f>
        <v>267.036</v>
      </c>
      <c r="G329" s="1604">
        <f t="shared" ref="G329:G336" si="29">F329-F329*$B$4/100</f>
        <v>267.036</v>
      </c>
      <c r="I329" s="2199"/>
      <c r="J329" s="394"/>
    </row>
    <row r="330" spans="1:13">
      <c r="A330" s="1115" t="s">
        <v>5647</v>
      </c>
      <c r="B330" s="1063" t="s">
        <v>454</v>
      </c>
      <c r="C330" s="1079" t="s">
        <v>30</v>
      </c>
      <c r="D330" s="1603">
        <v>2.1317999999999997</v>
      </c>
      <c r="E330" s="1080">
        <f t="shared" si="28"/>
        <v>2.1317999999999997</v>
      </c>
      <c r="F330" s="1371">
        <f>D330*Оглавление!$B$5</f>
        <v>234.49799999999996</v>
      </c>
      <c r="G330" s="1081">
        <f t="shared" si="29"/>
        <v>234.49799999999996</v>
      </c>
      <c r="I330" s="2199"/>
      <c r="J330" s="394"/>
      <c r="M330" s="1347"/>
    </row>
    <row r="331" spans="1:13">
      <c r="A331" s="1115" t="s">
        <v>5648</v>
      </c>
      <c r="B331" s="1063" t="s">
        <v>1887</v>
      </c>
      <c r="C331" s="1914" t="s">
        <v>36</v>
      </c>
      <c r="D331" s="1603">
        <v>3.0701999999999998</v>
      </c>
      <c r="E331" s="1080">
        <f t="shared" si="28"/>
        <v>3.0701999999999998</v>
      </c>
      <c r="F331" s="1371">
        <f>D331*Оглавление!$B$5</f>
        <v>337.72199999999998</v>
      </c>
      <c r="G331" s="1081">
        <f t="shared" si="29"/>
        <v>337.72199999999998</v>
      </c>
      <c r="I331" s="2199"/>
      <c r="J331" s="394"/>
    </row>
    <row r="332" spans="1:13">
      <c r="A332" s="1115" t="s">
        <v>5649</v>
      </c>
      <c r="B332" s="1063" t="s">
        <v>1886</v>
      </c>
      <c r="C332" s="1914" t="s">
        <v>32</v>
      </c>
      <c r="D332" s="1603">
        <v>4.8552</v>
      </c>
      <c r="E332" s="1080">
        <f t="shared" si="28"/>
        <v>4.8552</v>
      </c>
      <c r="F332" s="1371">
        <f>D332*Оглавление!$B$5</f>
        <v>534.072</v>
      </c>
      <c r="G332" s="1081">
        <f t="shared" si="29"/>
        <v>534.072</v>
      </c>
      <c r="I332" s="2199"/>
      <c r="J332" s="394"/>
    </row>
    <row r="333" spans="1:13">
      <c r="A333" s="1115" t="s">
        <v>5650</v>
      </c>
      <c r="B333" s="1063" t="s">
        <v>455</v>
      </c>
      <c r="C333" s="1914" t="s">
        <v>31</v>
      </c>
      <c r="D333" s="1603">
        <v>4.1718000000000002</v>
      </c>
      <c r="E333" s="1080">
        <f t="shared" si="28"/>
        <v>4.1718000000000002</v>
      </c>
      <c r="F333" s="1371">
        <f>D333*Оглавление!$B$5</f>
        <v>458.89800000000002</v>
      </c>
      <c r="G333" s="1081">
        <f t="shared" si="29"/>
        <v>458.89800000000002</v>
      </c>
      <c r="I333" s="2199"/>
      <c r="J333" s="394"/>
    </row>
    <row r="334" spans="1:13">
      <c r="A334" s="1115" t="s">
        <v>5651</v>
      </c>
      <c r="B334" s="1063" t="s">
        <v>3785</v>
      </c>
      <c r="C334" s="1079" t="s">
        <v>31</v>
      </c>
      <c r="D334" s="1603">
        <v>3.2028000000000003</v>
      </c>
      <c r="E334" s="1080">
        <f t="shared" si="28"/>
        <v>3.2028000000000003</v>
      </c>
      <c r="F334" s="1371">
        <f>D334*Оглавление!$B$5</f>
        <v>352.30800000000005</v>
      </c>
      <c r="G334" s="1081">
        <f t="shared" si="29"/>
        <v>352.30800000000005</v>
      </c>
      <c r="I334" s="2199"/>
      <c r="J334" s="394"/>
    </row>
    <row r="335" spans="1:13">
      <c r="A335" s="1115" t="s">
        <v>5652</v>
      </c>
      <c r="B335" s="1063" t="s">
        <v>5653</v>
      </c>
      <c r="C335" s="1079" t="s">
        <v>3266</v>
      </c>
      <c r="D335" s="1603">
        <v>4.9775999999999998</v>
      </c>
      <c r="E335" s="1080">
        <f t="shared" si="28"/>
        <v>4.9775999999999998</v>
      </c>
      <c r="F335" s="1371">
        <f>D335*Оглавление!$B$5</f>
        <v>547.53599999999994</v>
      </c>
      <c r="G335" s="1081">
        <f t="shared" si="29"/>
        <v>547.53599999999994</v>
      </c>
      <c r="I335" s="2199"/>
      <c r="J335" s="394"/>
    </row>
    <row r="336" spans="1:13">
      <c r="A336" s="1765" t="s">
        <v>5654</v>
      </c>
      <c r="B336" s="1728" t="s">
        <v>1467</v>
      </c>
      <c r="C336" s="1914" t="s">
        <v>32</v>
      </c>
      <c r="D336" s="1603">
        <v>5.0490000000000004</v>
      </c>
      <c r="E336" s="1762">
        <f t="shared" si="28"/>
        <v>5.0490000000000004</v>
      </c>
      <c r="F336" s="1763">
        <f>D336*Оглавление!$B$5</f>
        <v>555.39</v>
      </c>
      <c r="G336" s="1764">
        <f t="shared" si="29"/>
        <v>555.39</v>
      </c>
      <c r="I336" s="2199"/>
      <c r="J336" s="394"/>
    </row>
    <row r="337" spans="1:10" s="989" customFormat="1">
      <c r="A337" s="1756" t="s">
        <v>6550</v>
      </c>
      <c r="B337" s="1791"/>
      <c r="C337" s="1792"/>
      <c r="D337" s="2280"/>
      <c r="E337" s="1790"/>
      <c r="F337" s="1789"/>
      <c r="G337" s="1793"/>
      <c r="I337" s="2199"/>
      <c r="J337" s="394"/>
    </row>
    <row r="338" spans="1:10">
      <c r="A338" s="1777" t="s">
        <v>5655</v>
      </c>
      <c r="B338" s="1778" t="s">
        <v>5646</v>
      </c>
      <c r="C338" s="1773" t="s">
        <v>30</v>
      </c>
      <c r="D338" s="1603">
        <v>2.4887999999999999</v>
      </c>
      <c r="E338" s="1774">
        <f t="shared" ref="E338:E345" si="30">D338-D338*$B$4/100</f>
        <v>2.4887999999999999</v>
      </c>
      <c r="F338" s="1775">
        <f>D338*Оглавление!$B$5</f>
        <v>273.76799999999997</v>
      </c>
      <c r="G338" s="1604">
        <f t="shared" ref="G338:G345" si="31">F338-F338*$B$4/100</f>
        <v>273.76799999999997</v>
      </c>
      <c r="I338" s="2199"/>
      <c r="J338" s="394"/>
    </row>
    <row r="339" spans="1:10">
      <c r="A339" s="1115" t="s">
        <v>5656</v>
      </c>
      <c r="B339" s="1063" t="s">
        <v>454</v>
      </c>
      <c r="C339" s="1079" t="s">
        <v>30</v>
      </c>
      <c r="D339" s="1603">
        <v>2.2032000000000003</v>
      </c>
      <c r="E339" s="1080">
        <f t="shared" si="30"/>
        <v>2.2032000000000003</v>
      </c>
      <c r="F339" s="1371">
        <f>D339*Оглавление!$B$5</f>
        <v>242.35200000000003</v>
      </c>
      <c r="G339" s="1081">
        <f t="shared" si="31"/>
        <v>242.35200000000003</v>
      </c>
      <c r="I339" s="2199"/>
      <c r="J339" s="394"/>
    </row>
    <row r="340" spans="1:10">
      <c r="A340" s="1115" t="s">
        <v>5657</v>
      </c>
      <c r="B340" s="1063" t="s">
        <v>1887</v>
      </c>
      <c r="C340" s="1914" t="s">
        <v>31</v>
      </c>
      <c r="D340" s="1603">
        <v>3.1721999999999997</v>
      </c>
      <c r="E340" s="1080">
        <f t="shared" si="30"/>
        <v>3.1721999999999997</v>
      </c>
      <c r="F340" s="1371">
        <f>D340*Оглавление!$B$5</f>
        <v>348.94199999999995</v>
      </c>
      <c r="G340" s="1081">
        <f t="shared" si="31"/>
        <v>348.94199999999995</v>
      </c>
      <c r="I340" s="2199"/>
      <c r="J340" s="394"/>
    </row>
    <row r="341" spans="1:10">
      <c r="A341" s="1115" t="s">
        <v>5658</v>
      </c>
      <c r="B341" s="1063" t="s">
        <v>1886</v>
      </c>
      <c r="C341" s="1914" t="s">
        <v>32</v>
      </c>
      <c r="D341" s="1603">
        <v>4.9775999999999998</v>
      </c>
      <c r="E341" s="1080">
        <f t="shared" si="30"/>
        <v>4.9775999999999998</v>
      </c>
      <c r="F341" s="1371">
        <f>D341*Оглавление!$B$5</f>
        <v>547.53599999999994</v>
      </c>
      <c r="G341" s="1081">
        <f t="shared" si="31"/>
        <v>547.53599999999994</v>
      </c>
      <c r="I341" s="2199"/>
      <c r="J341" s="394"/>
    </row>
    <row r="342" spans="1:10">
      <c r="A342" s="1115" t="s">
        <v>5659</v>
      </c>
      <c r="B342" s="1063" t="s">
        <v>455</v>
      </c>
      <c r="C342" s="1914" t="s">
        <v>31</v>
      </c>
      <c r="D342" s="1603">
        <v>4.2738000000000005</v>
      </c>
      <c r="E342" s="1080">
        <f t="shared" si="30"/>
        <v>4.2738000000000005</v>
      </c>
      <c r="F342" s="1371">
        <f>D342*Оглавление!$B$5</f>
        <v>470.11800000000005</v>
      </c>
      <c r="G342" s="1081">
        <f t="shared" si="31"/>
        <v>470.11800000000005</v>
      </c>
      <c r="I342" s="2199"/>
      <c r="J342" s="394"/>
    </row>
    <row r="343" spans="1:10">
      <c r="A343" s="1115" t="s">
        <v>5660</v>
      </c>
      <c r="B343" s="1063" t="s">
        <v>3785</v>
      </c>
      <c r="C343" s="1079" t="s">
        <v>31</v>
      </c>
      <c r="D343" s="1603">
        <v>3.2640000000000002</v>
      </c>
      <c r="E343" s="1080">
        <f t="shared" si="30"/>
        <v>3.2640000000000002</v>
      </c>
      <c r="F343" s="1371">
        <f>D343*Оглавление!$B$5</f>
        <v>359.04</v>
      </c>
      <c r="G343" s="1081">
        <f t="shared" si="31"/>
        <v>359.04</v>
      </c>
      <c r="I343" s="2199"/>
      <c r="J343" s="394"/>
    </row>
    <row r="344" spans="1:10">
      <c r="A344" s="1115" t="s">
        <v>5661</v>
      </c>
      <c r="B344" s="1063" t="s">
        <v>5653</v>
      </c>
      <c r="C344" s="1079" t="s">
        <v>3266</v>
      </c>
      <c r="D344" s="1603">
        <v>5.1101999999999999</v>
      </c>
      <c r="E344" s="1080">
        <f t="shared" si="30"/>
        <v>5.1101999999999999</v>
      </c>
      <c r="F344" s="1371">
        <f>D344*Оглавление!$B$5</f>
        <v>562.12199999999996</v>
      </c>
      <c r="G344" s="1081">
        <f t="shared" si="31"/>
        <v>562.12199999999996</v>
      </c>
      <c r="I344" s="2199"/>
      <c r="J344" s="394"/>
    </row>
    <row r="345" spans="1:10">
      <c r="A345" s="1765" t="s">
        <v>5662</v>
      </c>
      <c r="B345" s="1728" t="s">
        <v>1467</v>
      </c>
      <c r="C345" s="1914" t="s">
        <v>32</v>
      </c>
      <c r="D345" s="1603">
        <v>5.2122000000000002</v>
      </c>
      <c r="E345" s="1762">
        <f t="shared" si="30"/>
        <v>5.2122000000000002</v>
      </c>
      <c r="F345" s="1763">
        <f>D345*Оглавление!$B$5</f>
        <v>573.34199999999998</v>
      </c>
      <c r="G345" s="1764">
        <f t="shared" si="31"/>
        <v>573.34199999999998</v>
      </c>
      <c r="I345" s="2199"/>
      <c r="J345" s="394"/>
    </row>
    <row r="346" spans="1:10">
      <c r="A346" s="1756" t="s">
        <v>1903</v>
      </c>
      <c r="B346" s="1787"/>
      <c r="C346" s="1788"/>
      <c r="D346" s="2280"/>
      <c r="E346" s="1787"/>
      <c r="F346" s="1789"/>
      <c r="G346" s="1757"/>
      <c r="I346" s="2199"/>
      <c r="J346" s="394"/>
    </row>
    <row r="347" spans="1:10">
      <c r="A347" s="1772" t="s">
        <v>1459</v>
      </c>
      <c r="B347" s="1772" t="s">
        <v>1795</v>
      </c>
      <c r="C347" s="1773" t="s">
        <v>3648</v>
      </c>
      <c r="D347" s="1603">
        <v>0.78539999999999999</v>
      </c>
      <c r="E347" s="1774">
        <f t="shared" ref="E347:E364" si="32">D347-D347*$B$4/100</f>
        <v>0.78539999999999999</v>
      </c>
      <c r="F347" s="1775">
        <f>D347*Оглавление!$B$5</f>
        <v>86.394000000000005</v>
      </c>
      <c r="G347" s="1604">
        <f>F347-F347*$B$4/100</f>
        <v>86.394000000000005</v>
      </c>
      <c r="I347" s="2199"/>
      <c r="J347" s="394"/>
    </row>
    <row r="348" spans="1:10">
      <c r="A348" s="1078" t="s">
        <v>1460</v>
      </c>
      <c r="B348" s="1078" t="s">
        <v>1796</v>
      </c>
      <c r="C348" s="1079" t="s">
        <v>3648</v>
      </c>
      <c r="D348" s="1603">
        <v>1.0812000000000002</v>
      </c>
      <c r="E348" s="1080">
        <f t="shared" si="32"/>
        <v>1.0812000000000002</v>
      </c>
      <c r="F348" s="1371">
        <f>D348*Оглавление!$B$5</f>
        <v>118.93200000000002</v>
      </c>
      <c r="G348" s="1081">
        <f t="shared" ref="G348:G364" si="33">F348-F348*$B$4/100</f>
        <v>118.93200000000002</v>
      </c>
      <c r="I348" s="2199"/>
      <c r="J348" s="394"/>
    </row>
    <row r="349" spans="1:10">
      <c r="A349" s="1078" t="s">
        <v>1461</v>
      </c>
      <c r="B349" s="1078" t="s">
        <v>1797</v>
      </c>
      <c r="C349" s="1079" t="s">
        <v>3649</v>
      </c>
      <c r="D349" s="1603">
        <v>1.1934</v>
      </c>
      <c r="E349" s="1080">
        <f t="shared" si="32"/>
        <v>1.1934</v>
      </c>
      <c r="F349" s="1371">
        <f>D349*Оглавление!$B$5</f>
        <v>131.274</v>
      </c>
      <c r="G349" s="1081">
        <f t="shared" si="33"/>
        <v>131.274</v>
      </c>
      <c r="I349" s="2199"/>
      <c r="J349" s="394"/>
    </row>
    <row r="350" spans="1:10">
      <c r="A350" s="1078" t="s">
        <v>1462</v>
      </c>
      <c r="B350" s="1078" t="s">
        <v>1798</v>
      </c>
      <c r="C350" s="1079" t="s">
        <v>3649</v>
      </c>
      <c r="D350" s="1603">
        <v>1.2545999999999999</v>
      </c>
      <c r="E350" s="1080">
        <f t="shared" si="32"/>
        <v>1.2545999999999999</v>
      </c>
      <c r="F350" s="1371">
        <f>D350*Оглавление!$B$5</f>
        <v>138.006</v>
      </c>
      <c r="G350" s="1081">
        <f t="shared" si="33"/>
        <v>138.006</v>
      </c>
      <c r="I350" s="2199"/>
      <c r="J350" s="394"/>
    </row>
    <row r="351" spans="1:10">
      <c r="A351" s="1078" t="s">
        <v>1463</v>
      </c>
      <c r="B351" s="1078" t="s">
        <v>1799</v>
      </c>
      <c r="C351" s="1079" t="s">
        <v>3642</v>
      </c>
      <c r="D351" s="1603">
        <v>1.8462000000000001</v>
      </c>
      <c r="E351" s="1080">
        <f t="shared" si="32"/>
        <v>1.8462000000000001</v>
      </c>
      <c r="F351" s="1371">
        <f>D351*Оглавление!$B$5</f>
        <v>203.08199999999999</v>
      </c>
      <c r="G351" s="1081">
        <f t="shared" si="33"/>
        <v>203.08199999999999</v>
      </c>
      <c r="I351" s="2199"/>
      <c r="J351" s="394"/>
    </row>
    <row r="352" spans="1:10">
      <c r="A352" s="1078" t="s">
        <v>1464</v>
      </c>
      <c r="B352" s="1078" t="s">
        <v>1800</v>
      </c>
      <c r="C352" s="1079" t="s">
        <v>3642</v>
      </c>
      <c r="D352" s="1603">
        <v>2.1419999999999999</v>
      </c>
      <c r="E352" s="1080">
        <f t="shared" si="32"/>
        <v>2.1419999999999999</v>
      </c>
      <c r="F352" s="1371">
        <f>D352*Оглавление!$B$5</f>
        <v>235.61999999999998</v>
      </c>
      <c r="G352" s="1081">
        <f t="shared" si="33"/>
        <v>235.61999999999998</v>
      </c>
      <c r="I352" s="2199"/>
      <c r="J352" s="394"/>
    </row>
    <row r="353" spans="1:10">
      <c r="A353" s="1078" t="s">
        <v>1465</v>
      </c>
      <c r="B353" s="1078" t="s">
        <v>1625</v>
      </c>
      <c r="C353" s="1079" t="s">
        <v>3271</v>
      </c>
      <c r="D353" s="1603">
        <v>2.9783999999999997</v>
      </c>
      <c r="E353" s="1080">
        <f t="shared" si="32"/>
        <v>2.9783999999999997</v>
      </c>
      <c r="F353" s="1371">
        <f>D353*Оглавление!$B$5</f>
        <v>327.62399999999997</v>
      </c>
      <c r="G353" s="1081">
        <f t="shared" si="33"/>
        <v>327.62399999999997</v>
      </c>
      <c r="I353" s="2199"/>
      <c r="J353" s="394"/>
    </row>
    <row r="354" spans="1:10">
      <c r="A354" s="1078" t="s">
        <v>1466</v>
      </c>
      <c r="B354" s="1078" t="s">
        <v>1467</v>
      </c>
      <c r="C354" s="1079" t="s">
        <v>3271</v>
      </c>
      <c r="D354" s="1603">
        <v>3.1109999999999998</v>
      </c>
      <c r="E354" s="1080">
        <f t="shared" si="32"/>
        <v>3.1109999999999998</v>
      </c>
      <c r="F354" s="1371">
        <f>D354*Оглавление!$B$5</f>
        <v>342.21</v>
      </c>
      <c r="G354" s="1081">
        <f t="shared" si="33"/>
        <v>342.21</v>
      </c>
      <c r="I354" s="2199"/>
      <c r="J354" s="394"/>
    </row>
    <row r="355" spans="1:10">
      <c r="A355" s="1078" t="s">
        <v>1468</v>
      </c>
      <c r="B355" s="1078" t="s">
        <v>1815</v>
      </c>
      <c r="C355" s="1079" t="s">
        <v>3269</v>
      </c>
      <c r="D355" s="1603">
        <v>6.3342000000000001</v>
      </c>
      <c r="E355" s="1080">
        <f t="shared" si="32"/>
        <v>6.3342000000000001</v>
      </c>
      <c r="F355" s="1371">
        <f>D355*Оглавление!$B$5</f>
        <v>696.76200000000006</v>
      </c>
      <c r="G355" s="1081">
        <f t="shared" si="33"/>
        <v>696.76200000000006</v>
      </c>
      <c r="I355" s="2199"/>
      <c r="J355" s="394"/>
    </row>
    <row r="356" spans="1:10">
      <c r="A356" s="1078" t="s">
        <v>1469</v>
      </c>
      <c r="B356" s="1078" t="s">
        <v>1816</v>
      </c>
      <c r="C356" s="1079" t="s">
        <v>3269</v>
      </c>
      <c r="D356" s="1603">
        <v>6.4973999999999998</v>
      </c>
      <c r="E356" s="1080">
        <f t="shared" si="32"/>
        <v>6.4973999999999998</v>
      </c>
      <c r="F356" s="1371">
        <f>D356*Оглавление!$B$5</f>
        <v>714.71399999999994</v>
      </c>
      <c r="G356" s="1081">
        <f t="shared" si="33"/>
        <v>714.71399999999994</v>
      </c>
      <c r="I356" s="2199"/>
      <c r="J356" s="394"/>
    </row>
    <row r="357" spans="1:10">
      <c r="A357" s="1078" t="s">
        <v>1470</v>
      </c>
      <c r="B357" s="1078" t="s">
        <v>1803</v>
      </c>
      <c r="C357" s="1079" t="s">
        <v>3266</v>
      </c>
      <c r="D357" s="1603">
        <v>6.4973999999999998</v>
      </c>
      <c r="E357" s="1080">
        <f t="shared" si="32"/>
        <v>6.4973999999999998</v>
      </c>
      <c r="F357" s="1371">
        <f>D357*Оглавление!$B$5</f>
        <v>714.71399999999994</v>
      </c>
      <c r="G357" s="1081">
        <f t="shared" si="33"/>
        <v>714.71399999999994</v>
      </c>
      <c r="I357" s="2199"/>
      <c r="J357" s="394"/>
    </row>
    <row r="358" spans="1:10">
      <c r="A358" s="1078" t="s">
        <v>1471</v>
      </c>
      <c r="B358" s="1078" t="s">
        <v>1813</v>
      </c>
      <c r="C358" s="1079">
        <v>40</v>
      </c>
      <c r="D358" s="1603">
        <v>8.2007999999999992</v>
      </c>
      <c r="E358" s="1080">
        <f t="shared" si="32"/>
        <v>8.2007999999999992</v>
      </c>
      <c r="F358" s="1371">
        <f>D358*Оглавление!$B$5</f>
        <v>902.08799999999997</v>
      </c>
      <c r="G358" s="1081">
        <f t="shared" si="33"/>
        <v>902.08799999999997</v>
      </c>
      <c r="I358" s="2199"/>
      <c r="J358" s="394"/>
    </row>
    <row r="359" spans="1:10">
      <c r="A359" s="1078" t="s">
        <v>1472</v>
      </c>
      <c r="B359" s="1078" t="s">
        <v>1804</v>
      </c>
      <c r="C359" s="1079">
        <v>40</v>
      </c>
      <c r="D359" s="1603">
        <v>8.2007999999999992</v>
      </c>
      <c r="E359" s="1080">
        <f t="shared" si="32"/>
        <v>8.2007999999999992</v>
      </c>
      <c r="F359" s="1371">
        <f>D359*Оглавление!$B$5</f>
        <v>902.08799999999997</v>
      </c>
      <c r="G359" s="1081">
        <f t="shared" si="33"/>
        <v>902.08799999999997</v>
      </c>
      <c r="I359" s="2199"/>
      <c r="J359" s="394"/>
    </row>
    <row r="360" spans="1:10">
      <c r="A360" s="1078" t="s">
        <v>1473</v>
      </c>
      <c r="B360" s="1078" t="s">
        <v>1805</v>
      </c>
      <c r="C360" s="1079">
        <v>40</v>
      </c>
      <c r="D360" s="1603">
        <v>9.1289999999999996</v>
      </c>
      <c r="E360" s="1080">
        <f t="shared" si="32"/>
        <v>9.1289999999999996</v>
      </c>
      <c r="F360" s="1371">
        <f>D360*Оглавление!$B$5</f>
        <v>1004.1899999999999</v>
      </c>
      <c r="G360" s="1081">
        <f t="shared" si="33"/>
        <v>1004.1899999999999</v>
      </c>
      <c r="I360" s="2199"/>
      <c r="J360" s="394"/>
    </row>
    <row r="361" spans="1:10">
      <c r="A361" s="1078" t="s">
        <v>1474</v>
      </c>
      <c r="B361" s="1078" t="s">
        <v>1806</v>
      </c>
      <c r="C361" s="1079">
        <v>40</v>
      </c>
      <c r="D361" s="1603">
        <v>9.2004000000000001</v>
      </c>
      <c r="E361" s="1080">
        <f t="shared" si="32"/>
        <v>9.2004000000000001</v>
      </c>
      <c r="F361" s="1371">
        <f>D361*Оглавление!$B$5</f>
        <v>1012.044</v>
      </c>
      <c r="G361" s="1081">
        <f t="shared" si="33"/>
        <v>1012.044</v>
      </c>
      <c r="I361" s="2199"/>
      <c r="J361" s="394"/>
    </row>
    <row r="362" spans="1:10">
      <c r="A362" s="1078" t="s">
        <v>1475</v>
      </c>
      <c r="B362" s="1078" t="s">
        <v>1476</v>
      </c>
      <c r="C362" s="1079">
        <v>25</v>
      </c>
      <c r="D362" s="1603">
        <v>10.7508</v>
      </c>
      <c r="E362" s="1080">
        <f t="shared" si="32"/>
        <v>10.7508</v>
      </c>
      <c r="F362" s="1371">
        <f>D362*Оглавление!$B$5</f>
        <v>1182.588</v>
      </c>
      <c r="G362" s="1081">
        <f t="shared" si="33"/>
        <v>1182.588</v>
      </c>
      <c r="I362" s="2199"/>
      <c r="J362" s="394"/>
    </row>
    <row r="363" spans="1:10">
      <c r="A363" s="1078" t="s">
        <v>1477</v>
      </c>
      <c r="B363" s="1078" t="s">
        <v>1807</v>
      </c>
      <c r="C363" s="1079">
        <v>25</v>
      </c>
      <c r="D363" s="1603">
        <v>11.831999999999999</v>
      </c>
      <c r="E363" s="1080">
        <f t="shared" si="32"/>
        <v>11.831999999999999</v>
      </c>
      <c r="F363" s="1371">
        <f>D363*Оглавление!$B$5</f>
        <v>1301.52</v>
      </c>
      <c r="G363" s="1081">
        <f t="shared" si="33"/>
        <v>1301.52</v>
      </c>
      <c r="I363" s="2199"/>
      <c r="J363" s="394"/>
    </row>
    <row r="364" spans="1:10">
      <c r="A364" s="1760" t="s">
        <v>1478</v>
      </c>
      <c r="B364" s="1760" t="s">
        <v>1808</v>
      </c>
      <c r="C364" s="1761">
        <v>25</v>
      </c>
      <c r="D364" s="1603">
        <v>12.24</v>
      </c>
      <c r="E364" s="1762">
        <f t="shared" si="32"/>
        <v>12.24</v>
      </c>
      <c r="F364" s="1763">
        <f>D364*Оглавление!$B$5</f>
        <v>1346.4</v>
      </c>
      <c r="G364" s="1764">
        <f t="shared" si="33"/>
        <v>1346.4</v>
      </c>
      <c r="I364" s="2199"/>
      <c r="J364" s="394"/>
    </row>
    <row r="365" spans="1:10">
      <c r="A365" s="1756" t="s">
        <v>3043</v>
      </c>
      <c r="B365" s="1787"/>
      <c r="C365" s="1788"/>
      <c r="D365" s="1790"/>
      <c r="E365" s="1787"/>
      <c r="F365" s="1789"/>
      <c r="G365" s="1757"/>
      <c r="I365" s="2199"/>
      <c r="J365" s="394"/>
    </row>
    <row r="366" spans="1:10">
      <c r="A366" s="1772" t="s">
        <v>3038</v>
      </c>
      <c r="B366" s="1772" t="s">
        <v>3042</v>
      </c>
      <c r="C366" s="1914" t="s">
        <v>40</v>
      </c>
      <c r="D366" s="1603">
        <v>2.907</v>
      </c>
      <c r="E366" s="1774">
        <f>D366-D366*$B$4/100</f>
        <v>2.907</v>
      </c>
      <c r="F366" s="1775">
        <f>D366*Оглавление!$B$5</f>
        <v>319.77</v>
      </c>
      <c r="G366" s="1604">
        <f>F366-F366*$B$4/100</f>
        <v>319.77</v>
      </c>
      <c r="I366" s="2199"/>
      <c r="J366" s="394"/>
    </row>
    <row r="367" spans="1:10">
      <c r="A367" s="1760" t="s">
        <v>3039</v>
      </c>
      <c r="B367" s="1766" t="s">
        <v>4563</v>
      </c>
      <c r="C367" s="1761" t="s">
        <v>32</v>
      </c>
      <c r="D367" s="1603">
        <v>3.0294000000000003</v>
      </c>
      <c r="E367" s="1762">
        <f>D367-D367*$B$4/100</f>
        <v>3.0294000000000003</v>
      </c>
      <c r="F367" s="1763">
        <f>D367*Оглавление!$B$5</f>
        <v>333.23400000000004</v>
      </c>
      <c r="G367" s="1764">
        <f>F367-F367*$B$4/100</f>
        <v>333.23400000000004</v>
      </c>
      <c r="I367" s="2199"/>
      <c r="J367" s="394"/>
    </row>
    <row r="368" spans="1:10">
      <c r="A368" s="1756" t="s">
        <v>3044</v>
      </c>
      <c r="B368" s="1787"/>
      <c r="C368" s="1788"/>
      <c r="D368" s="2280"/>
      <c r="E368" s="1787"/>
      <c r="F368" s="1789"/>
      <c r="G368" s="1757"/>
      <c r="I368" s="2199"/>
      <c r="J368" s="394"/>
    </row>
    <row r="369" spans="1:10">
      <c r="A369" s="1772" t="s">
        <v>3040</v>
      </c>
      <c r="B369" s="1772" t="s">
        <v>3042</v>
      </c>
      <c r="C369" s="1773" t="s">
        <v>40</v>
      </c>
      <c r="D369" s="1603">
        <v>2.9886000000000004</v>
      </c>
      <c r="E369" s="1774">
        <f>D369-D369*$B$4/100</f>
        <v>2.9886000000000004</v>
      </c>
      <c r="F369" s="1775">
        <f>D369*Оглавление!$B$5</f>
        <v>328.74600000000004</v>
      </c>
      <c r="G369" s="1604">
        <f>F369-F369*$B$4/100</f>
        <v>328.74600000000004</v>
      </c>
      <c r="I369" s="2199"/>
      <c r="J369" s="394"/>
    </row>
    <row r="370" spans="1:10">
      <c r="A370" s="1760" t="s">
        <v>3041</v>
      </c>
      <c r="B370" s="1766" t="s">
        <v>4563</v>
      </c>
      <c r="C370" s="1761" t="s">
        <v>32</v>
      </c>
      <c r="D370" s="1603">
        <v>3.1415999999999999</v>
      </c>
      <c r="E370" s="1762">
        <f>D370-D370*$B$4/100</f>
        <v>3.1415999999999999</v>
      </c>
      <c r="F370" s="1763">
        <f>D370*Оглавление!$B$5</f>
        <v>345.57600000000002</v>
      </c>
      <c r="G370" s="1764">
        <f>F370-F370*$B$4/100</f>
        <v>345.57600000000002</v>
      </c>
      <c r="I370" s="2199"/>
      <c r="J370" s="394"/>
    </row>
    <row r="371" spans="1:10">
      <c r="A371" s="1756" t="s">
        <v>1904</v>
      </c>
      <c r="B371" s="1787"/>
      <c r="C371" s="1788"/>
      <c r="D371" s="1790"/>
      <c r="E371" s="1787"/>
      <c r="F371" s="1789"/>
      <c r="G371" s="1757"/>
      <c r="I371" s="2199"/>
      <c r="J371" s="394"/>
    </row>
    <row r="372" spans="1:10">
      <c r="A372" s="1772" t="s">
        <v>1479</v>
      </c>
      <c r="B372" s="1772" t="s">
        <v>1795</v>
      </c>
      <c r="C372" s="1773" t="s">
        <v>3648</v>
      </c>
      <c r="D372" s="1603">
        <v>0.92820000000000003</v>
      </c>
      <c r="E372" s="1774">
        <f t="shared" ref="E372:E389" si="34">D372-D372*$B$4/100</f>
        <v>0.92820000000000003</v>
      </c>
      <c r="F372" s="1775">
        <f>D372*Оглавление!$B$5</f>
        <v>102.102</v>
      </c>
      <c r="G372" s="1604">
        <f>F372-F372*$B$4/100</f>
        <v>102.102</v>
      </c>
      <c r="I372" s="2199"/>
      <c r="J372" s="394"/>
    </row>
    <row r="373" spans="1:10">
      <c r="A373" s="1078" t="s">
        <v>1480</v>
      </c>
      <c r="B373" s="1078" t="s">
        <v>1796</v>
      </c>
      <c r="C373" s="1079" t="s">
        <v>3648</v>
      </c>
      <c r="D373" s="1603">
        <v>1.1729999999999998</v>
      </c>
      <c r="E373" s="1080">
        <f t="shared" si="34"/>
        <v>1.1729999999999998</v>
      </c>
      <c r="F373" s="1371">
        <f>D373*Оглавление!$B$5</f>
        <v>129.02999999999997</v>
      </c>
      <c r="G373" s="1081">
        <f t="shared" ref="G373:G389" si="35">F373-F373*$B$4/100</f>
        <v>129.02999999999997</v>
      </c>
      <c r="I373" s="2199"/>
      <c r="J373" s="394"/>
    </row>
    <row r="374" spans="1:10">
      <c r="A374" s="1078" t="s">
        <v>1481</v>
      </c>
      <c r="B374" s="1078" t="s">
        <v>1797</v>
      </c>
      <c r="C374" s="1079" t="s">
        <v>3649</v>
      </c>
      <c r="D374" s="1603">
        <v>1.2852000000000001</v>
      </c>
      <c r="E374" s="1080">
        <f t="shared" si="34"/>
        <v>1.2852000000000001</v>
      </c>
      <c r="F374" s="1371">
        <f>D374*Оглавление!$B$5</f>
        <v>141.37200000000001</v>
      </c>
      <c r="G374" s="1081">
        <f t="shared" si="35"/>
        <v>141.37200000000001</v>
      </c>
      <c r="I374" s="2199"/>
      <c r="J374" s="394"/>
    </row>
    <row r="375" spans="1:10">
      <c r="A375" s="1078" t="s">
        <v>2212</v>
      </c>
      <c r="B375" s="1078" t="s">
        <v>1798</v>
      </c>
      <c r="C375" s="1079" t="s">
        <v>3649</v>
      </c>
      <c r="D375" s="1603">
        <v>1.3872</v>
      </c>
      <c r="E375" s="1080">
        <f t="shared" si="34"/>
        <v>1.3872</v>
      </c>
      <c r="F375" s="1371">
        <f>D375*Оглавление!$B$5</f>
        <v>152.59199999999998</v>
      </c>
      <c r="G375" s="1081">
        <f t="shared" si="35"/>
        <v>152.59199999999998</v>
      </c>
      <c r="I375" s="2199"/>
      <c r="J375" s="394"/>
    </row>
    <row r="376" spans="1:10">
      <c r="A376" s="1078" t="s">
        <v>1482</v>
      </c>
      <c r="B376" s="1078" t="s">
        <v>1799</v>
      </c>
      <c r="C376" s="1079" t="s">
        <v>3642</v>
      </c>
      <c r="D376" s="1603">
        <v>2.0705999999999998</v>
      </c>
      <c r="E376" s="1080">
        <f t="shared" si="34"/>
        <v>2.0705999999999998</v>
      </c>
      <c r="F376" s="1371">
        <f>D376*Оглавление!$B$5</f>
        <v>227.76599999999996</v>
      </c>
      <c r="G376" s="1081">
        <f t="shared" si="35"/>
        <v>227.76599999999996</v>
      </c>
      <c r="I376" s="2199"/>
      <c r="J376" s="394"/>
    </row>
    <row r="377" spans="1:10">
      <c r="A377" s="1078" t="s">
        <v>1483</v>
      </c>
      <c r="B377" s="1078" t="s">
        <v>1800</v>
      </c>
      <c r="C377" s="1079" t="s">
        <v>3642</v>
      </c>
      <c r="D377" s="1603">
        <v>2.3357999999999999</v>
      </c>
      <c r="E377" s="1080">
        <f t="shared" si="34"/>
        <v>2.3357999999999999</v>
      </c>
      <c r="F377" s="1371">
        <f>D377*Оглавление!$B$5</f>
        <v>256.93799999999999</v>
      </c>
      <c r="G377" s="1081">
        <f t="shared" si="35"/>
        <v>256.93799999999999</v>
      </c>
      <c r="I377" s="2199"/>
      <c r="J377" s="394"/>
    </row>
    <row r="378" spans="1:10">
      <c r="A378" s="1078" t="s">
        <v>1484</v>
      </c>
      <c r="B378" s="1078" t="s">
        <v>1625</v>
      </c>
      <c r="C378" s="1079" t="s">
        <v>3271</v>
      </c>
      <c r="D378" s="1603">
        <v>3.1517999999999997</v>
      </c>
      <c r="E378" s="1080">
        <f t="shared" si="34"/>
        <v>3.1517999999999997</v>
      </c>
      <c r="F378" s="1371">
        <f>D378*Оглавление!$B$5</f>
        <v>346.69799999999998</v>
      </c>
      <c r="G378" s="1081">
        <f t="shared" si="35"/>
        <v>346.69799999999998</v>
      </c>
      <c r="I378" s="2199"/>
      <c r="J378" s="394"/>
    </row>
    <row r="379" spans="1:10">
      <c r="A379" s="1078" t="s">
        <v>1485</v>
      </c>
      <c r="B379" s="1078" t="s">
        <v>1627</v>
      </c>
      <c r="C379" s="1079" t="s">
        <v>3271</v>
      </c>
      <c r="D379" s="1603">
        <v>3.3863999999999996</v>
      </c>
      <c r="E379" s="1080">
        <f t="shared" si="34"/>
        <v>3.3863999999999996</v>
      </c>
      <c r="F379" s="1371">
        <f>D379*Оглавление!$B$5</f>
        <v>372.50399999999996</v>
      </c>
      <c r="G379" s="1081">
        <f t="shared" si="35"/>
        <v>372.50399999999996</v>
      </c>
      <c r="I379" s="2199"/>
      <c r="J379" s="394"/>
    </row>
    <row r="380" spans="1:10">
      <c r="A380" s="1078" t="s">
        <v>1486</v>
      </c>
      <c r="B380" s="1078" t="s">
        <v>1801</v>
      </c>
      <c r="C380" s="1079" t="s">
        <v>3269</v>
      </c>
      <c r="D380" s="1603">
        <v>6.5076000000000001</v>
      </c>
      <c r="E380" s="1080">
        <f t="shared" si="34"/>
        <v>6.5076000000000001</v>
      </c>
      <c r="F380" s="1371">
        <f>D380*Оглавление!$B$5</f>
        <v>715.83600000000001</v>
      </c>
      <c r="G380" s="1081">
        <f t="shared" si="35"/>
        <v>715.83600000000001</v>
      </c>
      <c r="I380" s="2199"/>
      <c r="J380" s="394"/>
    </row>
    <row r="381" spans="1:10">
      <c r="A381" s="1078" t="s">
        <v>1487</v>
      </c>
      <c r="B381" s="1078" t="s">
        <v>1802</v>
      </c>
      <c r="C381" s="1079" t="s">
        <v>3269</v>
      </c>
      <c r="D381" s="1603">
        <v>6.7830000000000004</v>
      </c>
      <c r="E381" s="1080">
        <f t="shared" si="34"/>
        <v>6.7830000000000004</v>
      </c>
      <c r="F381" s="1371">
        <f>D381*Оглавление!$B$5</f>
        <v>746.13</v>
      </c>
      <c r="G381" s="1081">
        <f t="shared" si="35"/>
        <v>746.13</v>
      </c>
      <c r="I381" s="2199"/>
      <c r="J381" s="394"/>
    </row>
    <row r="382" spans="1:10">
      <c r="A382" s="1078" t="s">
        <v>1488</v>
      </c>
      <c r="B382" s="1078" t="s">
        <v>1803</v>
      </c>
      <c r="C382" s="1079" t="s">
        <v>3266</v>
      </c>
      <c r="D382" s="1603">
        <v>6.8136000000000001</v>
      </c>
      <c r="E382" s="1080">
        <f t="shared" si="34"/>
        <v>6.8136000000000001</v>
      </c>
      <c r="F382" s="1371">
        <f>D382*Оглавление!$B$5</f>
        <v>749.49599999999998</v>
      </c>
      <c r="G382" s="1081">
        <f t="shared" si="35"/>
        <v>749.49599999999998</v>
      </c>
      <c r="I382" s="2199"/>
      <c r="J382" s="394"/>
    </row>
    <row r="383" spans="1:10">
      <c r="A383" s="1078" t="s">
        <v>1489</v>
      </c>
      <c r="B383" s="1078" t="s">
        <v>1817</v>
      </c>
      <c r="C383" s="1079">
        <v>40</v>
      </c>
      <c r="D383" s="1603">
        <v>8.7821999999999996</v>
      </c>
      <c r="E383" s="1080">
        <f t="shared" si="34"/>
        <v>8.7821999999999996</v>
      </c>
      <c r="F383" s="1371">
        <f>D383*Оглавление!$B$5</f>
        <v>966.04199999999992</v>
      </c>
      <c r="G383" s="1081">
        <f t="shared" si="35"/>
        <v>966.04199999999992</v>
      </c>
      <c r="I383" s="2199"/>
      <c r="J383" s="394"/>
    </row>
    <row r="384" spans="1:10">
      <c r="A384" s="1078" t="s">
        <v>1490</v>
      </c>
      <c r="B384" s="1078" t="s">
        <v>1818</v>
      </c>
      <c r="C384" s="1079">
        <v>40</v>
      </c>
      <c r="D384" s="1603">
        <v>8.7821999999999996</v>
      </c>
      <c r="E384" s="1080">
        <f t="shared" si="34"/>
        <v>8.7821999999999996</v>
      </c>
      <c r="F384" s="1371">
        <f>D384*Оглавление!$B$5</f>
        <v>966.04199999999992</v>
      </c>
      <c r="G384" s="1081">
        <f t="shared" si="35"/>
        <v>966.04199999999992</v>
      </c>
      <c r="I384" s="2199"/>
      <c r="J384" s="394"/>
    </row>
    <row r="385" spans="1:10">
      <c r="A385" s="1078" t="s">
        <v>1491</v>
      </c>
      <c r="B385" s="1078" t="s">
        <v>1819</v>
      </c>
      <c r="C385" s="1079">
        <v>40</v>
      </c>
      <c r="D385" s="1603">
        <v>10.098000000000001</v>
      </c>
      <c r="E385" s="1080">
        <f t="shared" si="34"/>
        <v>10.098000000000001</v>
      </c>
      <c r="F385" s="1371">
        <f>D385*Оглавление!$B$5</f>
        <v>1110.78</v>
      </c>
      <c r="G385" s="1081">
        <f t="shared" si="35"/>
        <v>1110.78</v>
      </c>
      <c r="I385" s="2199"/>
      <c r="J385" s="394"/>
    </row>
    <row r="386" spans="1:10">
      <c r="A386" s="1078" t="s">
        <v>1492</v>
      </c>
      <c r="B386" s="1078" t="s">
        <v>1820</v>
      </c>
      <c r="C386" s="1079">
        <v>40</v>
      </c>
      <c r="D386" s="1603">
        <v>10.1388</v>
      </c>
      <c r="E386" s="1080">
        <f t="shared" si="34"/>
        <v>10.1388</v>
      </c>
      <c r="F386" s="1371">
        <f>D386*Оглавление!$B$5</f>
        <v>1115.268</v>
      </c>
      <c r="G386" s="1081">
        <f t="shared" si="35"/>
        <v>1115.268</v>
      </c>
      <c r="I386" s="2199"/>
      <c r="J386" s="394"/>
    </row>
    <row r="387" spans="1:10">
      <c r="A387" s="1078" t="s">
        <v>1493</v>
      </c>
      <c r="B387" s="1078" t="s">
        <v>1476</v>
      </c>
      <c r="C387" s="1079">
        <v>25</v>
      </c>
      <c r="D387" s="1603">
        <v>11.7912</v>
      </c>
      <c r="E387" s="1080">
        <f t="shared" si="34"/>
        <v>11.7912</v>
      </c>
      <c r="F387" s="1371">
        <f>D387*Оглавление!$B$5</f>
        <v>1297.0319999999999</v>
      </c>
      <c r="G387" s="1081">
        <f t="shared" si="35"/>
        <v>1297.0319999999999</v>
      </c>
      <c r="I387" s="2199"/>
      <c r="J387" s="394"/>
    </row>
    <row r="388" spans="1:10">
      <c r="A388" s="1078" t="s">
        <v>1494</v>
      </c>
      <c r="B388" s="1078" t="s">
        <v>1807</v>
      </c>
      <c r="C388" s="1079">
        <v>25</v>
      </c>
      <c r="D388" s="1603">
        <v>12.8316</v>
      </c>
      <c r="E388" s="1080">
        <f t="shared" si="34"/>
        <v>12.8316</v>
      </c>
      <c r="F388" s="1371">
        <f>D388*Оглавление!$B$5</f>
        <v>1411.4759999999999</v>
      </c>
      <c r="G388" s="1081">
        <f t="shared" si="35"/>
        <v>1411.4759999999999</v>
      </c>
      <c r="I388" s="2199"/>
      <c r="J388" s="394"/>
    </row>
    <row r="389" spans="1:10">
      <c r="A389" s="1760" t="s">
        <v>1495</v>
      </c>
      <c r="B389" s="1760" t="s">
        <v>1808</v>
      </c>
      <c r="C389" s="1761">
        <v>25</v>
      </c>
      <c r="D389" s="1603">
        <v>13.0968</v>
      </c>
      <c r="E389" s="1762">
        <f t="shared" si="34"/>
        <v>13.0968</v>
      </c>
      <c r="F389" s="1763">
        <f>D389*Оглавление!$B$5</f>
        <v>1440.6479999999999</v>
      </c>
      <c r="G389" s="1764">
        <f t="shared" si="35"/>
        <v>1440.6479999999999</v>
      </c>
      <c r="I389" s="2199"/>
      <c r="J389" s="394"/>
    </row>
    <row r="390" spans="1:10">
      <c r="A390" s="1756" t="s">
        <v>1905</v>
      </c>
      <c r="B390" s="1787"/>
      <c r="C390" s="1788"/>
      <c r="D390" s="1790"/>
      <c r="E390" s="1787"/>
      <c r="F390" s="1789"/>
      <c r="G390" s="1757"/>
      <c r="I390" s="2199"/>
      <c r="J390" s="394"/>
    </row>
    <row r="391" spans="1:10">
      <c r="A391" s="1772" t="s">
        <v>1496</v>
      </c>
      <c r="B391" s="1772" t="s">
        <v>179</v>
      </c>
      <c r="C391" s="1773" t="s">
        <v>3647</v>
      </c>
      <c r="D391" s="1603">
        <v>2.1726000000000001</v>
      </c>
      <c r="E391" s="1774">
        <f>D391-D391*$B$4/100</f>
        <v>2.1726000000000001</v>
      </c>
      <c r="F391" s="1775">
        <f>D391*Оглавление!$B$5</f>
        <v>238.98600000000002</v>
      </c>
      <c r="G391" s="1604">
        <f>F391-F391*$B$4/100</f>
        <v>238.98600000000002</v>
      </c>
      <c r="I391" s="2199"/>
      <c r="J391" s="394"/>
    </row>
    <row r="392" spans="1:10">
      <c r="A392" s="1078" t="s">
        <v>1497</v>
      </c>
      <c r="B392" s="1078" t="s">
        <v>177</v>
      </c>
      <c r="C392" s="1079" t="s">
        <v>3266</v>
      </c>
      <c r="D392" s="1603">
        <v>3.6108000000000002</v>
      </c>
      <c r="E392" s="1080">
        <f>D392-D392*$B$4/100</f>
        <v>3.6108000000000002</v>
      </c>
      <c r="F392" s="1371">
        <f>D392*Оглавление!$B$5</f>
        <v>397.18800000000005</v>
      </c>
      <c r="G392" s="1081">
        <f>F392-F392*$B$4/100</f>
        <v>397.18800000000005</v>
      </c>
      <c r="I392" s="2199"/>
      <c r="J392" s="394"/>
    </row>
    <row r="393" spans="1:10">
      <c r="A393" s="1760" t="s">
        <v>1498</v>
      </c>
      <c r="B393" s="1760" t="s">
        <v>128</v>
      </c>
      <c r="C393" s="1761" t="s">
        <v>3267</v>
      </c>
      <c r="D393" s="1603">
        <v>9.7715999999999994</v>
      </c>
      <c r="E393" s="1762">
        <f>D393-D393*$B$4/100</f>
        <v>9.7715999999999994</v>
      </c>
      <c r="F393" s="1763">
        <f>D393*Оглавление!$B$5</f>
        <v>1074.876</v>
      </c>
      <c r="G393" s="1764">
        <f>F393-F393*$B$4/100</f>
        <v>1074.876</v>
      </c>
      <c r="I393" s="2199"/>
      <c r="J393" s="394"/>
    </row>
    <row r="394" spans="1:10">
      <c r="A394" s="1756" t="s">
        <v>1906</v>
      </c>
      <c r="B394" s="1787"/>
      <c r="C394" s="1788"/>
      <c r="D394" s="2280"/>
      <c r="E394" s="1787"/>
      <c r="F394" s="1789"/>
      <c r="G394" s="1757"/>
      <c r="I394" s="2199"/>
      <c r="J394" s="394"/>
    </row>
    <row r="395" spans="1:10">
      <c r="A395" s="1772" t="s">
        <v>1499</v>
      </c>
      <c r="B395" s="1772" t="s">
        <v>179</v>
      </c>
      <c r="C395" s="1773" t="s">
        <v>3647</v>
      </c>
      <c r="D395" s="1603">
        <v>2.3153999999999999</v>
      </c>
      <c r="E395" s="1774">
        <f>D395-D395*$B$4/100</f>
        <v>2.3153999999999999</v>
      </c>
      <c r="F395" s="1775">
        <f>D395*Оглавление!$B$5</f>
        <v>254.69399999999999</v>
      </c>
      <c r="G395" s="1604">
        <f>F395-F395*$B$4/100</f>
        <v>254.69399999999999</v>
      </c>
      <c r="I395" s="2199"/>
      <c r="J395" s="394"/>
    </row>
    <row r="396" spans="1:10">
      <c r="A396" s="1078" t="s">
        <v>1500</v>
      </c>
      <c r="B396" s="1078" t="s">
        <v>177</v>
      </c>
      <c r="C396" s="1079" t="s">
        <v>3266</v>
      </c>
      <c r="D396" s="1603">
        <v>3.7536</v>
      </c>
      <c r="E396" s="1080">
        <f>D396-D396*$B$4/100</f>
        <v>3.7536</v>
      </c>
      <c r="F396" s="1371">
        <f>D396*Оглавление!$B$5</f>
        <v>412.89600000000002</v>
      </c>
      <c r="G396" s="1081">
        <f>F396-F396*$B$4/100</f>
        <v>412.89600000000002</v>
      </c>
      <c r="I396" s="2199"/>
      <c r="J396" s="394"/>
    </row>
    <row r="397" spans="1:10">
      <c r="A397" s="1760" t="s">
        <v>1501</v>
      </c>
      <c r="B397" s="1760" t="s">
        <v>128</v>
      </c>
      <c r="C397" s="1761" t="s">
        <v>3267</v>
      </c>
      <c r="D397" s="1603">
        <v>10.557</v>
      </c>
      <c r="E397" s="1762">
        <f>D397-D397*$B$4/100</f>
        <v>10.557</v>
      </c>
      <c r="F397" s="1763">
        <f>D397*Оглавление!$B$5</f>
        <v>1161.27</v>
      </c>
      <c r="G397" s="1764">
        <f>F397-F397*$B$4/100</f>
        <v>1161.27</v>
      </c>
      <c r="I397" s="2199"/>
      <c r="J397" s="394"/>
    </row>
    <row r="398" spans="1:10">
      <c r="A398" s="1756" t="s">
        <v>1907</v>
      </c>
      <c r="B398" s="1787"/>
      <c r="C398" s="1788"/>
      <c r="D398" s="2280"/>
      <c r="E398" s="1787"/>
      <c r="F398" s="1789"/>
      <c r="G398" s="1757"/>
      <c r="I398" s="2199"/>
      <c r="J398" s="394"/>
    </row>
    <row r="399" spans="1:10">
      <c r="A399" s="1772" t="s">
        <v>1502</v>
      </c>
      <c r="B399" s="1772" t="s">
        <v>1756</v>
      </c>
      <c r="C399" s="1773" t="s">
        <v>3647</v>
      </c>
      <c r="D399" s="1603">
        <v>2.8559999999999999</v>
      </c>
      <c r="E399" s="1774">
        <f t="shared" ref="E399:E405" si="36">D399-D399*$B$4/100</f>
        <v>2.8559999999999999</v>
      </c>
      <c r="F399" s="1775">
        <f>D399*Оглавление!$B$5</f>
        <v>314.15999999999997</v>
      </c>
      <c r="G399" s="1604">
        <f>F399-F399*$B$4/100</f>
        <v>314.15999999999997</v>
      </c>
      <c r="I399" s="2199"/>
      <c r="J399" s="394"/>
    </row>
    <row r="400" spans="1:10">
      <c r="A400" s="1078" t="s">
        <v>1503</v>
      </c>
      <c r="B400" s="1078" t="s">
        <v>179</v>
      </c>
      <c r="C400" s="1079" t="s">
        <v>3271</v>
      </c>
      <c r="D400" s="1603">
        <v>2.8763999999999998</v>
      </c>
      <c r="E400" s="1080">
        <f t="shared" si="36"/>
        <v>2.8763999999999998</v>
      </c>
      <c r="F400" s="1371">
        <f>D400*Оглавление!$B$5</f>
        <v>316.404</v>
      </c>
      <c r="G400" s="1081">
        <f t="shared" ref="G400:G405" si="37">F400-F400*$B$4/100</f>
        <v>316.404</v>
      </c>
      <c r="I400" s="2199"/>
      <c r="J400" s="394"/>
    </row>
    <row r="401" spans="1:10">
      <c r="A401" s="1078" t="s">
        <v>1504</v>
      </c>
      <c r="B401" s="1078" t="s">
        <v>177</v>
      </c>
      <c r="C401" s="1079" t="s">
        <v>3279</v>
      </c>
      <c r="D401" s="1603">
        <v>5.1408000000000005</v>
      </c>
      <c r="E401" s="1080">
        <f t="shared" si="36"/>
        <v>5.1408000000000005</v>
      </c>
      <c r="F401" s="1371">
        <f>D401*Оглавление!$B$5</f>
        <v>565.48800000000006</v>
      </c>
      <c r="G401" s="1081">
        <f t="shared" si="37"/>
        <v>565.48800000000006</v>
      </c>
      <c r="I401" s="2199"/>
      <c r="J401" s="394"/>
    </row>
    <row r="402" spans="1:10">
      <c r="A402" s="1078" t="s">
        <v>1505</v>
      </c>
      <c r="B402" s="1078" t="s">
        <v>128</v>
      </c>
      <c r="C402" s="1079" t="s">
        <v>3653</v>
      </c>
      <c r="D402" s="1603">
        <v>7.3949999999999996</v>
      </c>
      <c r="E402" s="1080">
        <f t="shared" si="36"/>
        <v>7.3949999999999996</v>
      </c>
      <c r="F402" s="1371">
        <f>D402*Оглавление!$B$5</f>
        <v>813.44999999999993</v>
      </c>
      <c r="G402" s="1081">
        <f t="shared" si="37"/>
        <v>813.44999999999993</v>
      </c>
      <c r="I402" s="2199"/>
      <c r="J402" s="394"/>
    </row>
    <row r="403" spans="1:10">
      <c r="A403" s="1078" t="s">
        <v>1506</v>
      </c>
      <c r="B403" s="1078" t="s">
        <v>178</v>
      </c>
      <c r="C403" s="1079">
        <v>20</v>
      </c>
      <c r="D403" s="1603">
        <v>14.443200000000001</v>
      </c>
      <c r="E403" s="1080">
        <f t="shared" si="36"/>
        <v>14.443200000000001</v>
      </c>
      <c r="F403" s="1371">
        <f>D403*Оглавление!$B$5</f>
        <v>1588.7520000000002</v>
      </c>
      <c r="G403" s="1081">
        <f t="shared" si="37"/>
        <v>1588.7520000000002</v>
      </c>
      <c r="I403" s="2199"/>
      <c r="J403" s="394"/>
    </row>
    <row r="404" spans="1:10">
      <c r="A404" s="1078" t="s">
        <v>1507</v>
      </c>
      <c r="B404" s="1078" t="s">
        <v>176</v>
      </c>
      <c r="C404" s="1079">
        <v>15</v>
      </c>
      <c r="D404" s="1603">
        <v>16.279199999999999</v>
      </c>
      <c r="E404" s="1080">
        <f t="shared" si="36"/>
        <v>16.279199999999999</v>
      </c>
      <c r="F404" s="1371">
        <f>D404*Оглавление!$B$5</f>
        <v>1790.712</v>
      </c>
      <c r="G404" s="1081">
        <f t="shared" si="37"/>
        <v>1790.712</v>
      </c>
      <c r="I404" s="2199"/>
      <c r="J404" s="394"/>
    </row>
    <row r="405" spans="1:10">
      <c r="A405" s="1760" t="s">
        <v>1508</v>
      </c>
      <c r="B405" s="1760" t="s">
        <v>1374</v>
      </c>
      <c r="C405" s="1761">
        <v>6</v>
      </c>
      <c r="D405" s="1603">
        <v>28.978200000000001</v>
      </c>
      <c r="E405" s="1762">
        <f t="shared" si="36"/>
        <v>28.978200000000001</v>
      </c>
      <c r="F405" s="1763">
        <f>D405*Оглавление!$B$5</f>
        <v>3187.6020000000003</v>
      </c>
      <c r="G405" s="1764">
        <f t="shared" si="37"/>
        <v>3187.6020000000003</v>
      </c>
      <c r="I405" s="2199"/>
      <c r="J405" s="394"/>
    </row>
    <row r="406" spans="1:10">
      <c r="A406" s="1756" t="s">
        <v>1908</v>
      </c>
      <c r="B406" s="1787"/>
      <c r="C406" s="1788"/>
      <c r="D406" s="2280"/>
      <c r="E406" s="1787"/>
      <c r="F406" s="1789"/>
      <c r="G406" s="1757"/>
      <c r="I406" s="2199"/>
      <c r="J406" s="394"/>
    </row>
    <row r="407" spans="1:10">
      <c r="A407" s="1772" t="s">
        <v>1509</v>
      </c>
      <c r="B407" s="1772" t="s">
        <v>1756</v>
      </c>
      <c r="C407" s="1773" t="s">
        <v>3647</v>
      </c>
      <c r="D407" s="1603">
        <v>3.06</v>
      </c>
      <c r="E407" s="1774">
        <f>D407-D407*$B$4/100</f>
        <v>3.06</v>
      </c>
      <c r="F407" s="1775">
        <f>D407*Оглавление!$B$5</f>
        <v>336.6</v>
      </c>
      <c r="G407" s="1604">
        <f>F407-F407*$B$4/100</f>
        <v>336.6</v>
      </c>
      <c r="I407" s="2199"/>
      <c r="J407" s="394"/>
    </row>
    <row r="408" spans="1:10">
      <c r="A408" s="1078" t="s">
        <v>1510</v>
      </c>
      <c r="B408" s="1078" t="s">
        <v>179</v>
      </c>
      <c r="C408" s="1079" t="s">
        <v>3271</v>
      </c>
      <c r="D408" s="1603">
        <v>2.9783999999999997</v>
      </c>
      <c r="E408" s="1080">
        <f>D408-D408*$B$4/100</f>
        <v>2.9783999999999997</v>
      </c>
      <c r="F408" s="1371">
        <f>D408*Оглавление!$B$5</f>
        <v>327.62399999999997</v>
      </c>
      <c r="G408" s="1081">
        <f>F408-F408*$B$4/100</f>
        <v>327.62399999999997</v>
      </c>
      <c r="I408" s="2199"/>
      <c r="J408" s="394"/>
    </row>
    <row r="409" spans="1:10">
      <c r="A409" s="1078" t="s">
        <v>1511</v>
      </c>
      <c r="B409" s="1078" t="s">
        <v>177</v>
      </c>
      <c r="C409" s="1079" t="s">
        <v>3279</v>
      </c>
      <c r="D409" s="1603">
        <v>5.2325999999999997</v>
      </c>
      <c r="E409" s="1080">
        <f>D409-D409*$B$4/100</f>
        <v>5.2325999999999997</v>
      </c>
      <c r="F409" s="1371">
        <f>D409*Оглавление!$B$5</f>
        <v>575.58600000000001</v>
      </c>
      <c r="G409" s="1081">
        <f>F409-F409*$B$4/100</f>
        <v>575.58600000000001</v>
      </c>
      <c r="I409" s="2199"/>
      <c r="J409" s="394"/>
    </row>
    <row r="410" spans="1:10">
      <c r="A410" s="1078" t="s">
        <v>1512</v>
      </c>
      <c r="B410" s="1078" t="s">
        <v>128</v>
      </c>
      <c r="C410" s="1914" t="s">
        <v>43</v>
      </c>
      <c r="D410" s="1603">
        <v>7.5785999999999998</v>
      </c>
      <c r="E410" s="1080">
        <f>D410-D410*$B$4/100</f>
        <v>7.5785999999999998</v>
      </c>
      <c r="F410" s="1371">
        <f>D410*Оглавление!$B$5</f>
        <v>833.64599999999996</v>
      </c>
      <c r="G410" s="1081">
        <f>F410-F410*$B$4/100</f>
        <v>833.64599999999996</v>
      </c>
      <c r="I410" s="2199"/>
      <c r="J410" s="394"/>
    </row>
    <row r="411" spans="1:10">
      <c r="A411" s="1760" t="s">
        <v>1513</v>
      </c>
      <c r="B411" s="1760" t="s">
        <v>178</v>
      </c>
      <c r="C411" s="1761">
        <v>20</v>
      </c>
      <c r="D411" s="1603">
        <v>16.207799999999999</v>
      </c>
      <c r="E411" s="1762">
        <f>D411-D411*$B$4/100</f>
        <v>16.207799999999999</v>
      </c>
      <c r="F411" s="1763">
        <f>D411*Оглавление!$B$5</f>
        <v>1782.8579999999999</v>
      </c>
      <c r="G411" s="1764">
        <f>F411-F411*$B$4/100</f>
        <v>1782.8579999999999</v>
      </c>
      <c r="I411" s="2199"/>
      <c r="J411" s="394"/>
    </row>
    <row r="412" spans="1:10">
      <c r="A412" s="1756" t="s">
        <v>1909</v>
      </c>
      <c r="B412" s="1787"/>
      <c r="C412" s="1788"/>
      <c r="D412" s="2280"/>
      <c r="E412" s="1787"/>
      <c r="F412" s="1789"/>
      <c r="G412" s="1757"/>
      <c r="I412" s="2199"/>
      <c r="J412" s="394"/>
    </row>
    <row r="413" spans="1:10">
      <c r="A413" s="1772" t="s">
        <v>1514</v>
      </c>
      <c r="B413" s="1772" t="s">
        <v>1756</v>
      </c>
      <c r="C413" s="1773" t="s">
        <v>3642</v>
      </c>
      <c r="D413" s="1603">
        <v>2.9478</v>
      </c>
      <c r="E413" s="1774">
        <f t="shared" ref="E413:E423" si="38">D413-D413*$B$4/100</f>
        <v>2.9478</v>
      </c>
      <c r="F413" s="1775">
        <f>D413*Оглавление!$B$5</f>
        <v>324.25799999999998</v>
      </c>
      <c r="G413" s="1604">
        <f>F413-F413*$B$4/100</f>
        <v>324.25799999999998</v>
      </c>
      <c r="I413" s="2199"/>
      <c r="J413" s="394"/>
    </row>
    <row r="414" spans="1:10">
      <c r="A414" s="1078" t="s">
        <v>1515</v>
      </c>
      <c r="B414" s="1078" t="s">
        <v>179</v>
      </c>
      <c r="C414" s="1079" t="s">
        <v>3277</v>
      </c>
      <c r="D414" s="1603">
        <v>2.7744</v>
      </c>
      <c r="E414" s="1080">
        <f t="shared" si="38"/>
        <v>2.7744</v>
      </c>
      <c r="F414" s="1371">
        <f>D414*Оглавление!$B$5</f>
        <v>305.18399999999997</v>
      </c>
      <c r="G414" s="1081">
        <f t="shared" ref="G414:G423" si="39">F414-F414*$B$4/100</f>
        <v>305.18399999999997</v>
      </c>
      <c r="I414" s="2199"/>
      <c r="J414" s="394"/>
    </row>
    <row r="415" spans="1:10">
      <c r="A415" s="1078" t="s">
        <v>1516</v>
      </c>
      <c r="B415" s="1078" t="s">
        <v>177</v>
      </c>
      <c r="C415" s="1079" t="s">
        <v>3272</v>
      </c>
      <c r="D415" s="1603">
        <v>4.5185999999999993</v>
      </c>
      <c r="E415" s="1080">
        <f t="shared" si="38"/>
        <v>4.5185999999999993</v>
      </c>
      <c r="F415" s="1371">
        <f>D415*Оглавление!$B$5</f>
        <v>497.04599999999994</v>
      </c>
      <c r="G415" s="1081">
        <f t="shared" si="39"/>
        <v>497.04599999999994</v>
      </c>
      <c r="I415" s="2199"/>
      <c r="J415" s="394"/>
    </row>
    <row r="416" spans="1:10">
      <c r="A416" s="1078" t="s">
        <v>1517</v>
      </c>
      <c r="B416" s="1078" t="s">
        <v>128</v>
      </c>
      <c r="C416" s="1079" t="s">
        <v>3268</v>
      </c>
      <c r="D416" s="1603">
        <v>7.7111999999999998</v>
      </c>
      <c r="E416" s="1080">
        <f t="shared" si="38"/>
        <v>7.7111999999999998</v>
      </c>
      <c r="F416" s="1371">
        <f>D416*Оглавление!$B$5</f>
        <v>848.23199999999997</v>
      </c>
      <c r="G416" s="1081">
        <f t="shared" si="39"/>
        <v>848.23199999999997</v>
      </c>
      <c r="I416" s="2199"/>
      <c r="J416" s="394"/>
    </row>
    <row r="417" spans="1:10">
      <c r="A417" s="1078" t="s">
        <v>1518</v>
      </c>
      <c r="B417" s="1078" t="s">
        <v>178</v>
      </c>
      <c r="C417" s="1079">
        <v>20</v>
      </c>
      <c r="D417" s="1603">
        <v>13.902600000000001</v>
      </c>
      <c r="E417" s="1080">
        <f t="shared" si="38"/>
        <v>13.902600000000001</v>
      </c>
      <c r="F417" s="1371">
        <f>D417*Оглавление!$B$5</f>
        <v>1529.2860000000001</v>
      </c>
      <c r="G417" s="1081">
        <f t="shared" si="39"/>
        <v>1529.2860000000001</v>
      </c>
      <c r="I417" s="2199"/>
      <c r="J417" s="394"/>
    </row>
    <row r="418" spans="1:10">
      <c r="A418" s="1078" t="s">
        <v>1519</v>
      </c>
      <c r="B418" s="1078" t="s">
        <v>176</v>
      </c>
      <c r="C418" s="1079">
        <v>15</v>
      </c>
      <c r="D418" s="1603">
        <v>19.400400000000001</v>
      </c>
      <c r="E418" s="1080">
        <f t="shared" si="38"/>
        <v>19.400400000000001</v>
      </c>
      <c r="F418" s="1371">
        <f>D418*Оглавление!$B$5</f>
        <v>2134.0440000000003</v>
      </c>
      <c r="G418" s="1081">
        <f t="shared" si="39"/>
        <v>2134.0440000000003</v>
      </c>
      <c r="I418" s="2199"/>
      <c r="J418" s="394"/>
    </row>
    <row r="419" spans="1:10">
      <c r="A419" s="1078" t="s">
        <v>1520</v>
      </c>
      <c r="B419" s="1078" t="s">
        <v>1374</v>
      </c>
      <c r="C419" s="1079">
        <v>5</v>
      </c>
      <c r="D419" s="1603">
        <v>29.2332</v>
      </c>
      <c r="E419" s="1080">
        <f t="shared" si="38"/>
        <v>29.2332</v>
      </c>
      <c r="F419" s="1371">
        <f>D419*Оглавление!$B$5</f>
        <v>3215.652</v>
      </c>
      <c r="G419" s="1081">
        <f t="shared" si="39"/>
        <v>3215.652</v>
      </c>
      <c r="I419" s="2199"/>
      <c r="J419" s="394"/>
    </row>
    <row r="420" spans="1:10">
      <c r="A420" s="1078" t="s">
        <v>4010</v>
      </c>
      <c r="B420" s="1078" t="s">
        <v>1794</v>
      </c>
      <c r="C420" s="1079">
        <v>4</v>
      </c>
      <c r="D420" s="1603">
        <v>74.80680000000001</v>
      </c>
      <c r="E420" s="1080">
        <f t="shared" si="38"/>
        <v>74.80680000000001</v>
      </c>
      <c r="F420" s="1371">
        <f>D420*Оглавление!$B$5</f>
        <v>8228.7480000000014</v>
      </c>
      <c r="G420" s="1081">
        <f t="shared" si="39"/>
        <v>8228.7480000000014</v>
      </c>
      <c r="I420" s="2199"/>
      <c r="J420" s="394"/>
    </row>
    <row r="421" spans="1:10">
      <c r="A421" s="1078" t="s">
        <v>7158</v>
      </c>
      <c r="B421" s="1078" t="s">
        <v>1375</v>
      </c>
      <c r="C421" s="1079">
        <v>2</v>
      </c>
      <c r="D421" s="1603">
        <v>105.3558</v>
      </c>
      <c r="E421" s="1080">
        <f t="shared" si="38"/>
        <v>105.3558</v>
      </c>
      <c r="F421" s="1371">
        <f>D421*Оглавление!$B$5</f>
        <v>11589.138000000001</v>
      </c>
      <c r="G421" s="1081">
        <f t="shared" si="39"/>
        <v>11589.138000000001</v>
      </c>
      <c r="I421" s="2199"/>
      <c r="J421" s="394"/>
    </row>
    <row r="422" spans="1:10">
      <c r="A422" s="1078" t="s">
        <v>1521</v>
      </c>
      <c r="B422" s="1078" t="s">
        <v>1800</v>
      </c>
      <c r="C422" s="1079" t="s">
        <v>3272</v>
      </c>
      <c r="D422" s="1603">
        <v>4.59</v>
      </c>
      <c r="E422" s="1080">
        <f t="shared" si="38"/>
        <v>4.59</v>
      </c>
      <c r="F422" s="1371">
        <f>D422*Оглавление!$B$5</f>
        <v>504.9</v>
      </c>
      <c r="G422" s="1081">
        <f t="shared" si="39"/>
        <v>504.9</v>
      </c>
      <c r="I422" s="2199"/>
      <c r="J422" s="394"/>
    </row>
    <row r="423" spans="1:10">
      <c r="A423" s="1760" t="s">
        <v>1522</v>
      </c>
      <c r="B423" s="1760" t="s">
        <v>1627</v>
      </c>
      <c r="C423" s="1761" t="s">
        <v>3270</v>
      </c>
      <c r="D423" s="1603">
        <v>7.5275999999999996</v>
      </c>
      <c r="E423" s="1762">
        <f t="shared" si="38"/>
        <v>7.5275999999999996</v>
      </c>
      <c r="F423" s="1763">
        <f>D423*Оглавление!$B$5</f>
        <v>828.03599999999994</v>
      </c>
      <c r="G423" s="1764">
        <f t="shared" si="39"/>
        <v>828.03599999999994</v>
      </c>
      <c r="I423" s="2199"/>
      <c r="J423" s="394"/>
    </row>
    <row r="424" spans="1:10">
      <c r="A424" s="1756" t="s">
        <v>1910</v>
      </c>
      <c r="B424" s="1787"/>
      <c r="C424" s="1788"/>
      <c r="D424" s="2280"/>
      <c r="E424" s="1787"/>
      <c r="F424" s="1789"/>
      <c r="G424" s="1757"/>
      <c r="I424" s="2199"/>
      <c r="J424" s="394"/>
    </row>
    <row r="425" spans="1:10">
      <c r="A425" s="1772" t="s">
        <v>1523</v>
      </c>
      <c r="B425" s="1772" t="s">
        <v>476</v>
      </c>
      <c r="C425" s="1773" t="s">
        <v>3654</v>
      </c>
      <c r="D425" s="1603">
        <v>2.3357999999999999</v>
      </c>
      <c r="E425" s="1774">
        <f t="shared" ref="E425:E436" si="40">D425-D425*$B$4/100</f>
        <v>2.3357999999999999</v>
      </c>
      <c r="F425" s="1775">
        <f>D425*Оглавление!$B$5</f>
        <v>256.93799999999999</v>
      </c>
      <c r="G425" s="1604">
        <f>F425-F425*$B$4/100</f>
        <v>256.93799999999999</v>
      </c>
      <c r="I425" s="2199"/>
      <c r="J425" s="394"/>
    </row>
    <row r="426" spans="1:10">
      <c r="A426" s="1078" t="s">
        <v>1524</v>
      </c>
      <c r="B426" s="1078" t="s">
        <v>1756</v>
      </c>
      <c r="C426" s="1079" t="s">
        <v>3642</v>
      </c>
      <c r="D426" s="1603">
        <v>2.9988000000000001</v>
      </c>
      <c r="E426" s="1080">
        <f t="shared" si="40"/>
        <v>2.9988000000000001</v>
      </c>
      <c r="F426" s="1371">
        <f>D426*Оглавление!$B$5</f>
        <v>329.86799999999999</v>
      </c>
      <c r="G426" s="1081">
        <f t="shared" ref="G426:G436" si="41">F426-F426*$B$4/100</f>
        <v>329.86799999999999</v>
      </c>
      <c r="I426" s="2199"/>
      <c r="J426" s="394"/>
    </row>
    <row r="427" spans="1:10">
      <c r="A427" s="1078" t="s">
        <v>1525</v>
      </c>
      <c r="B427" s="1078" t="s">
        <v>179</v>
      </c>
      <c r="C427" s="1079" t="s">
        <v>3277</v>
      </c>
      <c r="D427" s="1603">
        <v>3.0804</v>
      </c>
      <c r="E427" s="1080">
        <f t="shared" si="40"/>
        <v>3.0804</v>
      </c>
      <c r="F427" s="1371">
        <f>D427*Оглавление!$B$5</f>
        <v>338.84399999999999</v>
      </c>
      <c r="G427" s="1081">
        <f t="shared" si="41"/>
        <v>338.84399999999999</v>
      </c>
      <c r="I427" s="2199"/>
      <c r="J427" s="394"/>
    </row>
    <row r="428" spans="1:10">
      <c r="A428" s="1078" t="s">
        <v>1526</v>
      </c>
      <c r="B428" s="1078" t="s">
        <v>177</v>
      </c>
      <c r="C428" s="1079" t="s">
        <v>3272</v>
      </c>
      <c r="D428" s="1603">
        <v>5.0183999999999997</v>
      </c>
      <c r="E428" s="1080">
        <f t="shared" si="40"/>
        <v>5.0183999999999997</v>
      </c>
      <c r="F428" s="1371">
        <f>D428*Оглавление!$B$5</f>
        <v>552.024</v>
      </c>
      <c r="G428" s="1081">
        <f t="shared" si="41"/>
        <v>552.024</v>
      </c>
      <c r="I428" s="2199"/>
      <c r="J428" s="394"/>
    </row>
    <row r="429" spans="1:10">
      <c r="A429" s="1078" t="s">
        <v>1527</v>
      </c>
      <c r="B429" s="1078" t="s">
        <v>128</v>
      </c>
      <c r="C429" s="1079" t="s">
        <v>3268</v>
      </c>
      <c r="D429" s="1603">
        <v>8.547600000000001</v>
      </c>
      <c r="E429" s="1080">
        <f t="shared" si="40"/>
        <v>8.547600000000001</v>
      </c>
      <c r="F429" s="1371">
        <f>D429*Оглавление!$B$5</f>
        <v>940.2360000000001</v>
      </c>
      <c r="G429" s="1081">
        <f t="shared" si="41"/>
        <v>940.2360000000001</v>
      </c>
      <c r="I429" s="2199"/>
      <c r="J429" s="394"/>
    </row>
    <row r="430" spans="1:10">
      <c r="A430" s="1078" t="s">
        <v>1528</v>
      </c>
      <c r="B430" s="1078" t="s">
        <v>178</v>
      </c>
      <c r="C430" s="1079">
        <v>20</v>
      </c>
      <c r="D430" s="1603">
        <v>14.9634</v>
      </c>
      <c r="E430" s="1080">
        <f t="shared" si="40"/>
        <v>14.9634</v>
      </c>
      <c r="F430" s="1371">
        <f>D430*Оглавление!$B$5</f>
        <v>1645.9739999999999</v>
      </c>
      <c r="G430" s="1081">
        <f t="shared" si="41"/>
        <v>1645.9739999999999</v>
      </c>
      <c r="I430" s="2199"/>
      <c r="J430" s="394"/>
    </row>
    <row r="431" spans="1:10">
      <c r="A431" s="1078" t="s">
        <v>1529</v>
      </c>
      <c r="B431" s="1078" t="s">
        <v>176</v>
      </c>
      <c r="C431" s="1079">
        <v>15</v>
      </c>
      <c r="D431" s="1603">
        <v>20.869199999999999</v>
      </c>
      <c r="E431" s="1080">
        <f t="shared" si="40"/>
        <v>20.869199999999999</v>
      </c>
      <c r="F431" s="1371">
        <f>D431*Оглавление!$B$5</f>
        <v>2295.6120000000001</v>
      </c>
      <c r="G431" s="1081">
        <f t="shared" si="41"/>
        <v>2295.6120000000001</v>
      </c>
      <c r="I431" s="2199"/>
      <c r="J431" s="394"/>
    </row>
    <row r="432" spans="1:10">
      <c r="A432" s="1078" t="s">
        <v>1530</v>
      </c>
      <c r="B432" s="1078" t="s">
        <v>1374</v>
      </c>
      <c r="C432" s="1079">
        <v>5</v>
      </c>
      <c r="D432" s="1603">
        <v>30.018599999999999</v>
      </c>
      <c r="E432" s="1080">
        <f t="shared" si="40"/>
        <v>30.018599999999999</v>
      </c>
      <c r="F432" s="1371">
        <f>D432*Оглавление!$B$5</f>
        <v>3302.0459999999998</v>
      </c>
      <c r="G432" s="1081">
        <f t="shared" si="41"/>
        <v>3302.0459999999998</v>
      </c>
      <c r="I432" s="2199"/>
      <c r="J432" s="394"/>
    </row>
    <row r="433" spans="1:10">
      <c r="A433" s="1078" t="s">
        <v>7159</v>
      </c>
      <c r="B433" s="1078" t="s">
        <v>1794</v>
      </c>
      <c r="C433" s="1079">
        <v>4</v>
      </c>
      <c r="D433" s="1603">
        <v>97.430399999999992</v>
      </c>
      <c r="E433" s="1080">
        <f t="shared" si="40"/>
        <v>97.430399999999992</v>
      </c>
      <c r="F433" s="1371">
        <f>D433*Оглавление!$B$5</f>
        <v>10717.343999999999</v>
      </c>
      <c r="G433" s="1081">
        <f t="shared" si="41"/>
        <v>10717.343999999999</v>
      </c>
      <c r="I433" s="2199"/>
      <c r="J433" s="394"/>
    </row>
    <row r="434" spans="1:10">
      <c r="A434" s="1078" t="s">
        <v>7160</v>
      </c>
      <c r="B434" s="1078" t="s">
        <v>1375</v>
      </c>
      <c r="C434" s="1079">
        <v>2</v>
      </c>
      <c r="D434" s="1603">
        <v>143.86079999999998</v>
      </c>
      <c r="E434" s="1080">
        <f t="shared" si="40"/>
        <v>143.86079999999998</v>
      </c>
      <c r="F434" s="1371">
        <f>D434*Оглавление!$B$5</f>
        <v>15824.687999999998</v>
      </c>
      <c r="G434" s="1081">
        <f t="shared" si="41"/>
        <v>15824.687999999998</v>
      </c>
      <c r="I434" s="2199"/>
      <c r="J434" s="394"/>
    </row>
    <row r="435" spans="1:10">
      <c r="A435" s="1078" t="s">
        <v>1531</v>
      </c>
      <c r="B435" s="1078" t="s">
        <v>1800</v>
      </c>
      <c r="C435" s="1079" t="s">
        <v>3272</v>
      </c>
      <c r="D435" s="1603">
        <v>4.7225999999999999</v>
      </c>
      <c r="E435" s="1080">
        <f t="shared" si="40"/>
        <v>4.7225999999999999</v>
      </c>
      <c r="F435" s="1371">
        <f>D435*Оглавление!$B$5</f>
        <v>519.48599999999999</v>
      </c>
      <c r="G435" s="1081">
        <f t="shared" si="41"/>
        <v>519.48599999999999</v>
      </c>
      <c r="I435" s="2199"/>
      <c r="J435" s="394"/>
    </row>
    <row r="436" spans="1:10">
      <c r="A436" s="1760" t="s">
        <v>1532</v>
      </c>
      <c r="B436" s="1760" t="s">
        <v>1627</v>
      </c>
      <c r="C436" s="1761" t="s">
        <v>3270</v>
      </c>
      <c r="D436" s="1603">
        <v>8.0682000000000009</v>
      </c>
      <c r="E436" s="1762">
        <f t="shared" si="40"/>
        <v>8.0682000000000009</v>
      </c>
      <c r="F436" s="1763">
        <f>D436*Оглавление!$B$5</f>
        <v>887.50200000000007</v>
      </c>
      <c r="G436" s="1764">
        <f t="shared" si="41"/>
        <v>887.50200000000007</v>
      </c>
      <c r="I436" s="2199"/>
      <c r="J436" s="394"/>
    </row>
    <row r="437" spans="1:10">
      <c r="A437" s="1756" t="s">
        <v>1911</v>
      </c>
      <c r="B437" s="1787"/>
      <c r="C437" s="1788"/>
      <c r="D437" s="2280"/>
      <c r="E437" s="1787"/>
      <c r="F437" s="1789"/>
      <c r="G437" s="1757"/>
      <c r="I437" s="2199"/>
      <c r="J437" s="394"/>
    </row>
    <row r="438" spans="1:10">
      <c r="A438" s="1772" t="s">
        <v>1533</v>
      </c>
      <c r="B438" s="1772" t="s">
        <v>476</v>
      </c>
      <c r="C438" s="1773" t="s">
        <v>3642</v>
      </c>
      <c r="D438" s="1603">
        <v>2.2949999999999999</v>
      </c>
      <c r="E438" s="1774">
        <f t="shared" ref="E438:E447" si="42">D438-D438*$B$4/100</f>
        <v>2.2949999999999999</v>
      </c>
      <c r="F438" s="1775">
        <f>D438*Оглавление!$B$5</f>
        <v>252.45</v>
      </c>
      <c r="G438" s="1604">
        <f>F438-F438*$B$4/100</f>
        <v>252.45</v>
      </c>
      <c r="I438" s="2199"/>
      <c r="J438" s="394"/>
    </row>
    <row r="439" spans="1:10">
      <c r="A439" s="1078" t="s">
        <v>1534</v>
      </c>
      <c r="B439" s="1078" t="s">
        <v>1756</v>
      </c>
      <c r="C439" s="1079" t="s">
        <v>3647</v>
      </c>
      <c r="D439" s="1603">
        <v>2.7948000000000004</v>
      </c>
      <c r="E439" s="1080">
        <f t="shared" si="42"/>
        <v>2.7948000000000004</v>
      </c>
      <c r="F439" s="1371">
        <f>D439*Оглавление!$B$5</f>
        <v>307.42800000000005</v>
      </c>
      <c r="G439" s="1081">
        <f t="shared" ref="G439:G447" si="43">F439-F439*$B$4/100</f>
        <v>307.42800000000005</v>
      </c>
      <c r="I439" s="2199"/>
      <c r="J439" s="394"/>
    </row>
    <row r="440" spans="1:10">
      <c r="A440" s="1078" t="s">
        <v>1535</v>
      </c>
      <c r="B440" s="1078" t="s">
        <v>179</v>
      </c>
      <c r="C440" s="1079" t="s">
        <v>3266</v>
      </c>
      <c r="D440" s="1603">
        <v>3.3149999999999999</v>
      </c>
      <c r="E440" s="1080">
        <f t="shared" si="42"/>
        <v>3.3149999999999999</v>
      </c>
      <c r="F440" s="1371">
        <f>D440*Оглавление!$B$5</f>
        <v>364.65</v>
      </c>
      <c r="G440" s="1081">
        <f t="shared" si="43"/>
        <v>364.65</v>
      </c>
      <c r="I440" s="2199"/>
      <c r="J440" s="394"/>
    </row>
    <row r="441" spans="1:10">
      <c r="A441" s="1078" t="s">
        <v>1536</v>
      </c>
      <c r="B441" s="1078" t="s">
        <v>177</v>
      </c>
      <c r="C441" s="1079" t="s">
        <v>3278</v>
      </c>
      <c r="D441" s="1603">
        <v>5.2733999999999996</v>
      </c>
      <c r="E441" s="1080">
        <f t="shared" si="42"/>
        <v>5.2733999999999996</v>
      </c>
      <c r="F441" s="1371">
        <f>D441*Оглавление!$B$5</f>
        <v>580.07399999999996</v>
      </c>
      <c r="G441" s="1081">
        <f t="shared" si="43"/>
        <v>580.07399999999996</v>
      </c>
      <c r="I441" s="2199"/>
      <c r="J441" s="394"/>
    </row>
    <row r="442" spans="1:10">
      <c r="A442" s="1078" t="s">
        <v>1537</v>
      </c>
      <c r="B442" s="1078" t="s">
        <v>128</v>
      </c>
      <c r="C442" s="1079" t="s">
        <v>3268</v>
      </c>
      <c r="D442" s="1603">
        <v>8.5679999999999996</v>
      </c>
      <c r="E442" s="1080">
        <f t="shared" si="42"/>
        <v>8.5679999999999996</v>
      </c>
      <c r="F442" s="1371">
        <f>D442*Оглавление!$B$5</f>
        <v>942.4799999999999</v>
      </c>
      <c r="G442" s="1081">
        <f t="shared" si="43"/>
        <v>942.4799999999999</v>
      </c>
      <c r="I442" s="2199"/>
      <c r="J442" s="394"/>
    </row>
    <row r="443" spans="1:10">
      <c r="A443" s="1078" t="s">
        <v>1538</v>
      </c>
      <c r="B443" s="1078" t="s">
        <v>178</v>
      </c>
      <c r="C443" s="1079">
        <v>15</v>
      </c>
      <c r="D443" s="1603">
        <v>18.4008</v>
      </c>
      <c r="E443" s="1080">
        <f t="shared" si="42"/>
        <v>18.4008</v>
      </c>
      <c r="F443" s="1371">
        <f>D443*Оглавление!$B$5</f>
        <v>2024.088</v>
      </c>
      <c r="G443" s="1081">
        <f t="shared" si="43"/>
        <v>2024.088</v>
      </c>
      <c r="I443" s="2199"/>
      <c r="J443" s="394"/>
    </row>
    <row r="444" spans="1:10">
      <c r="A444" s="1078" t="s">
        <v>1539</v>
      </c>
      <c r="B444" s="1078" t="s">
        <v>176</v>
      </c>
      <c r="C444" s="1079">
        <v>10</v>
      </c>
      <c r="D444" s="1603">
        <v>20.961000000000002</v>
      </c>
      <c r="E444" s="1080">
        <f t="shared" si="42"/>
        <v>20.961000000000002</v>
      </c>
      <c r="F444" s="1371">
        <f>D444*Оглавление!$B$5</f>
        <v>2305.71</v>
      </c>
      <c r="G444" s="1081">
        <f t="shared" si="43"/>
        <v>2305.71</v>
      </c>
      <c r="I444" s="2199"/>
      <c r="J444" s="394"/>
    </row>
    <row r="445" spans="1:10">
      <c r="A445" s="1078" t="s">
        <v>1540</v>
      </c>
      <c r="B445" s="1078" t="s">
        <v>1374</v>
      </c>
      <c r="C445" s="1079">
        <v>5</v>
      </c>
      <c r="D445" s="1603">
        <v>35.4756</v>
      </c>
      <c r="E445" s="1080">
        <f t="shared" si="42"/>
        <v>35.4756</v>
      </c>
      <c r="F445" s="1371">
        <f>D445*Оглавление!$B$5</f>
        <v>3902.3159999999998</v>
      </c>
      <c r="G445" s="1081">
        <f t="shared" si="43"/>
        <v>3902.3159999999998</v>
      </c>
      <c r="I445" s="2199"/>
      <c r="J445" s="394"/>
    </row>
    <row r="446" spans="1:10">
      <c r="A446" s="1078" t="s">
        <v>7161</v>
      </c>
      <c r="B446" s="1078" t="s">
        <v>1794</v>
      </c>
      <c r="C446" s="1079">
        <v>3</v>
      </c>
      <c r="D446" s="1603">
        <v>78.835800000000006</v>
      </c>
      <c r="E446" s="1080">
        <f t="shared" si="42"/>
        <v>78.835800000000006</v>
      </c>
      <c r="F446" s="1371">
        <f>D446*Оглавление!$B$5</f>
        <v>8671.9380000000001</v>
      </c>
      <c r="G446" s="1081">
        <f t="shared" si="43"/>
        <v>8671.9380000000001</v>
      </c>
      <c r="I446" s="2199"/>
      <c r="J446" s="394"/>
    </row>
    <row r="447" spans="1:10">
      <c r="A447" s="1760" t="s">
        <v>7506</v>
      </c>
      <c r="B447" s="1760" t="s">
        <v>1375</v>
      </c>
      <c r="C447" s="1761">
        <v>2</v>
      </c>
      <c r="D447" s="1603">
        <v>107.50800000000001</v>
      </c>
      <c r="E447" s="1762">
        <f t="shared" si="42"/>
        <v>107.50800000000001</v>
      </c>
      <c r="F447" s="1763">
        <f>D447*Оглавление!$B$5</f>
        <v>11825.880000000001</v>
      </c>
      <c r="G447" s="1764">
        <f t="shared" si="43"/>
        <v>11825.880000000001</v>
      </c>
      <c r="I447" s="2199"/>
      <c r="J447" s="394"/>
    </row>
    <row r="448" spans="1:10">
      <c r="A448" s="1756" t="s">
        <v>1912</v>
      </c>
      <c r="B448" s="1787"/>
      <c r="C448" s="1788"/>
      <c r="D448" s="2280"/>
      <c r="E448" s="1787"/>
      <c r="F448" s="1789"/>
      <c r="G448" s="1757"/>
      <c r="I448" s="2199"/>
      <c r="J448" s="394"/>
    </row>
    <row r="449" spans="1:10">
      <c r="A449" s="1772" t="s">
        <v>1952</v>
      </c>
      <c r="B449" s="1772" t="s">
        <v>476</v>
      </c>
      <c r="C449" s="1773" t="s">
        <v>3642</v>
      </c>
      <c r="D449" s="1603">
        <v>2.4990000000000001</v>
      </c>
      <c r="E449" s="1774">
        <f t="shared" ref="E449:E456" si="44">D449-D449*$B$4/100</f>
        <v>2.4990000000000001</v>
      </c>
      <c r="F449" s="1775">
        <f>D449*Оглавление!$B$5</f>
        <v>274.89</v>
      </c>
      <c r="G449" s="1604">
        <f>F449-F449*$B$4/100</f>
        <v>274.89</v>
      </c>
      <c r="I449" s="2199"/>
      <c r="J449" s="394"/>
    </row>
    <row r="450" spans="1:10">
      <c r="A450" s="1078" t="s">
        <v>1541</v>
      </c>
      <c r="B450" s="1078" t="s">
        <v>1756</v>
      </c>
      <c r="C450" s="1079" t="s">
        <v>3647</v>
      </c>
      <c r="D450" s="1603">
        <v>2.9783999999999997</v>
      </c>
      <c r="E450" s="1080">
        <f t="shared" si="44"/>
        <v>2.9783999999999997</v>
      </c>
      <c r="F450" s="1371">
        <f>D450*Оглавление!$B$5</f>
        <v>327.62399999999997</v>
      </c>
      <c r="G450" s="1081">
        <f t="shared" ref="G450:G456" si="45">F450-F450*$B$4/100</f>
        <v>327.62399999999997</v>
      </c>
      <c r="I450" s="2199"/>
      <c r="J450" s="394"/>
    </row>
    <row r="451" spans="1:10">
      <c r="A451" s="1078" t="s">
        <v>1542</v>
      </c>
      <c r="B451" s="1078" t="s">
        <v>179</v>
      </c>
      <c r="C451" s="1079" t="s">
        <v>3266</v>
      </c>
      <c r="D451" s="1603">
        <v>3.4578000000000002</v>
      </c>
      <c r="E451" s="1080">
        <f t="shared" si="44"/>
        <v>3.4578000000000002</v>
      </c>
      <c r="F451" s="1371">
        <f>D451*Оглавление!$B$5</f>
        <v>380.358</v>
      </c>
      <c r="G451" s="1081">
        <f t="shared" si="45"/>
        <v>380.358</v>
      </c>
      <c r="I451" s="2199"/>
      <c r="J451" s="394"/>
    </row>
    <row r="452" spans="1:10">
      <c r="A452" s="1078" t="s">
        <v>1543</v>
      </c>
      <c r="B452" s="1078" t="s">
        <v>177</v>
      </c>
      <c r="C452" s="1079" t="s">
        <v>3278</v>
      </c>
      <c r="D452" s="1603">
        <v>5.4774000000000003</v>
      </c>
      <c r="E452" s="1080">
        <f t="shared" si="44"/>
        <v>5.4774000000000003</v>
      </c>
      <c r="F452" s="1371">
        <f>D452*Оглавление!$B$5</f>
        <v>602.51400000000001</v>
      </c>
      <c r="G452" s="1081">
        <f t="shared" si="45"/>
        <v>602.51400000000001</v>
      </c>
      <c r="I452" s="2199"/>
      <c r="J452" s="394"/>
    </row>
    <row r="453" spans="1:10">
      <c r="A453" s="1078" t="s">
        <v>1544</v>
      </c>
      <c r="B453" s="1078" t="s">
        <v>128</v>
      </c>
      <c r="C453" s="1079" t="s">
        <v>3268</v>
      </c>
      <c r="D453" s="1603">
        <v>8.7720000000000002</v>
      </c>
      <c r="E453" s="1080">
        <f t="shared" si="44"/>
        <v>8.7720000000000002</v>
      </c>
      <c r="F453" s="1371">
        <f>D453*Оглавление!$B$5</f>
        <v>964.92000000000007</v>
      </c>
      <c r="G453" s="1081">
        <f t="shared" si="45"/>
        <v>964.92000000000007</v>
      </c>
      <c r="I453" s="2199"/>
      <c r="J453" s="394"/>
    </row>
    <row r="454" spans="1:10">
      <c r="A454" s="1078" t="s">
        <v>1545</v>
      </c>
      <c r="B454" s="1078" t="s">
        <v>178</v>
      </c>
      <c r="C454" s="1079">
        <v>15</v>
      </c>
      <c r="D454" s="1603">
        <v>18.512999999999998</v>
      </c>
      <c r="E454" s="1080">
        <f t="shared" si="44"/>
        <v>18.512999999999998</v>
      </c>
      <c r="F454" s="1371">
        <f>D454*Оглавление!$B$5</f>
        <v>2036.4299999999998</v>
      </c>
      <c r="G454" s="1081">
        <f t="shared" si="45"/>
        <v>2036.4299999999998</v>
      </c>
      <c r="I454" s="2199"/>
      <c r="J454" s="394"/>
    </row>
    <row r="455" spans="1:10">
      <c r="A455" s="1078" t="s">
        <v>1546</v>
      </c>
      <c r="B455" s="1078" t="s">
        <v>176</v>
      </c>
      <c r="C455" s="1079">
        <v>10</v>
      </c>
      <c r="D455" s="1603">
        <v>23.3172</v>
      </c>
      <c r="E455" s="1080">
        <f t="shared" si="44"/>
        <v>23.3172</v>
      </c>
      <c r="F455" s="1371">
        <f>D455*Оглавление!$B$5</f>
        <v>2564.8919999999998</v>
      </c>
      <c r="G455" s="1081">
        <f t="shared" si="45"/>
        <v>2564.8919999999998</v>
      </c>
      <c r="I455" s="2199"/>
      <c r="J455" s="394"/>
    </row>
    <row r="456" spans="1:10">
      <c r="A456" s="1760" t="s">
        <v>1547</v>
      </c>
      <c r="B456" s="1760" t="s">
        <v>1374</v>
      </c>
      <c r="C456" s="1761">
        <v>5</v>
      </c>
      <c r="D456" s="1603">
        <v>37.199399999999997</v>
      </c>
      <c r="E456" s="1762">
        <f t="shared" si="44"/>
        <v>37.199399999999997</v>
      </c>
      <c r="F456" s="1763">
        <f>D456*Оглавление!$B$5</f>
        <v>4091.9339999999997</v>
      </c>
      <c r="G456" s="1764">
        <f t="shared" si="45"/>
        <v>4091.9339999999997</v>
      </c>
      <c r="I456" s="2199"/>
      <c r="J456" s="394"/>
    </row>
    <row r="457" spans="1:10">
      <c r="A457" s="1756" t="s">
        <v>1913</v>
      </c>
      <c r="B457" s="1787"/>
      <c r="C457" s="1788"/>
      <c r="D457" s="2280"/>
      <c r="E457" s="1787"/>
      <c r="F457" s="1789"/>
      <c r="G457" s="1757"/>
      <c r="I457" s="2199"/>
      <c r="J457" s="394"/>
    </row>
    <row r="458" spans="1:10">
      <c r="A458" s="1772" t="s">
        <v>1548</v>
      </c>
      <c r="B458" s="1779" t="s">
        <v>179</v>
      </c>
      <c r="C458" s="1773" t="s">
        <v>3277</v>
      </c>
      <c r="D458" s="1603">
        <v>2.8662000000000001</v>
      </c>
      <c r="E458" s="1774">
        <f>D458-D458*$B$4/100</f>
        <v>2.8662000000000001</v>
      </c>
      <c r="F458" s="1775">
        <f>D458*Оглавление!$B$5</f>
        <v>315.28199999999998</v>
      </c>
      <c r="G458" s="1604">
        <f>F458-F458*$B$4/100</f>
        <v>315.28199999999998</v>
      </c>
      <c r="I458" s="2199"/>
      <c r="J458" s="394"/>
    </row>
    <row r="459" spans="1:10">
      <c r="A459" s="1078" t="s">
        <v>1549</v>
      </c>
      <c r="B459" s="1082" t="s">
        <v>177</v>
      </c>
      <c r="C459" s="1079" t="s">
        <v>3279</v>
      </c>
      <c r="D459" s="1603">
        <v>5.4264000000000001</v>
      </c>
      <c r="E459" s="1080">
        <f>D459-D459*$B$4/100</f>
        <v>5.4264000000000001</v>
      </c>
      <c r="F459" s="1371">
        <f>D459*Оглавление!$B$5</f>
        <v>596.904</v>
      </c>
      <c r="G459" s="1081">
        <f>F459-F459*$B$4/100</f>
        <v>596.904</v>
      </c>
      <c r="I459" s="2199"/>
      <c r="J459" s="394"/>
    </row>
    <row r="460" spans="1:10">
      <c r="A460" s="1760" t="s">
        <v>1550</v>
      </c>
      <c r="B460" s="1768" t="s">
        <v>128</v>
      </c>
      <c r="C460" s="1761" t="s">
        <v>3268</v>
      </c>
      <c r="D460" s="1603">
        <v>9.4553999999999991</v>
      </c>
      <c r="E460" s="1762">
        <f>D460-D460*$B$4/100</f>
        <v>9.4553999999999991</v>
      </c>
      <c r="F460" s="1763">
        <f>D460*Оглавление!$B$5</f>
        <v>1040.0939999999998</v>
      </c>
      <c r="G460" s="1764">
        <f>F460-F460*$B$4/100</f>
        <v>1040.0939999999998</v>
      </c>
      <c r="I460" s="2199"/>
      <c r="J460" s="394"/>
    </row>
    <row r="461" spans="1:10">
      <c r="A461" s="1756" t="s">
        <v>1914</v>
      </c>
      <c r="B461" s="1787"/>
      <c r="C461" s="1788"/>
      <c r="D461" s="2280"/>
      <c r="E461" s="1787"/>
      <c r="F461" s="1789"/>
      <c r="G461" s="1757"/>
      <c r="I461" s="2199"/>
      <c r="J461" s="394"/>
    </row>
    <row r="462" spans="1:10">
      <c r="A462" s="1772" t="s">
        <v>1551</v>
      </c>
      <c r="B462" s="1779" t="s">
        <v>179</v>
      </c>
      <c r="C462" s="1773" t="s">
        <v>3277</v>
      </c>
      <c r="D462" s="1603">
        <v>3.6617999999999999</v>
      </c>
      <c r="E462" s="1774">
        <f>D462-D462*$B$4/100</f>
        <v>3.6617999999999999</v>
      </c>
      <c r="F462" s="1775">
        <f>D462*Оглавление!$B$5</f>
        <v>402.798</v>
      </c>
      <c r="G462" s="1604">
        <f>F462-F462*$B$4/100</f>
        <v>402.798</v>
      </c>
      <c r="I462" s="2199"/>
      <c r="J462" s="394"/>
    </row>
    <row r="463" spans="1:10">
      <c r="A463" s="1078" t="s">
        <v>1552</v>
      </c>
      <c r="B463" s="1082" t="s">
        <v>177</v>
      </c>
      <c r="C463" s="1079" t="s">
        <v>3279</v>
      </c>
      <c r="D463" s="1603">
        <v>6.6402000000000001</v>
      </c>
      <c r="E463" s="1080">
        <f>D463-D463*$B$4/100</f>
        <v>6.6402000000000001</v>
      </c>
      <c r="F463" s="1371">
        <f>D463*Оглавление!$B$5</f>
        <v>730.42200000000003</v>
      </c>
      <c r="G463" s="1081">
        <f>F463-F463*$B$4/100</f>
        <v>730.42200000000003</v>
      </c>
      <c r="I463" s="2199"/>
      <c r="J463" s="394"/>
    </row>
    <row r="464" spans="1:10">
      <c r="A464" s="1760" t="s">
        <v>1553</v>
      </c>
      <c r="B464" s="1768" t="s">
        <v>128</v>
      </c>
      <c r="C464" s="1761" t="s">
        <v>3268</v>
      </c>
      <c r="D464" s="1603">
        <v>10.199999999999999</v>
      </c>
      <c r="E464" s="1762">
        <f>D464-D464*$B$4/100</f>
        <v>10.199999999999999</v>
      </c>
      <c r="F464" s="1763">
        <f>D464*Оглавление!$B$5</f>
        <v>1122</v>
      </c>
      <c r="G464" s="1764">
        <f>F464-F464*$B$4/100</f>
        <v>1122</v>
      </c>
      <c r="I464" s="2199"/>
      <c r="J464" s="394"/>
    </row>
    <row r="465" spans="1:10">
      <c r="A465" s="1756" t="s">
        <v>1915</v>
      </c>
      <c r="B465" s="1787"/>
      <c r="C465" s="1788"/>
      <c r="D465" s="2280"/>
      <c r="E465" s="1787"/>
      <c r="F465" s="1789"/>
      <c r="G465" s="1757"/>
      <c r="I465" s="2199"/>
      <c r="J465" s="394"/>
    </row>
    <row r="466" spans="1:10">
      <c r="A466" s="1772" t="s">
        <v>1554</v>
      </c>
      <c r="B466" s="1772" t="s">
        <v>476</v>
      </c>
      <c r="C466" s="1773" t="s">
        <v>3642</v>
      </c>
      <c r="D466" s="1603">
        <v>2.754</v>
      </c>
      <c r="E466" s="1774">
        <f t="shared" ref="E466:E476" si="46">D466-D466*$B$4/100</f>
        <v>2.754</v>
      </c>
      <c r="F466" s="1775">
        <f>D466*Оглавление!$B$5</f>
        <v>302.94</v>
      </c>
      <c r="G466" s="1604">
        <f>F466-F466*$B$4/100</f>
        <v>302.94</v>
      </c>
      <c r="I466" s="2199"/>
      <c r="J466" s="394"/>
    </row>
    <row r="467" spans="1:10">
      <c r="A467" s="1078" t="s">
        <v>1555</v>
      </c>
      <c r="B467" s="1078" t="s">
        <v>1756</v>
      </c>
      <c r="C467" s="1079" t="s">
        <v>3266</v>
      </c>
      <c r="D467" s="1603">
        <v>3.5291999999999999</v>
      </c>
      <c r="E467" s="1080">
        <f t="shared" si="46"/>
        <v>3.5291999999999999</v>
      </c>
      <c r="F467" s="1371">
        <f>D467*Оглавление!$B$5</f>
        <v>388.21199999999999</v>
      </c>
      <c r="G467" s="1081">
        <f t="shared" ref="G467:G476" si="47">F467-F467*$B$4/100</f>
        <v>388.21199999999999</v>
      </c>
      <c r="I467" s="2199"/>
      <c r="J467" s="394"/>
    </row>
    <row r="468" spans="1:10">
      <c r="A468" s="1078" t="s">
        <v>1556</v>
      </c>
      <c r="B468" s="1078" t="s">
        <v>179</v>
      </c>
      <c r="C468" s="1079" t="s">
        <v>3272</v>
      </c>
      <c r="D468" s="1603">
        <v>3.3557999999999999</v>
      </c>
      <c r="E468" s="1080">
        <f t="shared" si="46"/>
        <v>3.3557999999999999</v>
      </c>
      <c r="F468" s="1371">
        <f>D468*Оглавление!$B$5</f>
        <v>369.13799999999998</v>
      </c>
      <c r="G468" s="1081">
        <f t="shared" si="47"/>
        <v>369.13799999999998</v>
      </c>
      <c r="I468" s="2199"/>
      <c r="J468" s="394"/>
    </row>
    <row r="469" spans="1:10">
      <c r="A469" s="1078" t="s">
        <v>1557</v>
      </c>
      <c r="B469" s="1078" t="s">
        <v>177</v>
      </c>
      <c r="C469" s="1079" t="s">
        <v>3278</v>
      </c>
      <c r="D469" s="1603">
        <v>5.4161999999999999</v>
      </c>
      <c r="E469" s="1080">
        <f t="shared" si="46"/>
        <v>5.4161999999999999</v>
      </c>
      <c r="F469" s="1371">
        <f>D469*Оглавление!$B$5</f>
        <v>595.78200000000004</v>
      </c>
      <c r="G469" s="1081">
        <f t="shared" si="47"/>
        <v>595.78200000000004</v>
      </c>
      <c r="I469" s="2199"/>
      <c r="J469" s="394"/>
    </row>
    <row r="470" spans="1:10">
      <c r="A470" s="1078" t="s">
        <v>1558</v>
      </c>
      <c r="B470" s="1078" t="s">
        <v>128</v>
      </c>
      <c r="C470" s="1079" t="s">
        <v>3637</v>
      </c>
      <c r="D470" s="1603">
        <v>9.2514000000000003</v>
      </c>
      <c r="E470" s="1080">
        <f t="shared" si="46"/>
        <v>9.2514000000000003</v>
      </c>
      <c r="F470" s="1371">
        <f>D470*Оглавление!$B$5</f>
        <v>1017.654</v>
      </c>
      <c r="G470" s="1081">
        <f t="shared" si="47"/>
        <v>1017.654</v>
      </c>
      <c r="I470" s="2199"/>
      <c r="J470" s="394"/>
    </row>
    <row r="471" spans="1:10">
      <c r="A471" s="1078" t="s">
        <v>1559</v>
      </c>
      <c r="B471" s="1078" t="s">
        <v>178</v>
      </c>
      <c r="C471" s="1079">
        <v>15</v>
      </c>
      <c r="D471" s="1603">
        <v>16.799399999999999</v>
      </c>
      <c r="E471" s="1080">
        <f t="shared" si="46"/>
        <v>16.799399999999999</v>
      </c>
      <c r="F471" s="1371">
        <f>D471*Оглавление!$B$5</f>
        <v>1847.9339999999997</v>
      </c>
      <c r="G471" s="1081">
        <f t="shared" si="47"/>
        <v>1847.9339999999997</v>
      </c>
      <c r="I471" s="2199"/>
      <c r="J471" s="394"/>
    </row>
    <row r="472" spans="1:10">
      <c r="A472" s="1078" t="s">
        <v>1560</v>
      </c>
      <c r="B472" s="1078" t="s">
        <v>176</v>
      </c>
      <c r="C472" s="1079">
        <v>12</v>
      </c>
      <c r="D472" s="1603">
        <v>21.2058</v>
      </c>
      <c r="E472" s="1080">
        <f t="shared" si="46"/>
        <v>21.2058</v>
      </c>
      <c r="F472" s="1371">
        <f>D472*Оглавление!$B$5</f>
        <v>2332.6379999999999</v>
      </c>
      <c r="G472" s="1081">
        <f t="shared" si="47"/>
        <v>2332.6379999999999</v>
      </c>
      <c r="I472" s="2199"/>
      <c r="J472" s="394"/>
    </row>
    <row r="473" spans="1:10">
      <c r="A473" s="1078" t="s">
        <v>1561</v>
      </c>
      <c r="B473" s="1078" t="s">
        <v>1374</v>
      </c>
      <c r="C473" s="1079">
        <v>5</v>
      </c>
      <c r="D473" s="1603">
        <v>31.487400000000001</v>
      </c>
      <c r="E473" s="1080">
        <f t="shared" si="46"/>
        <v>31.487400000000001</v>
      </c>
      <c r="F473" s="1371">
        <f>D473*Оглавление!$B$5</f>
        <v>3463.614</v>
      </c>
      <c r="G473" s="1081">
        <f t="shared" si="47"/>
        <v>3463.614</v>
      </c>
      <c r="I473" s="2199"/>
      <c r="J473" s="394"/>
    </row>
    <row r="474" spans="1:10">
      <c r="A474" s="1078" t="s">
        <v>4011</v>
      </c>
      <c r="B474" s="1078" t="s">
        <v>1794</v>
      </c>
      <c r="C474" s="1079">
        <v>3</v>
      </c>
      <c r="D474" s="1603">
        <v>72.144599999999997</v>
      </c>
      <c r="E474" s="1080">
        <f t="shared" si="46"/>
        <v>72.144599999999997</v>
      </c>
      <c r="F474" s="1371">
        <f>D474*Оглавление!$B$5</f>
        <v>7935.9059999999999</v>
      </c>
      <c r="G474" s="1081">
        <f t="shared" si="47"/>
        <v>7935.9059999999999</v>
      </c>
      <c r="I474" s="2199"/>
      <c r="J474" s="394"/>
    </row>
    <row r="475" spans="1:10">
      <c r="A475" s="1078" t="s">
        <v>4012</v>
      </c>
      <c r="B475" s="1078" t="s">
        <v>1375</v>
      </c>
      <c r="C475" s="1079">
        <v>2</v>
      </c>
      <c r="D475" s="1603">
        <v>96.349199999999996</v>
      </c>
      <c r="E475" s="1080">
        <f t="shared" si="46"/>
        <v>96.349199999999996</v>
      </c>
      <c r="F475" s="1371">
        <f>D475*Оглавление!$B$5</f>
        <v>10598.412</v>
      </c>
      <c r="G475" s="1081">
        <f t="shared" si="47"/>
        <v>10598.412</v>
      </c>
      <c r="I475" s="2199"/>
      <c r="J475" s="394"/>
    </row>
    <row r="476" spans="1:10">
      <c r="A476" s="1760" t="s">
        <v>1953</v>
      </c>
      <c r="B476" s="1760" t="s">
        <v>1376</v>
      </c>
      <c r="C476" s="1761">
        <v>1</v>
      </c>
      <c r="D476" s="1603">
        <v>166.8006</v>
      </c>
      <c r="E476" s="1762">
        <f t="shared" si="46"/>
        <v>166.8006</v>
      </c>
      <c r="F476" s="1763">
        <f>D476*Оглавление!$B$5</f>
        <v>18348.065999999999</v>
      </c>
      <c r="G476" s="1764">
        <f t="shared" si="47"/>
        <v>18348.065999999999</v>
      </c>
      <c r="I476" s="2199"/>
      <c r="J476" s="394"/>
    </row>
    <row r="477" spans="1:10">
      <c r="A477" s="1756" t="s">
        <v>1916</v>
      </c>
      <c r="B477" s="1787"/>
      <c r="C477" s="1788"/>
      <c r="D477" s="2280"/>
      <c r="E477" s="1787"/>
      <c r="F477" s="1789"/>
      <c r="G477" s="1757"/>
      <c r="I477" s="2199"/>
      <c r="J477" s="394"/>
    </row>
    <row r="478" spans="1:10">
      <c r="A478" s="1772" t="s">
        <v>1954</v>
      </c>
      <c r="B478" s="1772" t="s">
        <v>476</v>
      </c>
      <c r="C478" s="1773" t="s">
        <v>3642</v>
      </c>
      <c r="D478" s="1603">
        <v>2.8355999999999999</v>
      </c>
      <c r="E478" s="1774">
        <f t="shared" ref="E478:E485" si="48">D478-D478*$B$4/100</f>
        <v>2.8355999999999999</v>
      </c>
      <c r="F478" s="1775">
        <f>D478*Оглавление!$B$5</f>
        <v>311.916</v>
      </c>
      <c r="G478" s="1604">
        <f>F478-F478*$B$4/100</f>
        <v>311.916</v>
      </c>
      <c r="I478" s="2199"/>
      <c r="J478" s="394"/>
    </row>
    <row r="479" spans="1:10">
      <c r="A479" s="1078" t="s">
        <v>1562</v>
      </c>
      <c r="B479" s="1078" t="s">
        <v>1756</v>
      </c>
      <c r="C479" s="1079" t="s">
        <v>3266</v>
      </c>
      <c r="D479" s="1603">
        <v>3.5394000000000001</v>
      </c>
      <c r="E479" s="1080">
        <f t="shared" si="48"/>
        <v>3.5394000000000001</v>
      </c>
      <c r="F479" s="1371">
        <f>D479*Оглавление!$B$5</f>
        <v>389.334</v>
      </c>
      <c r="G479" s="1081">
        <f t="shared" ref="G479:G485" si="49">F479-F479*$B$4/100</f>
        <v>389.334</v>
      </c>
      <c r="I479" s="2199"/>
      <c r="J479" s="394"/>
    </row>
    <row r="480" spans="1:10">
      <c r="A480" s="1078" t="s">
        <v>1563</v>
      </c>
      <c r="B480" s="1078" t="s">
        <v>179</v>
      </c>
      <c r="C480" s="1079" t="s">
        <v>3272</v>
      </c>
      <c r="D480" s="1603">
        <v>3.7025999999999999</v>
      </c>
      <c r="E480" s="1080">
        <f t="shared" si="48"/>
        <v>3.7025999999999999</v>
      </c>
      <c r="F480" s="1371">
        <f>D480*Оглавление!$B$5</f>
        <v>407.286</v>
      </c>
      <c r="G480" s="1081">
        <f t="shared" si="49"/>
        <v>407.286</v>
      </c>
      <c r="I480" s="2199"/>
      <c r="J480" s="394"/>
    </row>
    <row r="481" spans="1:10">
      <c r="A481" s="1078" t="s">
        <v>1564</v>
      </c>
      <c r="B481" s="1078" t="s">
        <v>177</v>
      </c>
      <c r="C481" s="1079" t="s">
        <v>3278</v>
      </c>
      <c r="D481" s="1603">
        <v>5.4774000000000003</v>
      </c>
      <c r="E481" s="1080">
        <f t="shared" si="48"/>
        <v>5.4774000000000003</v>
      </c>
      <c r="F481" s="1371">
        <f>D481*Оглавление!$B$5</f>
        <v>602.51400000000001</v>
      </c>
      <c r="G481" s="1081">
        <f t="shared" si="49"/>
        <v>602.51400000000001</v>
      </c>
      <c r="I481" s="2199"/>
      <c r="J481" s="394"/>
    </row>
    <row r="482" spans="1:10">
      <c r="A482" s="1078" t="s">
        <v>1565</v>
      </c>
      <c r="B482" s="1078" t="s">
        <v>128</v>
      </c>
      <c r="C482" s="1079" t="s">
        <v>3637</v>
      </c>
      <c r="D482" s="1603">
        <v>9.9960000000000004</v>
      </c>
      <c r="E482" s="1080">
        <f t="shared" si="48"/>
        <v>9.9960000000000004</v>
      </c>
      <c r="F482" s="1371">
        <f>D482*Оглавление!$B$5</f>
        <v>1099.56</v>
      </c>
      <c r="G482" s="1081">
        <f t="shared" si="49"/>
        <v>1099.56</v>
      </c>
      <c r="I482" s="2199"/>
      <c r="J482" s="394"/>
    </row>
    <row r="483" spans="1:10">
      <c r="A483" s="1078" t="s">
        <v>1566</v>
      </c>
      <c r="B483" s="1078" t="s">
        <v>178</v>
      </c>
      <c r="C483" s="1079">
        <v>15</v>
      </c>
      <c r="D483" s="1603">
        <v>17.4726</v>
      </c>
      <c r="E483" s="1080">
        <f t="shared" si="48"/>
        <v>17.4726</v>
      </c>
      <c r="F483" s="1371">
        <f>D483*Оглавление!$B$5</f>
        <v>1921.9859999999999</v>
      </c>
      <c r="G483" s="1081">
        <f t="shared" si="49"/>
        <v>1921.9859999999999</v>
      </c>
      <c r="I483" s="2199"/>
      <c r="J483" s="394"/>
    </row>
    <row r="484" spans="1:10">
      <c r="A484" s="1078" t="s">
        <v>1567</v>
      </c>
      <c r="B484" s="1078" t="s">
        <v>176</v>
      </c>
      <c r="C484" s="1079">
        <v>12</v>
      </c>
      <c r="D484" s="1603">
        <v>22.899000000000001</v>
      </c>
      <c r="E484" s="1080">
        <f t="shared" si="48"/>
        <v>22.899000000000001</v>
      </c>
      <c r="F484" s="1371">
        <f>D484*Оглавление!$B$5</f>
        <v>2518.8900000000003</v>
      </c>
      <c r="G484" s="1081">
        <f t="shared" si="49"/>
        <v>2518.8900000000003</v>
      </c>
      <c r="I484" s="2199"/>
      <c r="J484" s="394"/>
    </row>
    <row r="485" spans="1:10">
      <c r="A485" s="1760" t="s">
        <v>1568</v>
      </c>
      <c r="B485" s="1760" t="s">
        <v>1374</v>
      </c>
      <c r="C485" s="1761">
        <v>5</v>
      </c>
      <c r="D485" s="1603">
        <v>33.5886</v>
      </c>
      <c r="E485" s="1762">
        <f t="shared" si="48"/>
        <v>33.5886</v>
      </c>
      <c r="F485" s="1763">
        <f>D485*Оглавление!$B$5</f>
        <v>3694.7460000000001</v>
      </c>
      <c r="G485" s="1764">
        <f t="shared" si="49"/>
        <v>3694.7460000000001</v>
      </c>
      <c r="I485" s="2199"/>
      <c r="J485" s="394"/>
    </row>
    <row r="486" spans="1:10">
      <c r="A486" s="1756" t="s">
        <v>1917</v>
      </c>
      <c r="B486" s="1787"/>
      <c r="C486" s="1788"/>
      <c r="D486" s="2280"/>
      <c r="E486" s="1787"/>
      <c r="F486" s="1789"/>
      <c r="G486" s="1757"/>
      <c r="I486" s="2199"/>
      <c r="J486" s="394"/>
    </row>
    <row r="487" spans="1:10">
      <c r="A487" s="1772" t="s">
        <v>1569</v>
      </c>
      <c r="B487" s="1772" t="s">
        <v>1821</v>
      </c>
      <c r="C487" s="1773" t="s">
        <v>3279</v>
      </c>
      <c r="D487" s="1603">
        <v>4.5288000000000004</v>
      </c>
      <c r="E487" s="1774">
        <f>D487-D487*$B$4/100</f>
        <v>4.5288000000000004</v>
      </c>
      <c r="F487" s="1775">
        <f>D487*Оглавление!$B$5</f>
        <v>498.16800000000006</v>
      </c>
      <c r="G487" s="1604">
        <f>F487-F487*$B$4/100</f>
        <v>498.16800000000006</v>
      </c>
      <c r="I487" s="2199"/>
      <c r="J487" s="394"/>
    </row>
    <row r="488" spans="1:10">
      <c r="A488" s="1078" t="s">
        <v>1570</v>
      </c>
      <c r="B488" s="1078" t="s">
        <v>1822</v>
      </c>
      <c r="C488" s="1079" t="s">
        <v>3643</v>
      </c>
      <c r="D488" s="1603">
        <v>8.4762000000000004</v>
      </c>
      <c r="E488" s="1080">
        <f>D488-D488*$B$4/100</f>
        <v>8.4762000000000004</v>
      </c>
      <c r="F488" s="1371">
        <f>D488*Оглавление!$B$5</f>
        <v>932.38200000000006</v>
      </c>
      <c r="G488" s="1081">
        <f>F488-F488*$B$4/100</f>
        <v>932.38200000000006</v>
      </c>
      <c r="I488" s="2199"/>
      <c r="J488" s="394"/>
    </row>
    <row r="489" spans="1:10">
      <c r="A489" s="1760" t="s">
        <v>1571</v>
      </c>
      <c r="B489" s="1760" t="s">
        <v>1823</v>
      </c>
      <c r="C489" s="1761" t="s">
        <v>3643</v>
      </c>
      <c r="D489" s="1603">
        <v>8.4252000000000002</v>
      </c>
      <c r="E489" s="1762">
        <f>D489-D489*$B$4/100</f>
        <v>8.4252000000000002</v>
      </c>
      <c r="F489" s="1763">
        <f>D489*Оглавление!$B$5</f>
        <v>926.77200000000005</v>
      </c>
      <c r="G489" s="1764">
        <f>F489-F489*$B$4/100</f>
        <v>926.77200000000005</v>
      </c>
      <c r="I489" s="2199"/>
      <c r="J489" s="394"/>
    </row>
    <row r="490" spans="1:10">
      <c r="A490" s="1756" t="s">
        <v>1918</v>
      </c>
      <c r="B490" s="1787"/>
      <c r="C490" s="1788"/>
      <c r="D490" s="2280"/>
      <c r="E490" s="1787"/>
      <c r="F490" s="1789"/>
      <c r="G490" s="1757"/>
      <c r="I490" s="2199"/>
      <c r="J490" s="394"/>
    </row>
    <row r="491" spans="1:10">
      <c r="A491" s="1772" t="s">
        <v>1572</v>
      </c>
      <c r="B491" s="1772" t="s">
        <v>1821</v>
      </c>
      <c r="C491" s="1773" t="s">
        <v>3279</v>
      </c>
      <c r="D491" s="1603">
        <v>5.3448000000000002</v>
      </c>
      <c r="E491" s="1774">
        <f>D491-D491*$B$4/100</f>
        <v>5.3448000000000002</v>
      </c>
      <c r="F491" s="1775">
        <f>D491*Оглавление!$B$5</f>
        <v>587.928</v>
      </c>
      <c r="G491" s="1604">
        <f>F491-F491*$B$4/100</f>
        <v>587.928</v>
      </c>
      <c r="I491" s="2199"/>
      <c r="J491" s="394"/>
    </row>
    <row r="492" spans="1:10">
      <c r="A492" s="1078" t="s">
        <v>1573</v>
      </c>
      <c r="B492" s="1078" t="s">
        <v>1822</v>
      </c>
      <c r="C492" s="1079" t="s">
        <v>3643</v>
      </c>
      <c r="D492" s="1603">
        <v>9.282</v>
      </c>
      <c r="E492" s="1080">
        <f>D492-D492*$B$4/100</f>
        <v>9.282</v>
      </c>
      <c r="F492" s="1371">
        <f>D492*Оглавление!$B$5</f>
        <v>1021.02</v>
      </c>
      <c r="G492" s="1081">
        <f>F492-F492*$B$4/100</f>
        <v>1021.02</v>
      </c>
      <c r="I492" s="2199"/>
      <c r="J492" s="394"/>
    </row>
    <row r="493" spans="1:10">
      <c r="A493" s="1760" t="s">
        <v>1574</v>
      </c>
      <c r="B493" s="1760" t="s">
        <v>1823</v>
      </c>
      <c r="C493" s="1761" t="s">
        <v>3643</v>
      </c>
      <c r="D493" s="1603">
        <v>9.6798000000000002</v>
      </c>
      <c r="E493" s="1762">
        <f>D493-D493*$B$4/100</f>
        <v>9.6798000000000002</v>
      </c>
      <c r="F493" s="1763">
        <f>D493*Оглавление!$B$5</f>
        <v>1064.778</v>
      </c>
      <c r="G493" s="1764">
        <f>F493-F493*$B$4/100</f>
        <v>1064.778</v>
      </c>
      <c r="I493" s="2199"/>
      <c r="J493" s="394"/>
    </row>
    <row r="494" spans="1:10">
      <c r="A494" s="1756" t="s">
        <v>3096</v>
      </c>
      <c r="B494" s="1787"/>
      <c r="C494" s="1788"/>
      <c r="D494" s="1790"/>
      <c r="E494" s="1787"/>
      <c r="F494" s="1789"/>
      <c r="G494" s="1757"/>
      <c r="I494" s="2199"/>
      <c r="J494" s="394"/>
    </row>
    <row r="495" spans="1:10">
      <c r="A495" s="1772" t="s">
        <v>3087</v>
      </c>
      <c r="B495" s="1772" t="s">
        <v>3093</v>
      </c>
      <c r="C495" s="1773" t="s">
        <v>46</v>
      </c>
      <c r="D495" s="1603">
        <v>5.5182000000000002</v>
      </c>
      <c r="E495" s="1774">
        <f>D495-D495*$B$4/100</f>
        <v>5.5182000000000002</v>
      </c>
      <c r="F495" s="1775">
        <f>D495*Оглавление!$B$5</f>
        <v>607.00200000000007</v>
      </c>
      <c r="G495" s="1604">
        <f t="shared" ref="G495:G501" si="50">F495-F495*$B$4/100</f>
        <v>607.00200000000007</v>
      </c>
      <c r="I495" s="2199"/>
      <c r="J495" s="394"/>
    </row>
    <row r="496" spans="1:10">
      <c r="A496" s="1078" t="s">
        <v>3088</v>
      </c>
      <c r="B496" s="1078" t="s">
        <v>3094</v>
      </c>
      <c r="C496" s="1079" t="s">
        <v>43</v>
      </c>
      <c r="D496" s="1603">
        <v>8.547600000000001</v>
      </c>
      <c r="E496" s="1080">
        <f>D496-D496*$B$4/100</f>
        <v>8.547600000000001</v>
      </c>
      <c r="F496" s="1371">
        <f>D496*Оглавление!$B$5</f>
        <v>940.2360000000001</v>
      </c>
      <c r="G496" s="1081">
        <f t="shared" si="50"/>
        <v>940.2360000000001</v>
      </c>
      <c r="I496" s="2199"/>
      <c r="J496" s="394"/>
    </row>
    <row r="497" spans="1:10">
      <c r="A497" s="1760" t="s">
        <v>3089</v>
      </c>
      <c r="B497" s="1760" t="s">
        <v>3095</v>
      </c>
      <c r="C497" s="1761" t="s">
        <v>98</v>
      </c>
      <c r="D497" s="1603">
        <v>15.085799999999999</v>
      </c>
      <c r="E497" s="1762">
        <f>D497-D497*$B$4/100</f>
        <v>15.085799999999999</v>
      </c>
      <c r="F497" s="1763">
        <f>D497*Оглавление!$B$5</f>
        <v>1659.4379999999999</v>
      </c>
      <c r="G497" s="1764">
        <f t="shared" si="50"/>
        <v>1659.4379999999999</v>
      </c>
      <c r="I497" s="2199"/>
      <c r="J497" s="394"/>
    </row>
    <row r="498" spans="1:10">
      <c r="A498" s="1756" t="s">
        <v>3097</v>
      </c>
      <c r="B498" s="1787"/>
      <c r="C498" s="1788"/>
      <c r="D498" s="2280"/>
      <c r="E498" s="1787"/>
      <c r="F498" s="1789"/>
      <c r="G498" s="1757"/>
      <c r="I498" s="2199"/>
      <c r="J498" s="394"/>
    </row>
    <row r="499" spans="1:10">
      <c r="A499" s="1772" t="s">
        <v>3090</v>
      </c>
      <c r="B499" s="1772" t="s">
        <v>3093</v>
      </c>
      <c r="C499" s="1773" t="s">
        <v>46</v>
      </c>
      <c r="D499" s="1603">
        <v>5.6303999999999998</v>
      </c>
      <c r="E499" s="1774">
        <f>D499-D499*$B$4/100</f>
        <v>5.6303999999999998</v>
      </c>
      <c r="F499" s="1775">
        <f>D499*Оглавление!$B$5</f>
        <v>619.34399999999994</v>
      </c>
      <c r="G499" s="1604">
        <f t="shared" si="50"/>
        <v>619.34399999999994</v>
      </c>
      <c r="I499" s="2199"/>
      <c r="J499" s="394"/>
    </row>
    <row r="500" spans="1:10">
      <c r="A500" s="1078" t="s">
        <v>3091</v>
      </c>
      <c r="B500" s="1078" t="s">
        <v>3094</v>
      </c>
      <c r="C500" s="1079" t="s">
        <v>43</v>
      </c>
      <c r="D500" s="1603">
        <v>8.7414000000000005</v>
      </c>
      <c r="E500" s="1080">
        <f>D500-D500*$B$4/100</f>
        <v>8.7414000000000005</v>
      </c>
      <c r="F500" s="1371">
        <f>D500*Оглавление!$B$5</f>
        <v>961.55400000000009</v>
      </c>
      <c r="G500" s="1081">
        <f t="shared" si="50"/>
        <v>961.55400000000009</v>
      </c>
      <c r="I500" s="2199"/>
      <c r="J500" s="394"/>
    </row>
    <row r="501" spans="1:10">
      <c r="A501" s="1760" t="s">
        <v>3092</v>
      </c>
      <c r="B501" s="1760" t="s">
        <v>3095</v>
      </c>
      <c r="C501" s="1761" t="s">
        <v>98</v>
      </c>
      <c r="D501" s="1603">
        <v>16.299600000000002</v>
      </c>
      <c r="E501" s="1762">
        <f>D501-D501*$B$4/100</f>
        <v>16.299600000000002</v>
      </c>
      <c r="F501" s="1763">
        <f>D501*Оглавление!$B$5</f>
        <v>1792.9560000000001</v>
      </c>
      <c r="G501" s="1764">
        <f t="shared" si="50"/>
        <v>1792.9560000000001</v>
      </c>
      <c r="I501" s="2199"/>
      <c r="J501" s="394"/>
    </row>
    <row r="502" spans="1:10">
      <c r="A502" s="1756" t="s">
        <v>1575</v>
      </c>
      <c r="B502" s="1787"/>
      <c r="C502" s="1788"/>
      <c r="D502" s="2280"/>
      <c r="E502" s="1787"/>
      <c r="F502" s="1789"/>
      <c r="G502" s="1757"/>
      <c r="I502" s="2199"/>
      <c r="J502" s="394"/>
    </row>
    <row r="503" spans="1:10">
      <c r="A503" s="1772" t="s">
        <v>1576</v>
      </c>
      <c r="B503" s="1772" t="s">
        <v>179</v>
      </c>
      <c r="C503" s="1773" t="s">
        <v>3649</v>
      </c>
      <c r="D503" s="1603">
        <v>1.3566</v>
      </c>
      <c r="E503" s="1774">
        <f t="shared" ref="E503:E508" si="51">D503-D503*$B$4/100</f>
        <v>1.3566</v>
      </c>
      <c r="F503" s="1775">
        <f>D503*Оглавление!$B$5</f>
        <v>149.226</v>
      </c>
      <c r="G503" s="1604">
        <f t="shared" ref="G503:G508" si="52">F503-F503*$B$4/100</f>
        <v>149.226</v>
      </c>
      <c r="I503" s="2199"/>
      <c r="J503" s="394"/>
    </row>
    <row r="504" spans="1:10">
      <c r="A504" s="1078" t="s">
        <v>1577</v>
      </c>
      <c r="B504" s="1078" t="s">
        <v>177</v>
      </c>
      <c r="C504" s="1079" t="s">
        <v>3638</v>
      </c>
      <c r="D504" s="1603">
        <v>1.7136</v>
      </c>
      <c r="E504" s="1080">
        <f t="shared" si="51"/>
        <v>1.7136</v>
      </c>
      <c r="F504" s="1371">
        <f>D504*Оглавление!$B$5</f>
        <v>188.49600000000001</v>
      </c>
      <c r="G504" s="1081">
        <f t="shared" si="52"/>
        <v>188.49600000000001</v>
      </c>
      <c r="I504" s="2199"/>
      <c r="J504" s="394"/>
    </row>
    <row r="505" spans="1:10">
      <c r="A505" s="1078" t="s">
        <v>1578</v>
      </c>
      <c r="B505" s="1078" t="s">
        <v>128</v>
      </c>
      <c r="C505" s="1079" t="s">
        <v>3642</v>
      </c>
      <c r="D505" s="1603">
        <v>2.1930000000000001</v>
      </c>
      <c r="E505" s="1080">
        <f t="shared" si="51"/>
        <v>2.1930000000000001</v>
      </c>
      <c r="F505" s="1371">
        <f>D505*Оглавление!$B$5</f>
        <v>241.23000000000002</v>
      </c>
      <c r="G505" s="1081">
        <f t="shared" si="52"/>
        <v>241.23000000000002</v>
      </c>
      <c r="I505" s="2199"/>
      <c r="J505" s="394"/>
    </row>
    <row r="506" spans="1:10">
      <c r="A506" s="1078" t="s">
        <v>1579</v>
      </c>
      <c r="B506" s="1078" t="s">
        <v>178</v>
      </c>
      <c r="C506" s="1079" t="s">
        <v>3271</v>
      </c>
      <c r="D506" s="1603">
        <v>3.0804</v>
      </c>
      <c r="E506" s="1080">
        <f t="shared" si="51"/>
        <v>3.0804</v>
      </c>
      <c r="F506" s="1371">
        <f>D506*Оглавление!$B$5</f>
        <v>338.84399999999999</v>
      </c>
      <c r="G506" s="1081">
        <f t="shared" si="52"/>
        <v>338.84399999999999</v>
      </c>
      <c r="I506" s="2199"/>
      <c r="J506" s="394"/>
    </row>
    <row r="507" spans="1:10">
      <c r="A507" s="1078" t="s">
        <v>1580</v>
      </c>
      <c r="B507" s="1078" t="s">
        <v>176</v>
      </c>
      <c r="C507" s="1079" t="s">
        <v>3266</v>
      </c>
      <c r="D507" s="1603">
        <v>3.7332000000000001</v>
      </c>
      <c r="E507" s="1080">
        <f t="shared" si="51"/>
        <v>3.7332000000000001</v>
      </c>
      <c r="F507" s="1371">
        <f>D507*Оглавление!$B$5</f>
        <v>410.65199999999999</v>
      </c>
      <c r="G507" s="1081">
        <f t="shared" si="52"/>
        <v>410.65199999999999</v>
      </c>
      <c r="I507" s="2199"/>
      <c r="J507" s="394"/>
    </row>
    <row r="508" spans="1:10">
      <c r="A508" s="1760" t="s">
        <v>1581</v>
      </c>
      <c r="B508" s="1760" t="s">
        <v>1374</v>
      </c>
      <c r="C508" s="1761" t="s">
        <v>3279</v>
      </c>
      <c r="D508" s="1603">
        <v>4.9164000000000003</v>
      </c>
      <c r="E508" s="1762">
        <f t="shared" si="51"/>
        <v>4.9164000000000003</v>
      </c>
      <c r="F508" s="1763">
        <f>D508*Оглавление!$B$5</f>
        <v>540.80400000000009</v>
      </c>
      <c r="G508" s="1764">
        <f t="shared" si="52"/>
        <v>540.80400000000009</v>
      </c>
      <c r="I508" s="2199"/>
      <c r="J508" s="394"/>
    </row>
    <row r="509" spans="1:10">
      <c r="A509" s="1756" t="s">
        <v>3045</v>
      </c>
      <c r="B509" s="1787"/>
      <c r="C509" s="1788"/>
      <c r="D509" s="2280"/>
      <c r="E509" s="1787"/>
      <c r="F509" s="1789"/>
      <c r="G509" s="1757"/>
      <c r="I509" s="2199"/>
      <c r="J509" s="394"/>
    </row>
    <row r="510" spans="1:10">
      <c r="A510" s="1772" t="s">
        <v>3213</v>
      </c>
      <c r="B510" s="1772" t="s">
        <v>476</v>
      </c>
      <c r="C510" s="1773" t="s">
        <v>3274</v>
      </c>
      <c r="D510" s="1603">
        <v>0.54060000000000008</v>
      </c>
      <c r="E510" s="1774">
        <f t="shared" ref="E510:E515" si="53">D510-D510*$B$4/100</f>
        <v>0.54060000000000008</v>
      </c>
      <c r="F510" s="1775">
        <f>D510*Оглавление!$B$5</f>
        <v>59.466000000000008</v>
      </c>
      <c r="G510" s="1604">
        <f t="shared" ref="G510:G515" si="54">F510-F510*$B$4/100</f>
        <v>59.466000000000008</v>
      </c>
      <c r="I510" s="2199"/>
      <c r="J510" s="394"/>
    </row>
    <row r="511" spans="1:10">
      <c r="A511" s="1078" t="s">
        <v>3046</v>
      </c>
      <c r="B511" s="1078" t="s">
        <v>1756</v>
      </c>
      <c r="C511" s="1079" t="s">
        <v>3105</v>
      </c>
      <c r="D511" s="1603">
        <v>0.58139999999999992</v>
      </c>
      <c r="E511" s="1080">
        <f t="shared" si="53"/>
        <v>0.58139999999999992</v>
      </c>
      <c r="F511" s="1371">
        <f>D511*Оглавление!$B$5</f>
        <v>63.953999999999994</v>
      </c>
      <c r="G511" s="1081">
        <f t="shared" si="54"/>
        <v>63.953999999999994</v>
      </c>
      <c r="I511" s="2199"/>
      <c r="J511" s="394"/>
    </row>
    <row r="512" spans="1:10">
      <c r="A512" s="1078" t="s">
        <v>3047</v>
      </c>
      <c r="B512" s="1078" t="s">
        <v>179</v>
      </c>
      <c r="C512" s="1079" t="s">
        <v>3105</v>
      </c>
      <c r="D512" s="1603">
        <v>0.64260000000000006</v>
      </c>
      <c r="E512" s="1080">
        <f t="shared" si="53"/>
        <v>0.64260000000000006</v>
      </c>
      <c r="F512" s="1371">
        <f>D512*Оглавление!$B$5</f>
        <v>70.686000000000007</v>
      </c>
      <c r="G512" s="1081">
        <f t="shared" si="54"/>
        <v>70.686000000000007</v>
      </c>
      <c r="I512" s="2199"/>
      <c r="J512" s="394"/>
    </row>
    <row r="513" spans="1:10">
      <c r="A513" s="1078" t="s">
        <v>3048</v>
      </c>
      <c r="B513" s="1078" t="s">
        <v>177</v>
      </c>
      <c r="C513" s="1079" t="s">
        <v>117</v>
      </c>
      <c r="D513" s="1603">
        <v>1.2954000000000001</v>
      </c>
      <c r="E513" s="1080">
        <f t="shared" si="53"/>
        <v>1.2954000000000001</v>
      </c>
      <c r="F513" s="1371">
        <f>D513*Оглавление!$B$5</f>
        <v>142.494</v>
      </c>
      <c r="G513" s="1081">
        <f t="shared" si="54"/>
        <v>142.494</v>
      </c>
      <c r="I513" s="2199"/>
      <c r="J513" s="394"/>
    </row>
    <row r="514" spans="1:10">
      <c r="A514" s="1078" t="s">
        <v>3049</v>
      </c>
      <c r="B514" s="1078" t="s">
        <v>128</v>
      </c>
      <c r="C514" s="1079" t="s">
        <v>30</v>
      </c>
      <c r="D514" s="1603">
        <v>1.8564000000000001</v>
      </c>
      <c r="E514" s="1080">
        <f t="shared" si="53"/>
        <v>1.8564000000000001</v>
      </c>
      <c r="F514" s="1371">
        <f>D514*Оглавление!$B$5</f>
        <v>204.20400000000001</v>
      </c>
      <c r="G514" s="1081">
        <f t="shared" si="54"/>
        <v>204.20400000000001</v>
      </c>
      <c r="I514" s="2199"/>
      <c r="J514" s="394"/>
    </row>
    <row r="515" spans="1:10">
      <c r="A515" s="1760" t="s">
        <v>7162</v>
      </c>
      <c r="B515" s="1760" t="s">
        <v>3050</v>
      </c>
      <c r="C515" s="1761" t="s">
        <v>36</v>
      </c>
      <c r="D515" s="1603">
        <v>4.0494000000000003</v>
      </c>
      <c r="E515" s="1762">
        <f t="shared" si="53"/>
        <v>4.0494000000000003</v>
      </c>
      <c r="F515" s="1763">
        <f>D515*Оглавление!$B$5</f>
        <v>445.43400000000003</v>
      </c>
      <c r="G515" s="1764">
        <f t="shared" si="54"/>
        <v>445.43400000000003</v>
      </c>
      <c r="I515" s="2199"/>
      <c r="J515" s="394"/>
    </row>
    <row r="516" spans="1:10">
      <c r="A516" s="1756" t="s">
        <v>1919</v>
      </c>
      <c r="B516" s="1787"/>
      <c r="C516" s="1788"/>
      <c r="D516" s="2280"/>
      <c r="E516" s="1787"/>
      <c r="F516" s="1789"/>
      <c r="G516" s="1757"/>
      <c r="I516" s="2199"/>
      <c r="J516" s="394"/>
    </row>
    <row r="517" spans="1:10">
      <c r="A517" s="1772" t="s">
        <v>4013</v>
      </c>
      <c r="B517" s="1772" t="s">
        <v>1793</v>
      </c>
      <c r="C517" s="1773" t="s">
        <v>3644</v>
      </c>
      <c r="D517" s="1603">
        <v>0.56100000000000005</v>
      </c>
      <c r="E517" s="1774">
        <f t="shared" ref="E517:E525" si="55">D517-D517*$B$4/100</f>
        <v>0.56100000000000005</v>
      </c>
      <c r="F517" s="1775">
        <f>D517*Оглавление!$B$5</f>
        <v>61.710000000000008</v>
      </c>
      <c r="G517" s="1604">
        <f t="shared" ref="G517:G525" si="56">F517-F517*$B$4/100</f>
        <v>61.710000000000008</v>
      </c>
      <c r="I517" s="2199"/>
      <c r="J517" s="394"/>
    </row>
    <row r="518" spans="1:10">
      <c r="A518" s="1078" t="s">
        <v>1582</v>
      </c>
      <c r="B518" s="1078" t="s">
        <v>476</v>
      </c>
      <c r="C518" s="1079" t="s">
        <v>3651</v>
      </c>
      <c r="D518" s="1603">
        <v>0.62219999999999998</v>
      </c>
      <c r="E518" s="1080">
        <f t="shared" si="55"/>
        <v>0.62219999999999998</v>
      </c>
      <c r="F518" s="1371">
        <f>D518*Оглавление!$B$5</f>
        <v>68.441999999999993</v>
      </c>
      <c r="G518" s="1081">
        <f t="shared" si="56"/>
        <v>68.441999999999993</v>
      </c>
      <c r="I518" s="2199"/>
      <c r="J518" s="394"/>
    </row>
    <row r="519" spans="1:10">
      <c r="A519" s="1078" t="s">
        <v>1583</v>
      </c>
      <c r="B519" s="1078" t="s">
        <v>1756</v>
      </c>
      <c r="C519" s="1079" t="s">
        <v>3648</v>
      </c>
      <c r="D519" s="1603">
        <v>0.78539999999999999</v>
      </c>
      <c r="E519" s="1080">
        <f t="shared" si="55"/>
        <v>0.78539999999999999</v>
      </c>
      <c r="F519" s="1371">
        <f>D519*Оглавление!$B$5</f>
        <v>86.394000000000005</v>
      </c>
      <c r="G519" s="1081">
        <f t="shared" si="56"/>
        <v>86.394000000000005</v>
      </c>
      <c r="I519" s="2199"/>
      <c r="J519" s="394"/>
    </row>
    <row r="520" spans="1:10">
      <c r="A520" s="1078" t="s">
        <v>1584</v>
      </c>
      <c r="B520" s="1078" t="s">
        <v>179</v>
      </c>
      <c r="C520" s="1079" t="s">
        <v>3652</v>
      </c>
      <c r="D520" s="1603">
        <v>0.93840000000000001</v>
      </c>
      <c r="E520" s="1080">
        <f t="shared" si="55"/>
        <v>0.93840000000000001</v>
      </c>
      <c r="F520" s="1371">
        <f>D520*Оглавление!$B$5</f>
        <v>103.224</v>
      </c>
      <c r="G520" s="1081">
        <f t="shared" si="56"/>
        <v>103.224</v>
      </c>
      <c r="I520" s="2199"/>
      <c r="J520" s="394"/>
    </row>
    <row r="521" spans="1:10">
      <c r="A521" s="1078" t="s">
        <v>1585</v>
      </c>
      <c r="B521" s="1078" t="s">
        <v>177</v>
      </c>
      <c r="C521" s="1079" t="s">
        <v>3638</v>
      </c>
      <c r="D521" s="1603">
        <v>1.7136</v>
      </c>
      <c r="E521" s="1080">
        <f t="shared" si="55"/>
        <v>1.7136</v>
      </c>
      <c r="F521" s="1371">
        <f>D521*Оглавление!$B$5</f>
        <v>188.49600000000001</v>
      </c>
      <c r="G521" s="1081">
        <f t="shared" si="56"/>
        <v>188.49600000000001</v>
      </c>
      <c r="I521" s="2199"/>
      <c r="J521" s="394"/>
    </row>
    <row r="522" spans="1:10">
      <c r="A522" s="1078" t="s">
        <v>1586</v>
      </c>
      <c r="B522" s="1078" t="s">
        <v>128</v>
      </c>
      <c r="C522" s="1079" t="s">
        <v>3271</v>
      </c>
      <c r="D522" s="1603">
        <v>2.9478</v>
      </c>
      <c r="E522" s="1080">
        <f t="shared" si="55"/>
        <v>2.9478</v>
      </c>
      <c r="F522" s="1371">
        <f>D522*Оглавление!$B$5</f>
        <v>324.25799999999998</v>
      </c>
      <c r="G522" s="1081">
        <f t="shared" si="56"/>
        <v>324.25799999999998</v>
      </c>
      <c r="I522" s="2199"/>
      <c r="J522" s="394"/>
    </row>
    <row r="523" spans="1:10">
      <c r="A523" s="1078" t="s">
        <v>7165</v>
      </c>
      <c r="B523" s="1078" t="s">
        <v>3050</v>
      </c>
      <c r="C523" s="1079">
        <v>60</v>
      </c>
      <c r="D523" s="1071">
        <v>5.3958000000000004</v>
      </c>
      <c r="E523" s="1071">
        <f t="shared" si="55"/>
        <v>5.3958000000000004</v>
      </c>
      <c r="F523" s="1371">
        <f>D523*Оглавление!$B$5</f>
        <v>593.53800000000001</v>
      </c>
      <c r="G523" s="1081">
        <f t="shared" si="56"/>
        <v>593.53800000000001</v>
      </c>
      <c r="I523" s="2199"/>
      <c r="J523" s="394"/>
    </row>
    <row r="524" spans="1:10">
      <c r="A524" s="1078" t="s">
        <v>7166</v>
      </c>
      <c r="B524" s="1078" t="s">
        <v>3099</v>
      </c>
      <c r="C524" s="1079">
        <v>40</v>
      </c>
      <c r="D524" s="1071">
        <v>6.7830000000000004</v>
      </c>
      <c r="E524" s="1071">
        <f t="shared" si="55"/>
        <v>6.7830000000000004</v>
      </c>
      <c r="F524" s="1371">
        <f>D524*Оглавление!$B$5</f>
        <v>746.13</v>
      </c>
      <c r="G524" s="1081">
        <f t="shared" si="56"/>
        <v>746.13</v>
      </c>
      <c r="I524" s="2199"/>
      <c r="J524" s="394"/>
    </row>
    <row r="525" spans="1:10">
      <c r="A525" s="1760" t="s">
        <v>7163</v>
      </c>
      <c r="B525" s="1760" t="s">
        <v>1374</v>
      </c>
      <c r="C525" s="1761">
        <v>40</v>
      </c>
      <c r="D525" s="1071">
        <v>10.0572</v>
      </c>
      <c r="E525" s="1769">
        <f t="shared" si="55"/>
        <v>10.0572</v>
      </c>
      <c r="F525" s="1763">
        <f>D525*Оглавление!$B$5</f>
        <v>1106.2919999999999</v>
      </c>
      <c r="G525" s="1764">
        <f t="shared" si="56"/>
        <v>1106.2919999999999</v>
      </c>
      <c r="I525" s="2199"/>
      <c r="J525" s="394"/>
    </row>
    <row r="526" spans="1:10">
      <c r="A526" s="1756" t="s">
        <v>1920</v>
      </c>
      <c r="B526" s="1787"/>
      <c r="C526" s="1788"/>
      <c r="D526" s="2280"/>
      <c r="E526" s="1787"/>
      <c r="F526" s="1789"/>
      <c r="G526" s="1757"/>
      <c r="I526" s="2199"/>
      <c r="J526" s="394"/>
    </row>
    <row r="527" spans="1:10">
      <c r="A527" s="1772" t="s">
        <v>1955</v>
      </c>
      <c r="B527" s="1772" t="s">
        <v>1793</v>
      </c>
      <c r="C527" s="1773" t="s">
        <v>3644</v>
      </c>
      <c r="D527" s="1603">
        <v>0.69359999999999999</v>
      </c>
      <c r="E527" s="1774">
        <f t="shared" ref="E527:E532" si="57">D527-D527*$B$4/100</f>
        <v>0.69359999999999999</v>
      </c>
      <c r="F527" s="1775">
        <f>D527*Оглавление!$B$5</f>
        <v>76.295999999999992</v>
      </c>
      <c r="G527" s="1604">
        <f t="shared" ref="G527:G532" si="58">F527-F527*$B$4/100</f>
        <v>76.295999999999992</v>
      </c>
      <c r="I527" s="2199"/>
      <c r="J527" s="394"/>
    </row>
    <row r="528" spans="1:10">
      <c r="A528" s="1078" t="s">
        <v>4014</v>
      </c>
      <c r="B528" s="1078" t="s">
        <v>476</v>
      </c>
      <c r="C528" s="1079" t="s">
        <v>3651</v>
      </c>
      <c r="D528" s="1603">
        <v>0.75480000000000003</v>
      </c>
      <c r="E528" s="1080">
        <f t="shared" si="57"/>
        <v>0.75480000000000003</v>
      </c>
      <c r="F528" s="1371">
        <f>D528*Оглавление!$B$5</f>
        <v>83.028000000000006</v>
      </c>
      <c r="G528" s="1081">
        <f t="shared" si="58"/>
        <v>83.028000000000006</v>
      </c>
      <c r="I528" s="2199"/>
      <c r="J528" s="394"/>
    </row>
    <row r="529" spans="1:10">
      <c r="A529" s="1078" t="s">
        <v>1587</v>
      </c>
      <c r="B529" s="1078" t="s">
        <v>1756</v>
      </c>
      <c r="C529" s="1079" t="s">
        <v>3648</v>
      </c>
      <c r="D529" s="1603">
        <v>0.93840000000000001</v>
      </c>
      <c r="E529" s="1080">
        <f t="shared" si="57"/>
        <v>0.93840000000000001</v>
      </c>
      <c r="F529" s="1371">
        <f>D529*Оглавление!$B$5</f>
        <v>103.224</v>
      </c>
      <c r="G529" s="1081">
        <f t="shared" si="58"/>
        <v>103.224</v>
      </c>
      <c r="I529" s="2199"/>
      <c r="J529" s="394"/>
    </row>
    <row r="530" spans="1:10">
      <c r="A530" s="1078" t="s">
        <v>1588</v>
      </c>
      <c r="B530" s="1078" t="s">
        <v>179</v>
      </c>
      <c r="C530" s="1079" t="s">
        <v>3652</v>
      </c>
      <c r="D530" s="1603">
        <v>1.1016000000000001</v>
      </c>
      <c r="E530" s="1080">
        <f t="shared" si="57"/>
        <v>1.1016000000000001</v>
      </c>
      <c r="F530" s="1371">
        <f>D530*Оглавление!$B$5</f>
        <v>121.17600000000002</v>
      </c>
      <c r="G530" s="1081">
        <f t="shared" si="58"/>
        <v>121.17600000000002</v>
      </c>
      <c r="I530" s="2199"/>
      <c r="J530" s="394"/>
    </row>
    <row r="531" spans="1:10">
      <c r="A531" s="1078" t="s">
        <v>1589</v>
      </c>
      <c r="B531" s="1078" t="s">
        <v>177</v>
      </c>
      <c r="C531" s="1079" t="s">
        <v>3638</v>
      </c>
      <c r="D531" s="1603">
        <v>1.9176</v>
      </c>
      <c r="E531" s="1080">
        <f t="shared" si="57"/>
        <v>1.9176</v>
      </c>
      <c r="F531" s="1371">
        <f>D531*Оглавление!$B$5</f>
        <v>210.93600000000001</v>
      </c>
      <c r="G531" s="1081">
        <f t="shared" si="58"/>
        <v>210.93600000000001</v>
      </c>
      <c r="I531" s="2199"/>
      <c r="J531" s="394"/>
    </row>
    <row r="532" spans="1:10">
      <c r="A532" s="1760" t="s">
        <v>1590</v>
      </c>
      <c r="B532" s="1760" t="s">
        <v>128</v>
      </c>
      <c r="C532" s="1761" t="s">
        <v>3271</v>
      </c>
      <c r="D532" s="1603">
        <v>3.1517999999999997</v>
      </c>
      <c r="E532" s="1762">
        <f t="shared" si="57"/>
        <v>3.1517999999999997</v>
      </c>
      <c r="F532" s="1763">
        <f>D532*Оглавление!$B$5</f>
        <v>346.69799999999998</v>
      </c>
      <c r="G532" s="1764">
        <f t="shared" si="58"/>
        <v>346.69799999999998</v>
      </c>
      <c r="I532" s="2199"/>
      <c r="J532" s="394"/>
    </row>
    <row r="533" spans="1:10">
      <c r="A533" s="1756" t="s">
        <v>1921</v>
      </c>
      <c r="B533" s="1787"/>
      <c r="C533" s="1788"/>
      <c r="D533" s="1790"/>
      <c r="E533" s="1787"/>
      <c r="F533" s="1789"/>
      <c r="G533" s="1757"/>
      <c r="I533" s="2199"/>
      <c r="J533" s="394"/>
    </row>
    <row r="534" spans="1:10">
      <c r="A534" s="1772" t="s">
        <v>7145</v>
      </c>
      <c r="B534" s="1772" t="s">
        <v>1793</v>
      </c>
      <c r="C534" s="1773" t="s">
        <v>3644</v>
      </c>
      <c r="D534" s="1603">
        <v>0.55080000000000007</v>
      </c>
      <c r="E534" s="1774">
        <f t="shared" ref="E534:E543" si="59">D534-D534*$B$4/100</f>
        <v>0.55080000000000007</v>
      </c>
      <c r="F534" s="1775">
        <f>D534*Оглавление!$B$5</f>
        <v>60.588000000000008</v>
      </c>
      <c r="G534" s="1604">
        <f>F534-F534*$B$4/100</f>
        <v>60.588000000000008</v>
      </c>
      <c r="I534" s="2199"/>
      <c r="J534" s="394"/>
    </row>
    <row r="535" spans="1:10">
      <c r="A535" s="1078" t="s">
        <v>4015</v>
      </c>
      <c r="B535" s="1078" t="s">
        <v>476</v>
      </c>
      <c r="C535" s="1079" t="s">
        <v>3645</v>
      </c>
      <c r="D535" s="1603">
        <v>0.71399999999999997</v>
      </c>
      <c r="E535" s="1080">
        <f t="shared" si="59"/>
        <v>0.71399999999999997</v>
      </c>
      <c r="F535" s="1371">
        <f>D535*Оглавление!$B$5</f>
        <v>78.539999999999992</v>
      </c>
      <c r="G535" s="1081">
        <f t="shared" ref="G535:G543" si="60">F535-F535*$B$4/100</f>
        <v>78.539999999999992</v>
      </c>
      <c r="I535" s="2199"/>
      <c r="J535" s="394"/>
    </row>
    <row r="536" spans="1:10">
      <c r="A536" s="1078" t="s">
        <v>1591</v>
      </c>
      <c r="B536" s="1078" t="s">
        <v>1756</v>
      </c>
      <c r="C536" s="1079" t="s">
        <v>3648</v>
      </c>
      <c r="D536" s="1603">
        <v>0.78539999999999999</v>
      </c>
      <c r="E536" s="1080">
        <f t="shared" si="59"/>
        <v>0.78539999999999999</v>
      </c>
      <c r="F536" s="1371">
        <f>D536*Оглавление!$B$5</f>
        <v>86.394000000000005</v>
      </c>
      <c r="G536" s="1081">
        <f t="shared" si="60"/>
        <v>86.394000000000005</v>
      </c>
      <c r="I536" s="2199"/>
      <c r="J536" s="394"/>
    </row>
    <row r="537" spans="1:10">
      <c r="A537" s="1078" t="s">
        <v>1592</v>
      </c>
      <c r="B537" s="1078" t="s">
        <v>179</v>
      </c>
      <c r="C537" s="1079" t="s">
        <v>3646</v>
      </c>
      <c r="D537" s="1603">
        <v>0.72419999999999995</v>
      </c>
      <c r="E537" s="1080">
        <f t="shared" si="59"/>
        <v>0.72419999999999995</v>
      </c>
      <c r="F537" s="1371">
        <f>D537*Оглавление!$B$5</f>
        <v>79.661999999999992</v>
      </c>
      <c r="G537" s="1081">
        <f t="shared" si="60"/>
        <v>79.661999999999992</v>
      </c>
      <c r="I537" s="2199"/>
      <c r="J537" s="394"/>
    </row>
    <row r="538" spans="1:10">
      <c r="A538" s="1078" t="s">
        <v>1593</v>
      </c>
      <c r="B538" s="1078" t="s">
        <v>177</v>
      </c>
      <c r="C538" s="1079" t="s">
        <v>3638</v>
      </c>
      <c r="D538" s="1603">
        <v>1.5096000000000001</v>
      </c>
      <c r="E538" s="1080">
        <f t="shared" si="59"/>
        <v>1.5096000000000001</v>
      </c>
      <c r="F538" s="1371">
        <f>D538*Оглавление!$B$5</f>
        <v>166.05600000000001</v>
      </c>
      <c r="G538" s="1081">
        <f t="shared" si="60"/>
        <v>166.05600000000001</v>
      </c>
      <c r="I538" s="2199"/>
      <c r="J538" s="394"/>
    </row>
    <row r="539" spans="1:10">
      <c r="A539" s="1078" t="s">
        <v>1594</v>
      </c>
      <c r="B539" s="1078" t="s">
        <v>128</v>
      </c>
      <c r="C539" s="1079" t="s">
        <v>3271</v>
      </c>
      <c r="D539" s="1603">
        <v>2.2032000000000003</v>
      </c>
      <c r="E539" s="1080">
        <f t="shared" si="59"/>
        <v>2.2032000000000003</v>
      </c>
      <c r="F539" s="1371">
        <f>D539*Оглавление!$B$5</f>
        <v>242.35200000000003</v>
      </c>
      <c r="G539" s="1081">
        <f t="shared" si="60"/>
        <v>242.35200000000003</v>
      </c>
      <c r="I539" s="2199"/>
      <c r="J539" s="394"/>
    </row>
    <row r="540" spans="1:10">
      <c r="A540" s="1078" t="s">
        <v>1595</v>
      </c>
      <c r="B540" s="1078" t="s">
        <v>178</v>
      </c>
      <c r="C540" s="1079" t="s">
        <v>3266</v>
      </c>
      <c r="D540" s="1603">
        <v>3.5598000000000001</v>
      </c>
      <c r="E540" s="1080">
        <f t="shared" si="59"/>
        <v>3.5598000000000001</v>
      </c>
      <c r="F540" s="1371">
        <f>D540*Оглавление!$B$5</f>
        <v>391.57800000000003</v>
      </c>
      <c r="G540" s="1081">
        <f t="shared" si="60"/>
        <v>391.57800000000003</v>
      </c>
      <c r="I540" s="2199"/>
      <c r="J540" s="394"/>
    </row>
    <row r="541" spans="1:10">
      <c r="A541" s="1078" t="s">
        <v>1596</v>
      </c>
      <c r="B541" s="1078" t="s">
        <v>176</v>
      </c>
      <c r="C541" s="1079">
        <v>70</v>
      </c>
      <c r="D541" s="1603">
        <v>4.7940000000000005</v>
      </c>
      <c r="E541" s="1080">
        <f t="shared" si="59"/>
        <v>4.7940000000000005</v>
      </c>
      <c r="F541" s="1371">
        <f>D541*Оглавление!$B$5</f>
        <v>527.34</v>
      </c>
      <c r="G541" s="1081">
        <f t="shared" si="60"/>
        <v>527.34</v>
      </c>
      <c r="I541" s="2199"/>
      <c r="J541" s="394"/>
    </row>
    <row r="542" spans="1:10">
      <c r="A542" s="1078" t="s">
        <v>1597</v>
      </c>
      <c r="B542" s="1078" t="s">
        <v>1374</v>
      </c>
      <c r="C542" s="1079">
        <v>30</v>
      </c>
      <c r="D542" s="1603">
        <v>8.0682000000000009</v>
      </c>
      <c r="E542" s="1080">
        <f t="shared" si="59"/>
        <v>8.0682000000000009</v>
      </c>
      <c r="F542" s="1371">
        <f>D542*Оглавление!$B$5</f>
        <v>887.50200000000007</v>
      </c>
      <c r="G542" s="1081">
        <f t="shared" si="60"/>
        <v>887.50200000000007</v>
      </c>
      <c r="I542" s="2199"/>
      <c r="J542" s="394"/>
    </row>
    <row r="543" spans="1:10">
      <c r="A543" s="1760" t="s">
        <v>4016</v>
      </c>
      <c r="B543" s="1760" t="s">
        <v>1794</v>
      </c>
      <c r="C543" s="1761">
        <v>20</v>
      </c>
      <c r="D543" s="1603">
        <v>11.6586</v>
      </c>
      <c r="E543" s="1762">
        <f t="shared" si="59"/>
        <v>11.6586</v>
      </c>
      <c r="F543" s="1763">
        <f>D543*Оглавление!$B$5</f>
        <v>1282.4459999999999</v>
      </c>
      <c r="G543" s="1764">
        <f t="shared" si="60"/>
        <v>1282.4459999999999</v>
      </c>
      <c r="I543" s="2199"/>
      <c r="J543" s="394"/>
    </row>
    <row r="544" spans="1:10">
      <c r="A544" s="1756" t="s">
        <v>1922</v>
      </c>
      <c r="B544" s="1787"/>
      <c r="C544" s="1788"/>
      <c r="D544" s="2280"/>
      <c r="E544" s="1787"/>
      <c r="F544" s="1789"/>
      <c r="G544" s="1757"/>
      <c r="I544" s="2199"/>
      <c r="J544" s="394"/>
    </row>
    <row r="545" spans="1:10">
      <c r="A545" s="1772" t="s">
        <v>1956</v>
      </c>
      <c r="B545" s="1772" t="s">
        <v>1793</v>
      </c>
      <c r="C545" s="1773" t="s">
        <v>3644</v>
      </c>
      <c r="D545" s="1603">
        <v>0.68340000000000001</v>
      </c>
      <c r="E545" s="1774">
        <f t="shared" ref="E545:E553" si="61">D545-D545*$B$4/100</f>
        <v>0.68340000000000001</v>
      </c>
      <c r="F545" s="1775">
        <f>D545*Оглавление!$B$5</f>
        <v>75.174000000000007</v>
      </c>
      <c r="G545" s="1604">
        <f>F545-F545*$B$4/100</f>
        <v>75.174000000000007</v>
      </c>
      <c r="I545" s="2199"/>
      <c r="J545" s="394"/>
    </row>
    <row r="546" spans="1:10">
      <c r="A546" s="1078" t="s">
        <v>4017</v>
      </c>
      <c r="B546" s="1078" t="s">
        <v>476</v>
      </c>
      <c r="C546" s="1079" t="s">
        <v>3645</v>
      </c>
      <c r="D546" s="1603">
        <v>0.78539999999999999</v>
      </c>
      <c r="E546" s="1080">
        <f t="shared" si="61"/>
        <v>0.78539999999999999</v>
      </c>
      <c r="F546" s="1371">
        <f>D546*Оглавление!$B$5</f>
        <v>86.394000000000005</v>
      </c>
      <c r="G546" s="1081">
        <f t="shared" ref="G546:G553" si="62">F546-F546*$B$4/100</f>
        <v>86.394000000000005</v>
      </c>
      <c r="I546" s="2199"/>
      <c r="J546" s="394"/>
    </row>
    <row r="547" spans="1:10">
      <c r="A547" s="1078" t="s">
        <v>1598</v>
      </c>
      <c r="B547" s="1078" t="s">
        <v>1756</v>
      </c>
      <c r="C547" s="1079" t="s">
        <v>3648</v>
      </c>
      <c r="D547" s="1603">
        <v>0.86699999999999999</v>
      </c>
      <c r="E547" s="1080">
        <f t="shared" si="61"/>
        <v>0.86699999999999999</v>
      </c>
      <c r="F547" s="1371">
        <f>D547*Оглавление!$B$5</f>
        <v>95.37</v>
      </c>
      <c r="G547" s="1081">
        <f t="shared" si="62"/>
        <v>95.37</v>
      </c>
      <c r="I547" s="2199"/>
      <c r="J547" s="394"/>
    </row>
    <row r="548" spans="1:10">
      <c r="A548" s="1078" t="s">
        <v>1599</v>
      </c>
      <c r="B548" s="1078" t="s">
        <v>179</v>
      </c>
      <c r="C548" s="1079" t="s">
        <v>3646</v>
      </c>
      <c r="D548" s="1603">
        <v>0.82620000000000005</v>
      </c>
      <c r="E548" s="1080">
        <f t="shared" si="61"/>
        <v>0.82620000000000005</v>
      </c>
      <c r="F548" s="1371">
        <f>D548*Оглавление!$B$5</f>
        <v>90.882000000000005</v>
      </c>
      <c r="G548" s="1081">
        <f t="shared" si="62"/>
        <v>90.882000000000005</v>
      </c>
      <c r="I548" s="2199"/>
      <c r="J548" s="394"/>
    </row>
    <row r="549" spans="1:10">
      <c r="A549" s="1078" t="s">
        <v>1600</v>
      </c>
      <c r="B549" s="1078" t="s">
        <v>177</v>
      </c>
      <c r="C549" s="1079" t="s">
        <v>3638</v>
      </c>
      <c r="D549" s="1603">
        <v>1.5606</v>
      </c>
      <c r="E549" s="1080">
        <f t="shared" si="61"/>
        <v>1.5606</v>
      </c>
      <c r="F549" s="1371">
        <f>D549*Оглавление!$B$5</f>
        <v>171.666</v>
      </c>
      <c r="G549" s="1081">
        <f t="shared" si="62"/>
        <v>171.666</v>
      </c>
      <c r="I549" s="2199"/>
      <c r="J549" s="394"/>
    </row>
    <row r="550" spans="1:10">
      <c r="A550" s="1078" t="s">
        <v>1601</v>
      </c>
      <c r="B550" s="1078" t="s">
        <v>128</v>
      </c>
      <c r="C550" s="1079" t="s">
        <v>3271</v>
      </c>
      <c r="D550" s="1603">
        <v>2.3459999999999996</v>
      </c>
      <c r="E550" s="1080">
        <f t="shared" si="61"/>
        <v>2.3459999999999996</v>
      </c>
      <c r="F550" s="1371">
        <f>D550*Оглавление!$B$5</f>
        <v>258.05999999999995</v>
      </c>
      <c r="G550" s="1081">
        <f t="shared" si="62"/>
        <v>258.05999999999995</v>
      </c>
      <c r="I550" s="2199"/>
      <c r="J550" s="394"/>
    </row>
    <row r="551" spans="1:10">
      <c r="A551" s="1078" t="s">
        <v>1602</v>
      </c>
      <c r="B551" s="1078" t="s">
        <v>178</v>
      </c>
      <c r="C551" s="1079" t="s">
        <v>3266</v>
      </c>
      <c r="D551" s="1603">
        <v>3.7944</v>
      </c>
      <c r="E551" s="1080">
        <f t="shared" si="61"/>
        <v>3.7944</v>
      </c>
      <c r="F551" s="1371">
        <f>D551*Оглавление!$B$5</f>
        <v>417.38400000000001</v>
      </c>
      <c r="G551" s="1081">
        <f t="shared" si="62"/>
        <v>417.38400000000001</v>
      </c>
      <c r="I551" s="2199"/>
      <c r="J551" s="394"/>
    </row>
    <row r="552" spans="1:10">
      <c r="A552" s="1078" t="s">
        <v>1603</v>
      </c>
      <c r="B552" s="1078" t="s">
        <v>176</v>
      </c>
      <c r="C552" s="1079">
        <v>70</v>
      </c>
      <c r="D552" s="1603">
        <v>4.9878</v>
      </c>
      <c r="E552" s="1080">
        <f t="shared" si="61"/>
        <v>4.9878</v>
      </c>
      <c r="F552" s="1371">
        <f>D552*Оглавление!$B$5</f>
        <v>548.65800000000002</v>
      </c>
      <c r="G552" s="1081">
        <f t="shared" si="62"/>
        <v>548.65800000000002</v>
      </c>
      <c r="I552" s="2199"/>
      <c r="J552" s="394"/>
    </row>
    <row r="553" spans="1:10">
      <c r="A553" s="1760" t="s">
        <v>1604</v>
      </c>
      <c r="B553" s="1760" t="s">
        <v>1374</v>
      </c>
      <c r="C553" s="1761">
        <v>30</v>
      </c>
      <c r="D553" s="1603">
        <v>8.3844000000000012</v>
      </c>
      <c r="E553" s="1762">
        <f t="shared" si="61"/>
        <v>8.3844000000000012</v>
      </c>
      <c r="F553" s="1763">
        <f>D553*Оглавление!$B$5</f>
        <v>922.28400000000011</v>
      </c>
      <c r="G553" s="1764">
        <f t="shared" si="62"/>
        <v>922.28400000000011</v>
      </c>
      <c r="I553" s="2199"/>
      <c r="J553" s="394"/>
    </row>
    <row r="554" spans="1:10">
      <c r="A554" s="1756" t="s">
        <v>1923</v>
      </c>
      <c r="B554" s="1787"/>
      <c r="C554" s="1788"/>
      <c r="D554" s="2280"/>
      <c r="E554" s="1787"/>
      <c r="F554" s="1789"/>
      <c r="G554" s="1757"/>
      <c r="I554" s="2199"/>
      <c r="J554" s="394"/>
    </row>
    <row r="555" spans="1:10">
      <c r="A555" s="1772" t="s">
        <v>1605</v>
      </c>
      <c r="B555" s="1772" t="s">
        <v>4564</v>
      </c>
      <c r="C555" s="1773" t="s">
        <v>3651</v>
      </c>
      <c r="D555" s="1603">
        <v>0.57120000000000004</v>
      </c>
      <c r="E555" s="1774">
        <f t="shared" ref="E555:E579" si="63">D555-D555*$B$4/100</f>
        <v>0.57120000000000004</v>
      </c>
      <c r="F555" s="1775">
        <f>D555*Оглавление!$B$5</f>
        <v>62.832000000000008</v>
      </c>
      <c r="G555" s="1604">
        <f>F555-F555*$B$4/100</f>
        <v>62.832000000000008</v>
      </c>
      <c r="I555" s="2199"/>
      <c r="J555" s="394"/>
    </row>
    <row r="556" spans="1:10">
      <c r="A556" s="1078" t="s">
        <v>4018</v>
      </c>
      <c r="B556" s="1078" t="s">
        <v>4565</v>
      </c>
      <c r="C556" s="1079" t="s">
        <v>3648</v>
      </c>
      <c r="D556" s="1603">
        <v>0.88739999999999997</v>
      </c>
      <c r="E556" s="1080">
        <f t="shared" si="63"/>
        <v>0.88739999999999997</v>
      </c>
      <c r="F556" s="1371">
        <f>D556*Оглавление!$B$5</f>
        <v>97.61399999999999</v>
      </c>
      <c r="G556" s="1081">
        <f t="shared" ref="G556:G579" si="64">F556-F556*$B$4/100</f>
        <v>97.61399999999999</v>
      </c>
      <c r="I556" s="2199"/>
      <c r="J556" s="394"/>
    </row>
    <row r="557" spans="1:10">
      <c r="A557" s="1078" t="s">
        <v>1606</v>
      </c>
      <c r="B557" s="1078" t="s">
        <v>4566</v>
      </c>
      <c r="C557" s="1079" t="s">
        <v>3648</v>
      </c>
      <c r="D557" s="1603">
        <v>0.78539999999999999</v>
      </c>
      <c r="E557" s="1080">
        <f t="shared" si="63"/>
        <v>0.78539999999999999</v>
      </c>
      <c r="F557" s="1371">
        <f>D557*Оглавление!$B$5</f>
        <v>86.394000000000005</v>
      </c>
      <c r="G557" s="1081">
        <f t="shared" si="64"/>
        <v>86.394000000000005</v>
      </c>
      <c r="I557" s="2199"/>
      <c r="J557" s="394"/>
    </row>
    <row r="558" spans="1:10">
      <c r="A558" s="1078" t="s">
        <v>1607</v>
      </c>
      <c r="B558" s="1078" t="s">
        <v>4567</v>
      </c>
      <c r="C558" s="1079" t="s">
        <v>3652</v>
      </c>
      <c r="D558" s="1603">
        <v>0.95879999999999999</v>
      </c>
      <c r="E558" s="1080">
        <f t="shared" si="63"/>
        <v>0.95879999999999999</v>
      </c>
      <c r="F558" s="1371">
        <f>D558*Оглавление!$B$5</f>
        <v>105.468</v>
      </c>
      <c r="G558" s="1081">
        <f t="shared" si="64"/>
        <v>105.468</v>
      </c>
      <c r="I558" s="2199"/>
      <c r="J558" s="394"/>
    </row>
    <row r="559" spans="1:10">
      <c r="A559" s="1078" t="s">
        <v>1608</v>
      </c>
      <c r="B559" s="1083" t="s">
        <v>4568</v>
      </c>
      <c r="C559" s="1079" t="s">
        <v>3652</v>
      </c>
      <c r="D559" s="1603">
        <v>0.89759999999999995</v>
      </c>
      <c r="E559" s="1080">
        <f t="shared" si="63"/>
        <v>0.89759999999999995</v>
      </c>
      <c r="F559" s="1371">
        <f>D559*Оглавление!$B$5</f>
        <v>98.73599999999999</v>
      </c>
      <c r="G559" s="1081">
        <f t="shared" si="64"/>
        <v>98.73599999999999</v>
      </c>
      <c r="I559" s="2199"/>
      <c r="J559" s="394"/>
    </row>
    <row r="560" spans="1:10">
      <c r="A560" s="1078" t="s">
        <v>4019</v>
      </c>
      <c r="B560" s="1078" t="s">
        <v>4569</v>
      </c>
      <c r="C560" s="1079" t="s">
        <v>3638</v>
      </c>
      <c r="D560" s="1603">
        <v>2.8050000000000002</v>
      </c>
      <c r="E560" s="1080">
        <f t="shared" si="63"/>
        <v>2.8050000000000002</v>
      </c>
      <c r="F560" s="1371">
        <f>D560*Оглавление!$B$5</f>
        <v>308.55</v>
      </c>
      <c r="G560" s="1081">
        <f t="shared" si="64"/>
        <v>308.55</v>
      </c>
      <c r="I560" s="2199"/>
      <c r="J560" s="394"/>
    </row>
    <row r="561" spans="1:10">
      <c r="A561" s="1078" t="s">
        <v>1609</v>
      </c>
      <c r="B561" s="1078" t="s">
        <v>4570</v>
      </c>
      <c r="C561" s="1079" t="s">
        <v>3638</v>
      </c>
      <c r="D561" s="1603">
        <v>2.0808</v>
      </c>
      <c r="E561" s="1080">
        <f t="shared" si="63"/>
        <v>2.0808</v>
      </c>
      <c r="F561" s="1371">
        <f>D561*Оглавление!$B$5</f>
        <v>228.88800000000001</v>
      </c>
      <c r="G561" s="1081">
        <f t="shared" si="64"/>
        <v>228.88800000000001</v>
      </c>
      <c r="I561" s="2199"/>
      <c r="J561" s="394"/>
    </row>
    <row r="562" spans="1:10">
      <c r="A562" s="1078" t="s">
        <v>1610</v>
      </c>
      <c r="B562" s="1078" t="s">
        <v>1291</v>
      </c>
      <c r="C562" s="1079" t="s">
        <v>3638</v>
      </c>
      <c r="D562" s="1603">
        <v>1.4279999999999999</v>
      </c>
      <c r="E562" s="1080">
        <f t="shared" si="63"/>
        <v>1.4279999999999999</v>
      </c>
      <c r="F562" s="1371">
        <f>D562*Оглавление!$B$5</f>
        <v>157.07999999999998</v>
      </c>
      <c r="G562" s="1081">
        <f t="shared" si="64"/>
        <v>157.07999999999998</v>
      </c>
      <c r="I562" s="2199"/>
      <c r="J562" s="394"/>
    </row>
    <row r="563" spans="1:10">
      <c r="A563" s="1078" t="s">
        <v>4020</v>
      </c>
      <c r="B563" s="1078" t="s">
        <v>4571</v>
      </c>
      <c r="C563" s="1079" t="s">
        <v>3271</v>
      </c>
      <c r="D563" s="1603">
        <v>4.2227999999999994</v>
      </c>
      <c r="E563" s="1080">
        <f t="shared" si="63"/>
        <v>4.2227999999999994</v>
      </c>
      <c r="F563" s="1371">
        <f>D563*Оглавление!$B$5</f>
        <v>464.50799999999992</v>
      </c>
      <c r="G563" s="1081">
        <f t="shared" si="64"/>
        <v>464.50799999999992</v>
      </c>
      <c r="I563" s="2199"/>
      <c r="J563" s="394"/>
    </row>
    <row r="564" spans="1:10">
      <c r="A564" s="1078" t="s">
        <v>1611</v>
      </c>
      <c r="B564" s="1078" t="s">
        <v>4572</v>
      </c>
      <c r="C564" s="1079" t="s">
        <v>3271</v>
      </c>
      <c r="D564" s="1603">
        <v>3.0192000000000001</v>
      </c>
      <c r="E564" s="1080">
        <f t="shared" si="63"/>
        <v>3.0192000000000001</v>
      </c>
      <c r="F564" s="1371">
        <f>D564*Оглавление!$B$5</f>
        <v>332.11200000000002</v>
      </c>
      <c r="G564" s="1081">
        <f t="shared" si="64"/>
        <v>332.11200000000002</v>
      </c>
      <c r="I564" s="2199"/>
      <c r="J564" s="394"/>
    </row>
    <row r="565" spans="1:10">
      <c r="A565" s="1078" t="s">
        <v>1612</v>
      </c>
      <c r="B565" s="1078" t="s">
        <v>4573</v>
      </c>
      <c r="C565" s="1079" t="s">
        <v>3271</v>
      </c>
      <c r="D565" s="1603">
        <v>2.4990000000000001</v>
      </c>
      <c r="E565" s="1080">
        <f t="shared" si="63"/>
        <v>2.4990000000000001</v>
      </c>
      <c r="F565" s="1371">
        <f>D565*Оглавление!$B$5</f>
        <v>274.89</v>
      </c>
      <c r="G565" s="1081">
        <f t="shared" si="64"/>
        <v>274.89</v>
      </c>
      <c r="I565" s="2199"/>
      <c r="J565" s="394"/>
    </row>
    <row r="566" spans="1:10">
      <c r="A566" s="1078" t="s">
        <v>1613</v>
      </c>
      <c r="B566" s="1078" t="s">
        <v>4574</v>
      </c>
      <c r="C566" s="1079" t="s">
        <v>3269</v>
      </c>
      <c r="D566" s="1603">
        <v>6.0893999999999995</v>
      </c>
      <c r="E566" s="1080">
        <f t="shared" si="63"/>
        <v>6.0893999999999995</v>
      </c>
      <c r="F566" s="1371">
        <f>D566*Оглавление!$B$5</f>
        <v>669.83399999999995</v>
      </c>
      <c r="G566" s="1081">
        <f t="shared" si="64"/>
        <v>669.83399999999995</v>
      </c>
      <c r="I566" s="2199"/>
      <c r="J566" s="394"/>
    </row>
    <row r="567" spans="1:10">
      <c r="A567" s="1078" t="s">
        <v>1614</v>
      </c>
      <c r="B567" s="1078" t="s">
        <v>4575</v>
      </c>
      <c r="C567" s="1079" t="s">
        <v>3269</v>
      </c>
      <c r="D567" s="1603">
        <v>5.5998000000000001</v>
      </c>
      <c r="E567" s="1080">
        <f t="shared" si="63"/>
        <v>5.5998000000000001</v>
      </c>
      <c r="F567" s="1371">
        <f>D567*Оглавление!$B$5</f>
        <v>615.97800000000007</v>
      </c>
      <c r="G567" s="1081">
        <f t="shared" si="64"/>
        <v>615.97800000000007</v>
      </c>
      <c r="I567" s="2199"/>
      <c r="J567" s="394"/>
    </row>
    <row r="568" spans="1:10">
      <c r="A568" s="1078" t="s">
        <v>1615</v>
      </c>
      <c r="B568" s="1078" t="s">
        <v>4576</v>
      </c>
      <c r="C568" s="1079" t="s">
        <v>3269</v>
      </c>
      <c r="D568" s="1603">
        <v>4.3248000000000006</v>
      </c>
      <c r="E568" s="1080">
        <f t="shared" si="63"/>
        <v>4.3248000000000006</v>
      </c>
      <c r="F568" s="1371">
        <f>D568*Оглавление!$B$5</f>
        <v>475.72800000000007</v>
      </c>
      <c r="G568" s="1081">
        <f t="shared" si="64"/>
        <v>475.72800000000007</v>
      </c>
      <c r="I568" s="2199"/>
      <c r="J568" s="394"/>
    </row>
    <row r="569" spans="1:10">
      <c r="A569" s="1078" t="s">
        <v>4021</v>
      </c>
      <c r="B569" s="1078" t="s">
        <v>4577</v>
      </c>
      <c r="C569" s="1079">
        <v>50</v>
      </c>
      <c r="D569" s="1603">
        <v>9.1289999999999996</v>
      </c>
      <c r="E569" s="1080">
        <f t="shared" si="63"/>
        <v>9.1289999999999996</v>
      </c>
      <c r="F569" s="1371">
        <f>D569*Оглавление!$B$5</f>
        <v>1004.1899999999999</v>
      </c>
      <c r="G569" s="1081">
        <f t="shared" si="64"/>
        <v>1004.1899999999999</v>
      </c>
      <c r="I569" s="2199"/>
      <c r="J569" s="394"/>
    </row>
    <row r="570" spans="1:10">
      <c r="A570" s="1078" t="s">
        <v>1616</v>
      </c>
      <c r="B570" s="1078" t="s">
        <v>4578</v>
      </c>
      <c r="C570" s="1079">
        <v>50</v>
      </c>
      <c r="D570" s="1603">
        <v>8.6496000000000013</v>
      </c>
      <c r="E570" s="1080">
        <f t="shared" si="63"/>
        <v>8.6496000000000013</v>
      </c>
      <c r="F570" s="1371">
        <f>D570*Оглавление!$B$5</f>
        <v>951.45600000000013</v>
      </c>
      <c r="G570" s="1081">
        <f t="shared" si="64"/>
        <v>951.45600000000013</v>
      </c>
      <c r="I570" s="2199"/>
      <c r="J570" s="394"/>
    </row>
    <row r="571" spans="1:10">
      <c r="A571" s="1078" t="s">
        <v>1617</v>
      </c>
      <c r="B571" s="1078" t="s">
        <v>4579</v>
      </c>
      <c r="C571" s="1079">
        <v>50</v>
      </c>
      <c r="D571" s="1603">
        <v>7.1909999999999998</v>
      </c>
      <c r="E571" s="1080">
        <f t="shared" si="63"/>
        <v>7.1909999999999998</v>
      </c>
      <c r="F571" s="1371">
        <f>D571*Оглавление!$B$5</f>
        <v>791.01</v>
      </c>
      <c r="G571" s="1081">
        <f t="shared" si="64"/>
        <v>791.01</v>
      </c>
      <c r="I571" s="2199"/>
      <c r="J571" s="394"/>
    </row>
    <row r="572" spans="1:10">
      <c r="A572" s="1078" t="s">
        <v>1618</v>
      </c>
      <c r="B572" s="1078" t="s">
        <v>4580</v>
      </c>
      <c r="C572" s="1079">
        <v>50</v>
      </c>
      <c r="D572" s="1603">
        <v>5.3651999999999997</v>
      </c>
      <c r="E572" s="1080">
        <f t="shared" si="63"/>
        <v>5.3651999999999997</v>
      </c>
      <c r="F572" s="1371">
        <f>D572*Оглавление!$B$5</f>
        <v>590.17200000000003</v>
      </c>
      <c r="G572" s="1081">
        <f t="shared" si="64"/>
        <v>590.17200000000003</v>
      </c>
      <c r="I572" s="2199"/>
      <c r="J572" s="394"/>
    </row>
    <row r="573" spans="1:10">
      <c r="A573" s="1078" t="s">
        <v>1619</v>
      </c>
      <c r="B573" s="1078" t="s">
        <v>4581</v>
      </c>
      <c r="C573" s="1079">
        <v>30</v>
      </c>
      <c r="D573" s="1603">
        <v>10.302</v>
      </c>
      <c r="E573" s="1080">
        <f t="shared" si="63"/>
        <v>10.302</v>
      </c>
      <c r="F573" s="1371">
        <f>D573*Оглавление!$B$5</f>
        <v>1133.22</v>
      </c>
      <c r="G573" s="1081">
        <f t="shared" si="64"/>
        <v>1133.22</v>
      </c>
      <c r="I573" s="2199"/>
      <c r="J573" s="394"/>
    </row>
    <row r="574" spans="1:10">
      <c r="A574" s="1078" t="s">
        <v>1620</v>
      </c>
      <c r="B574" s="1078" t="s">
        <v>4582</v>
      </c>
      <c r="C574" s="1079">
        <v>30</v>
      </c>
      <c r="D574" s="1603">
        <v>8.7312000000000012</v>
      </c>
      <c r="E574" s="1080">
        <f t="shared" si="63"/>
        <v>8.7312000000000012</v>
      </c>
      <c r="F574" s="1371">
        <f>D574*Оглавление!$B$5</f>
        <v>960.43200000000013</v>
      </c>
      <c r="G574" s="1081">
        <f t="shared" si="64"/>
        <v>960.43200000000013</v>
      </c>
      <c r="I574" s="2199"/>
      <c r="J574" s="394"/>
    </row>
    <row r="575" spans="1:10">
      <c r="A575" s="1078" t="s">
        <v>4022</v>
      </c>
      <c r="B575" s="1078" t="s">
        <v>4583</v>
      </c>
      <c r="C575" s="1079">
        <v>20</v>
      </c>
      <c r="D575" s="1603">
        <v>26.632200000000001</v>
      </c>
      <c r="E575" s="1080">
        <f t="shared" si="63"/>
        <v>26.632200000000001</v>
      </c>
      <c r="F575" s="1371">
        <f>D575*Оглавление!$B$5</f>
        <v>2929.5419999999999</v>
      </c>
      <c r="G575" s="1081">
        <f t="shared" si="64"/>
        <v>2929.5419999999999</v>
      </c>
      <c r="I575" s="2199"/>
      <c r="J575" s="394"/>
    </row>
    <row r="576" spans="1:10">
      <c r="A576" s="1078" t="s">
        <v>4023</v>
      </c>
      <c r="B576" s="1078" t="s">
        <v>4584</v>
      </c>
      <c r="C576" s="1079">
        <v>18</v>
      </c>
      <c r="D576" s="1603">
        <v>46.532399999999996</v>
      </c>
      <c r="E576" s="1080">
        <f t="shared" si="63"/>
        <v>46.532399999999996</v>
      </c>
      <c r="F576" s="1371">
        <f>D576*Оглавление!$B$5</f>
        <v>5118.5639999999994</v>
      </c>
      <c r="G576" s="1081">
        <f t="shared" si="64"/>
        <v>5118.5639999999994</v>
      </c>
      <c r="I576" s="2199"/>
      <c r="J576" s="394"/>
    </row>
    <row r="577" spans="1:10">
      <c r="A577" s="1078" t="s">
        <v>4024</v>
      </c>
      <c r="B577" s="1078" t="s">
        <v>4585</v>
      </c>
      <c r="C577" s="1079">
        <v>18</v>
      </c>
      <c r="D577" s="1603">
        <v>45.277799999999999</v>
      </c>
      <c r="E577" s="1080">
        <f t="shared" si="63"/>
        <v>45.277799999999999</v>
      </c>
      <c r="F577" s="1371">
        <f>D577*Оглавление!$B$5</f>
        <v>4980.558</v>
      </c>
      <c r="G577" s="1081">
        <f t="shared" si="64"/>
        <v>4980.558</v>
      </c>
      <c r="I577" s="2199"/>
      <c r="J577" s="394"/>
    </row>
    <row r="578" spans="1:10">
      <c r="A578" s="1078" t="s">
        <v>4025</v>
      </c>
      <c r="B578" s="1078" t="s">
        <v>4586</v>
      </c>
      <c r="C578" s="1079">
        <v>18</v>
      </c>
      <c r="D578" s="1603">
        <v>39.055799999999998</v>
      </c>
      <c r="E578" s="1080">
        <f t="shared" si="63"/>
        <v>39.055799999999998</v>
      </c>
      <c r="F578" s="1371">
        <f>D578*Оглавление!$B$5</f>
        <v>4296.1379999999999</v>
      </c>
      <c r="G578" s="1081">
        <f t="shared" si="64"/>
        <v>4296.1379999999999</v>
      </c>
      <c r="I578" s="2199"/>
      <c r="J578" s="394"/>
    </row>
    <row r="579" spans="1:10">
      <c r="A579" s="1760" t="s">
        <v>4026</v>
      </c>
      <c r="B579" s="1760" t="s">
        <v>4587</v>
      </c>
      <c r="C579" s="1761">
        <v>15</v>
      </c>
      <c r="D579" s="1603">
        <v>35.495999999999995</v>
      </c>
      <c r="E579" s="1762">
        <f t="shared" si="63"/>
        <v>35.495999999999995</v>
      </c>
      <c r="F579" s="1763">
        <f>D579*Оглавление!$B$5</f>
        <v>3904.5599999999995</v>
      </c>
      <c r="G579" s="1764">
        <f t="shared" si="64"/>
        <v>3904.5599999999995</v>
      </c>
      <c r="I579" s="2199"/>
      <c r="J579" s="394"/>
    </row>
    <row r="580" spans="1:10">
      <c r="A580" s="1756" t="s">
        <v>1924</v>
      </c>
      <c r="B580" s="1787"/>
      <c r="C580" s="1788"/>
      <c r="D580" s="2280"/>
      <c r="E580" s="1787"/>
      <c r="F580" s="1789"/>
      <c r="G580" s="1757"/>
      <c r="I580" s="2199"/>
      <c r="J580" s="394"/>
    </row>
    <row r="581" spans="1:10">
      <c r="A581" s="1772" t="s">
        <v>1957</v>
      </c>
      <c r="B581" s="1772" t="s">
        <v>4564</v>
      </c>
      <c r="C581" s="1773" t="s">
        <v>3651</v>
      </c>
      <c r="D581" s="1603">
        <v>0.67320000000000002</v>
      </c>
      <c r="E581" s="1774">
        <f t="shared" ref="E581:E603" si="65">D581-D581*$B$4/100</f>
        <v>0.67320000000000002</v>
      </c>
      <c r="F581" s="1775">
        <f>D581*Оглавление!$B$5</f>
        <v>74.052000000000007</v>
      </c>
      <c r="G581" s="1604">
        <f>F581-F581*$B$4/100</f>
        <v>74.052000000000007</v>
      </c>
      <c r="I581" s="2199"/>
      <c r="J581" s="394"/>
    </row>
    <row r="582" spans="1:10">
      <c r="A582" s="1078" t="s">
        <v>1958</v>
      </c>
      <c r="B582" s="1078" t="s">
        <v>4565</v>
      </c>
      <c r="C582" s="1079" t="s">
        <v>3648</v>
      </c>
      <c r="D582" s="1603">
        <v>0.92820000000000003</v>
      </c>
      <c r="E582" s="1080">
        <f t="shared" si="65"/>
        <v>0.92820000000000003</v>
      </c>
      <c r="F582" s="1371">
        <f>D582*Оглавление!$B$5</f>
        <v>102.102</v>
      </c>
      <c r="G582" s="1081">
        <f t="shared" ref="G582:G603" si="66">F582-F582*$B$4/100</f>
        <v>102.102</v>
      </c>
      <c r="I582" s="2199"/>
      <c r="J582" s="394"/>
    </row>
    <row r="583" spans="1:10">
      <c r="A583" s="1078" t="s">
        <v>4626</v>
      </c>
      <c r="B583" s="1078" t="s">
        <v>4566</v>
      </c>
      <c r="C583" s="1079" t="s">
        <v>3648</v>
      </c>
      <c r="D583" s="1603">
        <v>0.86699999999999999</v>
      </c>
      <c r="E583" s="1080">
        <f t="shared" si="65"/>
        <v>0.86699999999999999</v>
      </c>
      <c r="F583" s="1371">
        <f>D583*Оглавление!$B$5</f>
        <v>95.37</v>
      </c>
      <c r="G583" s="1081">
        <f t="shared" si="66"/>
        <v>95.37</v>
      </c>
      <c r="I583" s="2199"/>
      <c r="J583" s="394"/>
    </row>
    <row r="584" spans="1:10">
      <c r="A584" s="1078" t="s">
        <v>1621</v>
      </c>
      <c r="B584" s="1078" t="s">
        <v>4567</v>
      </c>
      <c r="C584" s="1079" t="s">
        <v>3652</v>
      </c>
      <c r="D584" s="1603">
        <v>1.1729999999999998</v>
      </c>
      <c r="E584" s="1080">
        <f t="shared" si="65"/>
        <v>1.1729999999999998</v>
      </c>
      <c r="F584" s="1371">
        <f>D584*Оглавление!$B$5</f>
        <v>129.02999999999997</v>
      </c>
      <c r="G584" s="1081">
        <f t="shared" si="66"/>
        <v>129.02999999999997</v>
      </c>
      <c r="I584" s="2199"/>
      <c r="J584" s="394"/>
    </row>
    <row r="585" spans="1:10">
      <c r="A585" s="1078" t="s">
        <v>1622</v>
      </c>
      <c r="B585" s="1083" t="s">
        <v>4568</v>
      </c>
      <c r="C585" s="1079" t="s">
        <v>3652</v>
      </c>
      <c r="D585" s="1603">
        <v>1.0506</v>
      </c>
      <c r="E585" s="1080">
        <f t="shared" si="65"/>
        <v>1.0506</v>
      </c>
      <c r="F585" s="1371">
        <f>D585*Оглавление!$B$5</f>
        <v>115.566</v>
      </c>
      <c r="G585" s="1081">
        <f t="shared" si="66"/>
        <v>115.566</v>
      </c>
      <c r="I585" s="2199"/>
      <c r="J585" s="394"/>
    </row>
    <row r="586" spans="1:10">
      <c r="A586" s="1078" t="s">
        <v>1959</v>
      </c>
      <c r="B586" s="1078" t="s">
        <v>4569</v>
      </c>
      <c r="C586" s="1079" t="s">
        <v>3638</v>
      </c>
      <c r="D586" s="1603">
        <v>2.9783999999999997</v>
      </c>
      <c r="E586" s="1080">
        <f t="shared" si="65"/>
        <v>2.9783999999999997</v>
      </c>
      <c r="F586" s="1371">
        <f>D586*Оглавление!$B$5</f>
        <v>327.62399999999997</v>
      </c>
      <c r="G586" s="1081">
        <f t="shared" si="66"/>
        <v>327.62399999999997</v>
      </c>
      <c r="I586" s="2199"/>
      <c r="J586" s="394"/>
    </row>
    <row r="587" spans="1:10">
      <c r="A587" s="1078" t="s">
        <v>1960</v>
      </c>
      <c r="B587" s="1078" t="s">
        <v>4570</v>
      </c>
      <c r="C587" s="1079" t="s">
        <v>3638</v>
      </c>
      <c r="D587" s="1603">
        <v>2.1726000000000001</v>
      </c>
      <c r="E587" s="1080">
        <f t="shared" si="65"/>
        <v>2.1726000000000001</v>
      </c>
      <c r="F587" s="1371">
        <f>D587*Оглавление!$B$5</f>
        <v>238.98600000000002</v>
      </c>
      <c r="G587" s="1081">
        <f t="shared" si="66"/>
        <v>238.98600000000002</v>
      </c>
      <c r="I587" s="2199"/>
      <c r="J587" s="394"/>
    </row>
    <row r="588" spans="1:10">
      <c r="A588" s="1078" t="s">
        <v>1623</v>
      </c>
      <c r="B588" s="1078" t="s">
        <v>1291</v>
      </c>
      <c r="C588" s="1079" t="s">
        <v>3638</v>
      </c>
      <c r="D588" s="1603">
        <v>1.6931999999999998</v>
      </c>
      <c r="E588" s="1080">
        <f t="shared" si="65"/>
        <v>1.6931999999999998</v>
      </c>
      <c r="F588" s="1371">
        <f>D588*Оглавление!$B$5</f>
        <v>186.25199999999998</v>
      </c>
      <c r="G588" s="1081">
        <f t="shared" si="66"/>
        <v>186.25199999999998</v>
      </c>
      <c r="I588" s="2199"/>
      <c r="J588" s="394"/>
    </row>
    <row r="589" spans="1:10">
      <c r="A589" s="1078" t="s">
        <v>1961</v>
      </c>
      <c r="B589" s="1078" t="s">
        <v>4571</v>
      </c>
      <c r="C589" s="1079" t="s">
        <v>3271</v>
      </c>
      <c r="D589" s="1603">
        <v>4.1819999999999995</v>
      </c>
      <c r="E589" s="1080">
        <f t="shared" si="65"/>
        <v>4.1819999999999995</v>
      </c>
      <c r="F589" s="1371">
        <f>D589*Оглавление!$B$5</f>
        <v>460.01999999999992</v>
      </c>
      <c r="G589" s="1081">
        <f t="shared" si="66"/>
        <v>460.01999999999992</v>
      </c>
      <c r="I589" s="2199"/>
      <c r="J589" s="394"/>
    </row>
    <row r="590" spans="1:10">
      <c r="A590" s="1078" t="s">
        <v>1624</v>
      </c>
      <c r="B590" s="1078" t="s">
        <v>4572</v>
      </c>
      <c r="C590" s="1079" t="s">
        <v>3271</v>
      </c>
      <c r="D590" s="1603">
        <v>3.3557999999999999</v>
      </c>
      <c r="E590" s="1080">
        <f t="shared" si="65"/>
        <v>3.3557999999999999</v>
      </c>
      <c r="F590" s="1371">
        <f>D590*Оглавление!$B$5</f>
        <v>369.13799999999998</v>
      </c>
      <c r="G590" s="1081">
        <f t="shared" si="66"/>
        <v>369.13799999999998</v>
      </c>
      <c r="I590" s="2199"/>
      <c r="J590" s="394"/>
    </row>
    <row r="591" spans="1:10">
      <c r="A591" s="1078" t="s">
        <v>1626</v>
      </c>
      <c r="B591" s="1078" t="s">
        <v>4573</v>
      </c>
      <c r="C591" s="1079" t="s">
        <v>3271</v>
      </c>
      <c r="D591" s="1603">
        <v>2.5601999999999996</v>
      </c>
      <c r="E591" s="1080">
        <f t="shared" si="65"/>
        <v>2.5601999999999996</v>
      </c>
      <c r="F591" s="1371">
        <f>D591*Оглавление!$B$5</f>
        <v>281.62199999999996</v>
      </c>
      <c r="G591" s="1081">
        <f t="shared" si="66"/>
        <v>281.62199999999996</v>
      </c>
      <c r="I591" s="2199"/>
      <c r="J591" s="394"/>
    </row>
    <row r="592" spans="1:10">
      <c r="A592" s="1078" t="s">
        <v>1628</v>
      </c>
      <c r="B592" s="1078" t="s">
        <v>4574</v>
      </c>
      <c r="C592" s="1079" t="s">
        <v>3269</v>
      </c>
      <c r="D592" s="1603">
        <v>6.2423999999999999</v>
      </c>
      <c r="E592" s="1080">
        <f t="shared" si="65"/>
        <v>6.2423999999999999</v>
      </c>
      <c r="F592" s="1371">
        <f>D592*Оглавление!$B$5</f>
        <v>686.66399999999999</v>
      </c>
      <c r="G592" s="1081">
        <f t="shared" si="66"/>
        <v>686.66399999999999</v>
      </c>
      <c r="I592" s="2199"/>
      <c r="J592" s="394"/>
    </row>
    <row r="593" spans="1:10">
      <c r="A593" s="1078" t="s">
        <v>1629</v>
      </c>
      <c r="B593" s="1078" t="s">
        <v>4575</v>
      </c>
      <c r="C593" s="1079" t="s">
        <v>3269</v>
      </c>
      <c r="D593" s="1603">
        <v>5.1203999999999992</v>
      </c>
      <c r="E593" s="1080">
        <f t="shared" si="65"/>
        <v>5.1203999999999992</v>
      </c>
      <c r="F593" s="1371">
        <f>D593*Оглавление!$B$5</f>
        <v>563.24399999999991</v>
      </c>
      <c r="G593" s="1081">
        <f t="shared" si="66"/>
        <v>563.24399999999991</v>
      </c>
      <c r="I593" s="2199"/>
      <c r="J593" s="394"/>
    </row>
    <row r="594" spans="1:10">
      <c r="A594" s="1078" t="s">
        <v>1630</v>
      </c>
      <c r="B594" s="1078" t="s">
        <v>4576</v>
      </c>
      <c r="C594" s="1079" t="s">
        <v>3269</v>
      </c>
      <c r="D594" s="1603">
        <v>4.4268000000000001</v>
      </c>
      <c r="E594" s="1080">
        <f t="shared" si="65"/>
        <v>4.4268000000000001</v>
      </c>
      <c r="F594" s="1371">
        <f>D594*Оглавление!$B$5</f>
        <v>486.94799999999998</v>
      </c>
      <c r="G594" s="1081">
        <f t="shared" si="66"/>
        <v>486.94799999999998</v>
      </c>
      <c r="I594" s="2199"/>
      <c r="J594" s="394"/>
    </row>
    <row r="595" spans="1:10">
      <c r="A595" s="1078" t="s">
        <v>1631</v>
      </c>
      <c r="B595" s="1078" t="s">
        <v>4577</v>
      </c>
      <c r="C595" s="1079">
        <v>50</v>
      </c>
      <c r="D595" s="1603">
        <v>9.7512000000000008</v>
      </c>
      <c r="E595" s="1080">
        <f t="shared" si="65"/>
        <v>9.7512000000000008</v>
      </c>
      <c r="F595" s="1371">
        <f>D595*Оглавление!$B$5</f>
        <v>1072.6320000000001</v>
      </c>
      <c r="G595" s="1081">
        <f t="shared" si="66"/>
        <v>1072.6320000000001</v>
      </c>
      <c r="I595" s="2199"/>
      <c r="J595" s="394"/>
    </row>
    <row r="596" spans="1:10">
      <c r="A596" s="1078" t="s">
        <v>1632</v>
      </c>
      <c r="B596" s="1078" t="s">
        <v>4578</v>
      </c>
      <c r="C596" s="1079">
        <v>50</v>
      </c>
      <c r="D596" s="1603">
        <v>9.2004000000000001</v>
      </c>
      <c r="E596" s="1080">
        <f t="shared" si="65"/>
        <v>9.2004000000000001</v>
      </c>
      <c r="F596" s="1371">
        <f>D596*Оглавление!$B$5</f>
        <v>1012.044</v>
      </c>
      <c r="G596" s="1081">
        <f t="shared" si="66"/>
        <v>1012.044</v>
      </c>
      <c r="I596" s="2199"/>
      <c r="J596" s="394"/>
    </row>
    <row r="597" spans="1:10">
      <c r="A597" s="1078" t="s">
        <v>1633</v>
      </c>
      <c r="B597" s="1078" t="s">
        <v>4579</v>
      </c>
      <c r="C597" s="1079">
        <v>50</v>
      </c>
      <c r="D597" s="1603">
        <v>7.7825999999999995</v>
      </c>
      <c r="E597" s="1080">
        <f t="shared" si="65"/>
        <v>7.7825999999999995</v>
      </c>
      <c r="F597" s="1371">
        <f>D597*Оглавление!$B$5</f>
        <v>856.0859999999999</v>
      </c>
      <c r="G597" s="1081">
        <f t="shared" si="66"/>
        <v>856.0859999999999</v>
      </c>
      <c r="I597" s="2199"/>
      <c r="J597" s="394"/>
    </row>
    <row r="598" spans="1:10">
      <c r="A598" s="1078" t="s">
        <v>1634</v>
      </c>
      <c r="B598" s="1078" t="s">
        <v>4580</v>
      </c>
      <c r="C598" s="1079">
        <v>50</v>
      </c>
      <c r="D598" s="1603">
        <v>5.6711999999999998</v>
      </c>
      <c r="E598" s="1080">
        <f t="shared" si="65"/>
        <v>5.6711999999999998</v>
      </c>
      <c r="F598" s="1371">
        <f>D598*Оглавление!$B$5</f>
        <v>623.83199999999999</v>
      </c>
      <c r="G598" s="1081">
        <f t="shared" si="66"/>
        <v>623.83199999999999</v>
      </c>
      <c r="I598" s="2199"/>
      <c r="J598" s="394"/>
    </row>
    <row r="599" spans="1:10">
      <c r="A599" s="1078" t="s">
        <v>1635</v>
      </c>
      <c r="B599" s="1078" t="s">
        <v>4588</v>
      </c>
      <c r="C599" s="1079">
        <v>20</v>
      </c>
      <c r="D599" s="1603">
        <v>13.923</v>
      </c>
      <c r="E599" s="1080">
        <f t="shared" si="65"/>
        <v>13.923</v>
      </c>
      <c r="F599" s="1371">
        <f>D599*Оглавление!$B$5</f>
        <v>1531.53</v>
      </c>
      <c r="G599" s="1081">
        <f t="shared" si="66"/>
        <v>1531.53</v>
      </c>
      <c r="I599" s="2199"/>
      <c r="J599" s="394"/>
    </row>
    <row r="600" spans="1:10">
      <c r="A600" s="1078" t="s">
        <v>1636</v>
      </c>
      <c r="B600" s="1078" t="s">
        <v>4589</v>
      </c>
      <c r="C600" s="1079">
        <v>20</v>
      </c>
      <c r="D600" s="1603">
        <v>12.8826</v>
      </c>
      <c r="E600" s="1080">
        <f t="shared" si="65"/>
        <v>12.8826</v>
      </c>
      <c r="F600" s="1371">
        <f>D600*Оглавление!$B$5</f>
        <v>1417.086</v>
      </c>
      <c r="G600" s="1081">
        <f t="shared" si="66"/>
        <v>1417.086</v>
      </c>
      <c r="I600" s="2199"/>
      <c r="J600" s="394"/>
    </row>
    <row r="601" spans="1:10">
      <c r="A601" s="1078" t="s">
        <v>1637</v>
      </c>
      <c r="B601" s="1078" t="s">
        <v>4590</v>
      </c>
      <c r="C601" s="1079">
        <v>30</v>
      </c>
      <c r="D601" s="1603">
        <v>12.148200000000001</v>
      </c>
      <c r="E601" s="1080">
        <f t="shared" si="65"/>
        <v>12.148200000000001</v>
      </c>
      <c r="F601" s="1371">
        <f>D601*Оглавление!$B$5</f>
        <v>1336.3020000000001</v>
      </c>
      <c r="G601" s="1081">
        <f t="shared" si="66"/>
        <v>1336.3020000000001</v>
      </c>
      <c r="I601" s="2199"/>
      <c r="J601" s="394"/>
    </row>
    <row r="602" spans="1:10">
      <c r="A602" s="1078" t="s">
        <v>1638</v>
      </c>
      <c r="B602" s="1078" t="s">
        <v>4581</v>
      </c>
      <c r="C602" s="1079">
        <v>30</v>
      </c>
      <c r="D602" s="1603">
        <v>10.475399999999999</v>
      </c>
      <c r="E602" s="1080">
        <f t="shared" si="65"/>
        <v>10.475399999999999</v>
      </c>
      <c r="F602" s="1371">
        <f>D602*Оглавление!$B$5</f>
        <v>1152.2939999999999</v>
      </c>
      <c r="G602" s="1081">
        <f t="shared" si="66"/>
        <v>1152.2939999999999</v>
      </c>
      <c r="I602" s="2199"/>
      <c r="J602" s="394"/>
    </row>
    <row r="603" spans="1:10">
      <c r="A603" s="1760" t="s">
        <v>1639</v>
      </c>
      <c r="B603" s="1760" t="s">
        <v>4582</v>
      </c>
      <c r="C603" s="1761">
        <v>30</v>
      </c>
      <c r="D603" s="1603">
        <v>9.2514000000000003</v>
      </c>
      <c r="E603" s="1762">
        <f t="shared" si="65"/>
        <v>9.2514000000000003</v>
      </c>
      <c r="F603" s="1763">
        <f>D603*Оглавление!$B$5</f>
        <v>1017.654</v>
      </c>
      <c r="G603" s="1764">
        <f t="shared" si="66"/>
        <v>1017.654</v>
      </c>
      <c r="I603" s="2199"/>
      <c r="J603" s="394"/>
    </row>
    <row r="604" spans="1:10">
      <c r="A604" s="1756" t="s">
        <v>1925</v>
      </c>
      <c r="B604" s="1787"/>
      <c r="C604" s="1788"/>
      <c r="D604" s="1790"/>
      <c r="E604" s="1787"/>
      <c r="F604" s="1789"/>
      <c r="G604" s="1757"/>
      <c r="I604" s="2199"/>
      <c r="J604" s="394"/>
    </row>
    <row r="605" spans="1:10">
      <c r="A605" s="1772" t="s">
        <v>1640</v>
      </c>
      <c r="B605" s="1772" t="s">
        <v>179</v>
      </c>
      <c r="C605" s="1773" t="s">
        <v>3279</v>
      </c>
      <c r="D605" s="1603">
        <v>7.3643999999999998</v>
      </c>
      <c r="E605" s="1774">
        <f t="shared" ref="E605:E610" si="67">D605-D605*$B$4/100</f>
        <v>7.3643999999999998</v>
      </c>
      <c r="F605" s="1775">
        <f>D605*Оглавление!$B$5</f>
        <v>810.08399999999995</v>
      </c>
      <c r="G605" s="1604">
        <f t="shared" ref="G605:G610" si="68">F605-F605*$B$4/100</f>
        <v>810.08399999999995</v>
      </c>
      <c r="I605" s="2199"/>
      <c r="J605" s="394"/>
    </row>
    <row r="606" spans="1:10">
      <c r="A606" s="1078" t="s">
        <v>1641</v>
      </c>
      <c r="B606" s="1078" t="s">
        <v>177</v>
      </c>
      <c r="C606" s="1079" t="s">
        <v>3653</v>
      </c>
      <c r="D606" s="1603">
        <v>11.475</v>
      </c>
      <c r="E606" s="1080">
        <f t="shared" si="67"/>
        <v>11.475</v>
      </c>
      <c r="F606" s="1371">
        <f>D606*Оглавление!$B$5</f>
        <v>1262.25</v>
      </c>
      <c r="G606" s="1081">
        <f t="shared" si="68"/>
        <v>1262.25</v>
      </c>
      <c r="I606" s="2199"/>
      <c r="J606" s="394"/>
    </row>
    <row r="607" spans="1:10">
      <c r="A607" s="1078" t="s">
        <v>1642</v>
      </c>
      <c r="B607" s="1078" t="s">
        <v>128</v>
      </c>
      <c r="C607" s="1079" t="s">
        <v>3643</v>
      </c>
      <c r="D607" s="1603">
        <v>18.1968</v>
      </c>
      <c r="E607" s="1080">
        <f t="shared" si="67"/>
        <v>18.1968</v>
      </c>
      <c r="F607" s="1371">
        <f>D607*Оглавление!$B$5</f>
        <v>2001.6479999999999</v>
      </c>
      <c r="G607" s="1081">
        <f t="shared" si="68"/>
        <v>2001.6479999999999</v>
      </c>
      <c r="I607" s="2199"/>
      <c r="J607" s="394"/>
    </row>
    <row r="608" spans="1:10">
      <c r="A608" s="1078" t="s">
        <v>1643</v>
      </c>
      <c r="B608" s="1078" t="s">
        <v>178</v>
      </c>
      <c r="C608" s="1079">
        <v>10</v>
      </c>
      <c r="D608" s="1603">
        <v>29.671800000000001</v>
      </c>
      <c r="E608" s="1080">
        <f t="shared" si="67"/>
        <v>29.671800000000001</v>
      </c>
      <c r="F608" s="1371">
        <f>D608*Оглавление!$B$5</f>
        <v>3263.8980000000001</v>
      </c>
      <c r="G608" s="1081">
        <f t="shared" si="68"/>
        <v>3263.8980000000001</v>
      </c>
      <c r="I608" s="2199"/>
      <c r="J608" s="394"/>
    </row>
    <row r="609" spans="1:10">
      <c r="A609" s="1078" t="s">
        <v>1644</v>
      </c>
      <c r="B609" s="1078" t="s">
        <v>176</v>
      </c>
      <c r="C609" s="1079">
        <v>8</v>
      </c>
      <c r="D609" s="1603">
        <v>40.4328</v>
      </c>
      <c r="E609" s="1080">
        <f t="shared" si="67"/>
        <v>40.4328</v>
      </c>
      <c r="F609" s="1371">
        <f>D609*Оглавление!$B$5</f>
        <v>4447.6080000000002</v>
      </c>
      <c r="G609" s="1081">
        <f t="shared" si="68"/>
        <v>4447.6080000000002</v>
      </c>
      <c r="I609" s="2199"/>
      <c r="J609" s="394"/>
    </row>
    <row r="610" spans="1:10">
      <c r="A610" s="1760" t="s">
        <v>7164</v>
      </c>
      <c r="B610" s="1760" t="s">
        <v>1374</v>
      </c>
      <c r="C610" s="1761">
        <v>6</v>
      </c>
      <c r="D610" s="1603">
        <v>59.007000000000005</v>
      </c>
      <c r="E610" s="1762">
        <f t="shared" si="67"/>
        <v>59.007000000000005</v>
      </c>
      <c r="F610" s="1763">
        <f>D610*Оглавление!$B$5</f>
        <v>6490.77</v>
      </c>
      <c r="G610" s="1764">
        <f t="shared" si="68"/>
        <v>6490.77</v>
      </c>
      <c r="I610" s="2199"/>
      <c r="J610" s="394"/>
    </row>
    <row r="611" spans="1:10">
      <c r="A611" s="1756" t="s">
        <v>1926</v>
      </c>
      <c r="B611" s="1787"/>
      <c r="C611" s="1788"/>
      <c r="D611" s="2280"/>
      <c r="E611" s="1787"/>
      <c r="F611" s="1789"/>
      <c r="G611" s="1757"/>
      <c r="I611" s="2199"/>
      <c r="J611" s="394"/>
    </row>
    <row r="612" spans="1:10">
      <c r="A612" s="1772" t="s">
        <v>1645</v>
      </c>
      <c r="B612" s="1772" t="s">
        <v>179</v>
      </c>
      <c r="C612" s="1773" t="s">
        <v>3279</v>
      </c>
      <c r="D612" s="1603">
        <v>7.8846000000000007</v>
      </c>
      <c r="E612" s="1774">
        <f t="shared" ref="E612:E617" si="69">D612-D612*$B$4/100</f>
        <v>7.8846000000000007</v>
      </c>
      <c r="F612" s="1775">
        <f>D612*Оглавление!$B$5</f>
        <v>867.30600000000004</v>
      </c>
      <c r="G612" s="1604">
        <f t="shared" ref="G612:G617" si="70">F612-F612*$B$4/100</f>
        <v>867.30600000000004</v>
      </c>
      <c r="I612" s="2199"/>
      <c r="J612" s="394"/>
    </row>
    <row r="613" spans="1:10">
      <c r="A613" s="1078" t="s">
        <v>1646</v>
      </c>
      <c r="B613" s="1078" t="s">
        <v>177</v>
      </c>
      <c r="C613" s="1079" t="s">
        <v>3653</v>
      </c>
      <c r="D613" s="1603">
        <v>12.5154</v>
      </c>
      <c r="E613" s="1080">
        <f t="shared" si="69"/>
        <v>12.5154</v>
      </c>
      <c r="F613" s="1371">
        <f>D613*Оглавление!$B$5</f>
        <v>1376.694</v>
      </c>
      <c r="G613" s="1081">
        <f t="shared" si="70"/>
        <v>1376.694</v>
      </c>
      <c r="I613" s="2199"/>
      <c r="J613" s="394"/>
    </row>
    <row r="614" spans="1:10">
      <c r="A614" s="1078" t="s">
        <v>1647</v>
      </c>
      <c r="B614" s="1078" t="s">
        <v>128</v>
      </c>
      <c r="C614" s="1079" t="s">
        <v>3643</v>
      </c>
      <c r="D614" s="1603">
        <v>19.8492</v>
      </c>
      <c r="E614" s="1080">
        <f t="shared" si="69"/>
        <v>19.8492</v>
      </c>
      <c r="F614" s="1371">
        <f>D614*Оглавление!$B$5</f>
        <v>2183.4119999999998</v>
      </c>
      <c r="G614" s="1081">
        <f t="shared" si="70"/>
        <v>2183.4119999999998</v>
      </c>
      <c r="I614" s="2199"/>
      <c r="J614" s="394"/>
    </row>
    <row r="615" spans="1:10">
      <c r="A615" s="1078" t="s">
        <v>1648</v>
      </c>
      <c r="B615" s="1078" t="s">
        <v>178</v>
      </c>
      <c r="C615" s="1079">
        <v>10</v>
      </c>
      <c r="D615" s="1603">
        <v>32.333999999999996</v>
      </c>
      <c r="E615" s="1080">
        <f t="shared" si="69"/>
        <v>32.333999999999996</v>
      </c>
      <c r="F615" s="1371">
        <f>D615*Оглавление!$B$5</f>
        <v>3556.74</v>
      </c>
      <c r="G615" s="1081">
        <f t="shared" si="70"/>
        <v>3556.74</v>
      </c>
      <c r="I615" s="2199"/>
      <c r="J615" s="394"/>
    </row>
    <row r="616" spans="1:10">
      <c r="A616" s="1078" t="s">
        <v>1649</v>
      </c>
      <c r="B616" s="1078" t="s">
        <v>176</v>
      </c>
      <c r="C616" s="1079">
        <v>8</v>
      </c>
      <c r="D616" s="1603">
        <v>43.972200000000001</v>
      </c>
      <c r="E616" s="1080">
        <f t="shared" si="69"/>
        <v>43.972200000000001</v>
      </c>
      <c r="F616" s="1371">
        <f>D616*Оглавление!$B$5</f>
        <v>4836.942</v>
      </c>
      <c r="G616" s="1081">
        <f t="shared" si="70"/>
        <v>4836.942</v>
      </c>
      <c r="I616" s="2199"/>
      <c r="J616" s="394"/>
    </row>
    <row r="617" spans="1:10">
      <c r="A617" s="1760" t="s">
        <v>1650</v>
      </c>
      <c r="B617" s="1760" t="s">
        <v>1374</v>
      </c>
      <c r="C617" s="1761">
        <v>6</v>
      </c>
      <c r="D617" s="1603">
        <v>64.127399999999994</v>
      </c>
      <c r="E617" s="1762">
        <f t="shared" si="69"/>
        <v>64.127399999999994</v>
      </c>
      <c r="F617" s="1763">
        <f>D617*Оглавление!$B$5</f>
        <v>7054.0139999999992</v>
      </c>
      <c r="G617" s="1764">
        <f t="shared" si="70"/>
        <v>7054.0139999999992</v>
      </c>
      <c r="I617" s="2199"/>
      <c r="J617" s="394"/>
    </row>
    <row r="618" spans="1:10">
      <c r="A618" s="1756" t="s">
        <v>1651</v>
      </c>
      <c r="B618" s="1787"/>
      <c r="C618" s="1788"/>
      <c r="D618" s="2280"/>
      <c r="E618" s="1787"/>
      <c r="F618" s="1789"/>
      <c r="G618" s="1757"/>
      <c r="I618" s="2199"/>
      <c r="J618" s="394"/>
    </row>
    <row r="619" spans="1:10">
      <c r="A619" s="1772" t="s">
        <v>3290</v>
      </c>
      <c r="B619" s="1772" t="s">
        <v>1824</v>
      </c>
      <c r="C619" s="1773" t="s">
        <v>3271</v>
      </c>
      <c r="D619" s="1603">
        <v>5.4467999999999996</v>
      </c>
      <c r="E619" s="1774">
        <f t="shared" ref="E619:E628" si="71">D619-D619*$B$4/100</f>
        <v>5.4467999999999996</v>
      </c>
      <c r="F619" s="1775">
        <f>D619*Оглавление!$B$5</f>
        <v>599.14799999999991</v>
      </c>
      <c r="G619" s="1604">
        <f>F619-F619*$B$4/100</f>
        <v>599.14799999999991</v>
      </c>
      <c r="I619" s="2199"/>
      <c r="J619" s="394"/>
    </row>
    <row r="620" spans="1:10">
      <c r="A620" s="1078" t="s">
        <v>1652</v>
      </c>
      <c r="B620" s="1078" t="s">
        <v>1825</v>
      </c>
      <c r="C620" s="1079">
        <v>70</v>
      </c>
      <c r="D620" s="1603">
        <v>6.3342000000000001</v>
      </c>
      <c r="E620" s="1080">
        <f t="shared" si="71"/>
        <v>6.3342000000000001</v>
      </c>
      <c r="F620" s="1371">
        <f>D620*Оглавление!$B$5</f>
        <v>696.76200000000006</v>
      </c>
      <c r="G620" s="1081">
        <f t="shared" ref="G620:G628" si="72">F620-F620*$B$4/100</f>
        <v>696.76200000000006</v>
      </c>
      <c r="I620" s="2199"/>
      <c r="J620" s="394"/>
    </row>
    <row r="621" spans="1:10">
      <c r="A621" s="1078" t="s">
        <v>1653</v>
      </c>
      <c r="B621" s="1078" t="s">
        <v>1826</v>
      </c>
      <c r="C621" s="1079">
        <v>50</v>
      </c>
      <c r="D621" s="1603">
        <v>6.8849999999999998</v>
      </c>
      <c r="E621" s="1080">
        <f t="shared" si="71"/>
        <v>6.8849999999999998</v>
      </c>
      <c r="F621" s="1371">
        <f>D621*Оглавление!$B$5</f>
        <v>757.35</v>
      </c>
      <c r="G621" s="1081">
        <f t="shared" si="72"/>
        <v>757.35</v>
      </c>
      <c r="I621" s="2199"/>
      <c r="J621" s="394"/>
    </row>
    <row r="622" spans="1:10">
      <c r="A622" s="1078" t="s">
        <v>1654</v>
      </c>
      <c r="B622" s="1078" t="s">
        <v>1827</v>
      </c>
      <c r="C622" s="1079">
        <v>50</v>
      </c>
      <c r="D622" s="1603">
        <v>9.3635999999999999</v>
      </c>
      <c r="E622" s="1080">
        <f t="shared" si="71"/>
        <v>9.3635999999999999</v>
      </c>
      <c r="F622" s="1371">
        <f>D622*Оглавление!$B$5</f>
        <v>1029.9960000000001</v>
      </c>
      <c r="G622" s="1081">
        <f t="shared" si="72"/>
        <v>1029.9960000000001</v>
      </c>
      <c r="I622" s="2199"/>
      <c r="J622" s="394"/>
    </row>
    <row r="623" spans="1:10">
      <c r="A623" s="1078" t="s">
        <v>1655</v>
      </c>
      <c r="B623" s="1078" t="s">
        <v>1828</v>
      </c>
      <c r="C623" s="1079">
        <v>50</v>
      </c>
      <c r="D623" s="1603">
        <v>7.5377999999999998</v>
      </c>
      <c r="E623" s="1080">
        <f t="shared" si="71"/>
        <v>7.5377999999999998</v>
      </c>
      <c r="F623" s="1371">
        <f>D623*Оглавление!$B$5</f>
        <v>829.15800000000002</v>
      </c>
      <c r="G623" s="1081">
        <f t="shared" si="72"/>
        <v>829.15800000000002</v>
      </c>
      <c r="I623" s="2199"/>
      <c r="J623" s="394"/>
    </row>
    <row r="624" spans="1:10">
      <c r="A624" s="1078" t="s">
        <v>1656</v>
      </c>
      <c r="B624" s="1078" t="s">
        <v>1829</v>
      </c>
      <c r="C624" s="1079">
        <v>30</v>
      </c>
      <c r="D624" s="1603">
        <v>11.750399999999999</v>
      </c>
      <c r="E624" s="1080">
        <f t="shared" si="71"/>
        <v>11.750399999999999</v>
      </c>
      <c r="F624" s="1371">
        <f>D624*Оглавление!$B$5</f>
        <v>1292.5439999999999</v>
      </c>
      <c r="G624" s="1081">
        <f t="shared" si="72"/>
        <v>1292.5439999999999</v>
      </c>
      <c r="I624" s="2199"/>
      <c r="J624" s="394"/>
    </row>
    <row r="625" spans="1:10">
      <c r="A625" s="1078" t="s">
        <v>1657</v>
      </c>
      <c r="B625" s="1078" t="s">
        <v>1830</v>
      </c>
      <c r="C625" s="1079">
        <v>20</v>
      </c>
      <c r="D625" s="1603">
        <v>16.7178</v>
      </c>
      <c r="E625" s="1080">
        <f t="shared" si="71"/>
        <v>16.7178</v>
      </c>
      <c r="F625" s="1371">
        <f>D625*Оглавление!$B$5</f>
        <v>1838.9580000000001</v>
      </c>
      <c r="G625" s="1081">
        <f t="shared" si="72"/>
        <v>1838.9580000000001</v>
      </c>
      <c r="I625" s="2199"/>
      <c r="J625" s="394"/>
    </row>
    <row r="626" spans="1:10">
      <c r="A626" s="1078" t="s">
        <v>1658</v>
      </c>
      <c r="B626" s="1078" t="s">
        <v>1659</v>
      </c>
      <c r="C626" s="1079">
        <v>25</v>
      </c>
      <c r="D626" s="1603">
        <v>9.0678000000000001</v>
      </c>
      <c r="E626" s="1080">
        <f t="shared" si="71"/>
        <v>9.0678000000000001</v>
      </c>
      <c r="F626" s="1371">
        <f>D626*Оглавление!$B$5</f>
        <v>997.45799999999997</v>
      </c>
      <c r="G626" s="1081">
        <f t="shared" si="72"/>
        <v>997.45799999999997</v>
      </c>
      <c r="I626" s="2199"/>
      <c r="J626" s="394"/>
    </row>
    <row r="627" spans="1:10">
      <c r="A627" s="1078" t="s">
        <v>1660</v>
      </c>
      <c r="B627" s="1078" t="s">
        <v>1661</v>
      </c>
      <c r="C627" s="1079">
        <v>25</v>
      </c>
      <c r="D627" s="1603">
        <v>16.799399999999999</v>
      </c>
      <c r="E627" s="1080">
        <f t="shared" si="71"/>
        <v>16.799399999999999</v>
      </c>
      <c r="F627" s="1371">
        <f>D627*Оглавление!$B$5</f>
        <v>1847.9339999999997</v>
      </c>
      <c r="G627" s="1081">
        <f t="shared" si="72"/>
        <v>1847.9339999999997</v>
      </c>
      <c r="I627" s="2199"/>
      <c r="J627" s="394"/>
    </row>
    <row r="628" spans="1:10">
      <c r="A628" s="1760" t="s">
        <v>1662</v>
      </c>
      <c r="B628" s="1760" t="s">
        <v>1663</v>
      </c>
      <c r="C628" s="1761">
        <v>15</v>
      </c>
      <c r="D628" s="1603">
        <v>22.817399999999999</v>
      </c>
      <c r="E628" s="1762">
        <f t="shared" si="71"/>
        <v>22.817399999999999</v>
      </c>
      <c r="F628" s="1763">
        <f>D628*Оглавление!$B$5</f>
        <v>2509.9139999999998</v>
      </c>
      <c r="G628" s="1764">
        <f t="shared" si="72"/>
        <v>2509.9139999999998</v>
      </c>
      <c r="I628" s="2199"/>
      <c r="J628" s="394"/>
    </row>
    <row r="629" spans="1:10">
      <c r="A629" s="1756" t="s">
        <v>1927</v>
      </c>
      <c r="B629" s="1787"/>
      <c r="C629" s="1788"/>
      <c r="D629" s="2280"/>
      <c r="E629" s="1787"/>
      <c r="F629" s="1789"/>
      <c r="G629" s="1757"/>
      <c r="I629" s="2199"/>
      <c r="J629" s="394"/>
    </row>
    <row r="630" spans="1:10">
      <c r="A630" s="1772" t="s">
        <v>1664</v>
      </c>
      <c r="B630" s="1772" t="s">
        <v>179</v>
      </c>
      <c r="C630" s="1773" t="s">
        <v>3272</v>
      </c>
      <c r="D630" s="1603">
        <v>6.9156000000000004</v>
      </c>
      <c r="E630" s="1774">
        <f t="shared" ref="E630:E635" si="73">D630-D630*$B$4/100</f>
        <v>6.9156000000000004</v>
      </c>
      <c r="F630" s="1775">
        <f>D630*Оглавление!$B$5</f>
        <v>760.71600000000001</v>
      </c>
      <c r="G630" s="1604">
        <f t="shared" ref="G630:G635" si="74">F630-F630*$B$4/100</f>
        <v>760.71600000000001</v>
      </c>
      <c r="I630" s="2199"/>
      <c r="J630" s="394"/>
    </row>
    <row r="631" spans="1:10">
      <c r="A631" s="1078" t="s">
        <v>1665</v>
      </c>
      <c r="B631" s="1078" t="s">
        <v>177</v>
      </c>
      <c r="C631" s="1079" t="s">
        <v>3278</v>
      </c>
      <c r="D631" s="1603">
        <v>9.5472000000000001</v>
      </c>
      <c r="E631" s="1080">
        <f t="shared" si="73"/>
        <v>9.5472000000000001</v>
      </c>
      <c r="F631" s="1371">
        <f>D631*Оглавление!$B$5</f>
        <v>1050.192</v>
      </c>
      <c r="G631" s="1081">
        <f t="shared" si="74"/>
        <v>1050.192</v>
      </c>
      <c r="I631" s="2199"/>
      <c r="J631" s="394"/>
    </row>
    <row r="632" spans="1:10">
      <c r="A632" s="1078" t="s">
        <v>1666</v>
      </c>
      <c r="B632" s="1078" t="s">
        <v>128</v>
      </c>
      <c r="C632" s="1079" t="s">
        <v>3643</v>
      </c>
      <c r="D632" s="1603">
        <v>14.494200000000001</v>
      </c>
      <c r="E632" s="1080">
        <f t="shared" si="73"/>
        <v>14.494200000000001</v>
      </c>
      <c r="F632" s="1371">
        <f>D632*Оглавление!$B$5</f>
        <v>1594.3620000000001</v>
      </c>
      <c r="G632" s="1081">
        <f t="shared" si="74"/>
        <v>1594.3620000000001</v>
      </c>
      <c r="I632" s="2199"/>
      <c r="J632" s="394"/>
    </row>
    <row r="633" spans="1:10">
      <c r="A633" s="1078" t="s">
        <v>1667</v>
      </c>
      <c r="B633" s="1078" t="s">
        <v>178</v>
      </c>
      <c r="C633" s="1079">
        <v>20</v>
      </c>
      <c r="D633" s="1603">
        <v>21.889200000000002</v>
      </c>
      <c r="E633" s="1080">
        <f t="shared" si="73"/>
        <v>21.889200000000002</v>
      </c>
      <c r="F633" s="1371">
        <f>D633*Оглавление!$B$5</f>
        <v>2407.8120000000004</v>
      </c>
      <c r="G633" s="1081">
        <f t="shared" si="74"/>
        <v>2407.8120000000004</v>
      </c>
      <c r="I633" s="2199"/>
      <c r="J633" s="394"/>
    </row>
    <row r="634" spans="1:10">
      <c r="A634" s="1078" t="s">
        <v>1668</v>
      </c>
      <c r="B634" s="1078" t="s">
        <v>176</v>
      </c>
      <c r="C634" s="1079">
        <v>15</v>
      </c>
      <c r="D634" s="1603">
        <v>36.189599999999999</v>
      </c>
      <c r="E634" s="1080">
        <f t="shared" si="73"/>
        <v>36.189599999999999</v>
      </c>
      <c r="F634" s="1371">
        <f>D634*Оглавление!$B$5</f>
        <v>3980.8559999999998</v>
      </c>
      <c r="G634" s="1081">
        <f t="shared" si="74"/>
        <v>3980.8559999999998</v>
      </c>
      <c r="I634" s="2199"/>
      <c r="J634" s="394"/>
    </row>
    <row r="635" spans="1:10">
      <c r="A635" s="1760" t="s">
        <v>1669</v>
      </c>
      <c r="B635" s="1760" t="s">
        <v>1374</v>
      </c>
      <c r="C635" s="1761">
        <v>8</v>
      </c>
      <c r="D635" s="1603">
        <v>48.031800000000004</v>
      </c>
      <c r="E635" s="1762">
        <f t="shared" si="73"/>
        <v>48.031800000000004</v>
      </c>
      <c r="F635" s="1763">
        <f>D635*Оглавление!$B$5</f>
        <v>5283.4980000000005</v>
      </c>
      <c r="G635" s="1764">
        <f t="shared" si="74"/>
        <v>5283.4980000000005</v>
      </c>
      <c r="I635" s="2199"/>
      <c r="J635" s="394"/>
    </row>
    <row r="636" spans="1:10">
      <c r="A636" s="1756" t="s">
        <v>1928</v>
      </c>
      <c r="B636" s="1787"/>
      <c r="C636" s="1788"/>
      <c r="D636" s="2280"/>
      <c r="E636" s="1787"/>
      <c r="F636" s="1789"/>
      <c r="G636" s="1757"/>
      <c r="I636" s="2199"/>
      <c r="J636" s="394"/>
    </row>
    <row r="637" spans="1:10">
      <c r="A637" s="1772" t="s">
        <v>1670</v>
      </c>
      <c r="B637" s="1772" t="s">
        <v>179</v>
      </c>
      <c r="C637" s="1773" t="s">
        <v>3272</v>
      </c>
      <c r="D637" s="1603">
        <v>7.4664000000000001</v>
      </c>
      <c r="E637" s="1774">
        <f t="shared" ref="E637:E642" si="75">D637-D637*$B$4/100</f>
        <v>7.4664000000000001</v>
      </c>
      <c r="F637" s="1775">
        <f>D637*Оглавление!$B$5</f>
        <v>821.30399999999997</v>
      </c>
      <c r="G637" s="1604">
        <f t="shared" ref="G637:G642" si="76">F637-F637*$B$4/100</f>
        <v>821.30399999999997</v>
      </c>
      <c r="I637" s="2199"/>
      <c r="J637" s="394"/>
    </row>
    <row r="638" spans="1:10">
      <c r="A638" s="1078" t="s">
        <v>1671</v>
      </c>
      <c r="B638" s="1078" t="s">
        <v>177</v>
      </c>
      <c r="C638" s="1079" t="s">
        <v>3278</v>
      </c>
      <c r="D638" s="1603">
        <v>10.302</v>
      </c>
      <c r="E638" s="1080">
        <f t="shared" si="75"/>
        <v>10.302</v>
      </c>
      <c r="F638" s="1371">
        <f>D638*Оглавление!$B$5</f>
        <v>1133.22</v>
      </c>
      <c r="G638" s="1081">
        <f t="shared" si="76"/>
        <v>1133.22</v>
      </c>
      <c r="I638" s="2199"/>
      <c r="J638" s="394"/>
    </row>
    <row r="639" spans="1:10">
      <c r="A639" s="1078" t="s">
        <v>1672</v>
      </c>
      <c r="B639" s="1078" t="s">
        <v>128</v>
      </c>
      <c r="C639" s="1079" t="s">
        <v>3643</v>
      </c>
      <c r="D639" s="1603">
        <v>15.667199999999999</v>
      </c>
      <c r="E639" s="1080">
        <f t="shared" si="75"/>
        <v>15.667199999999999</v>
      </c>
      <c r="F639" s="1371">
        <f>D639*Оглавление!$B$5</f>
        <v>1723.3919999999998</v>
      </c>
      <c r="G639" s="1081">
        <f t="shared" si="76"/>
        <v>1723.3919999999998</v>
      </c>
      <c r="I639" s="2199"/>
      <c r="J639" s="394"/>
    </row>
    <row r="640" spans="1:10">
      <c r="A640" s="1078" t="s">
        <v>1673</v>
      </c>
      <c r="B640" s="1078" t="s">
        <v>178</v>
      </c>
      <c r="C640" s="1079">
        <v>20</v>
      </c>
      <c r="D640" s="1603">
        <v>23.633400000000002</v>
      </c>
      <c r="E640" s="1080">
        <f t="shared" si="75"/>
        <v>23.633400000000002</v>
      </c>
      <c r="F640" s="1371">
        <f>D640*Оглавление!$B$5</f>
        <v>2599.674</v>
      </c>
      <c r="G640" s="1081">
        <f t="shared" si="76"/>
        <v>2599.674</v>
      </c>
      <c r="I640" s="2199"/>
      <c r="J640" s="394"/>
    </row>
    <row r="641" spans="1:10">
      <c r="A641" s="1078" t="s">
        <v>1674</v>
      </c>
      <c r="B641" s="1078" t="s">
        <v>176</v>
      </c>
      <c r="C641" s="1079">
        <v>15</v>
      </c>
      <c r="D641" s="1603">
        <v>39.790199999999999</v>
      </c>
      <c r="E641" s="1080">
        <f t="shared" si="75"/>
        <v>39.790199999999999</v>
      </c>
      <c r="F641" s="1371">
        <f>D641*Оглавление!$B$5</f>
        <v>4376.9219999999996</v>
      </c>
      <c r="G641" s="1081">
        <f t="shared" si="76"/>
        <v>4376.9219999999996</v>
      </c>
      <c r="I641" s="2199"/>
      <c r="J641" s="394"/>
    </row>
    <row r="642" spans="1:10">
      <c r="A642" s="1760" t="s">
        <v>1675</v>
      </c>
      <c r="B642" s="1760" t="s">
        <v>1374</v>
      </c>
      <c r="C642" s="1761">
        <v>8</v>
      </c>
      <c r="D642" s="1603">
        <v>51.867000000000004</v>
      </c>
      <c r="E642" s="1762">
        <f t="shared" si="75"/>
        <v>51.867000000000004</v>
      </c>
      <c r="F642" s="1763">
        <f>D642*Оглавление!$B$5</f>
        <v>5705.3700000000008</v>
      </c>
      <c r="G642" s="1764">
        <f t="shared" si="76"/>
        <v>5705.3700000000008</v>
      </c>
      <c r="I642" s="2199"/>
      <c r="J642" s="394"/>
    </row>
    <row r="643" spans="1:10">
      <c r="A643" s="1756" t="s">
        <v>1929</v>
      </c>
      <c r="B643" s="1787"/>
      <c r="C643" s="1788"/>
      <c r="D643" s="1790"/>
      <c r="E643" s="1787"/>
      <c r="F643" s="1789"/>
      <c r="G643" s="1757"/>
      <c r="I643" s="2199"/>
      <c r="J643" s="394"/>
    </row>
    <row r="644" spans="1:10">
      <c r="A644" s="1772" t="s">
        <v>7146</v>
      </c>
      <c r="B644" s="1772" t="s">
        <v>1831</v>
      </c>
      <c r="C644" s="1773" t="s">
        <v>3648</v>
      </c>
      <c r="D644" s="1603">
        <v>0.84659999999999991</v>
      </c>
      <c r="E644" s="1774">
        <f t="shared" ref="E644:E669" si="77">D644-D644*$B$4/100</f>
        <v>0.84659999999999991</v>
      </c>
      <c r="F644" s="1775">
        <f>D644*Оглавление!$B$5</f>
        <v>93.125999999999991</v>
      </c>
      <c r="G644" s="1604">
        <f t="shared" ref="G644:G669" si="78">F644-F644*$B$4/100</f>
        <v>93.125999999999991</v>
      </c>
      <c r="I644" s="2199"/>
      <c r="J644" s="394"/>
    </row>
    <row r="645" spans="1:10">
      <c r="A645" s="1078" t="s">
        <v>7147</v>
      </c>
      <c r="B645" s="1078" t="s">
        <v>1832</v>
      </c>
      <c r="C645" s="1079" t="s">
        <v>3646</v>
      </c>
      <c r="D645" s="1603">
        <v>0.90780000000000005</v>
      </c>
      <c r="E645" s="1080">
        <f t="shared" si="77"/>
        <v>0.90780000000000005</v>
      </c>
      <c r="F645" s="1371">
        <f>D645*Оглавление!$B$5</f>
        <v>99.858000000000004</v>
      </c>
      <c r="G645" s="1081">
        <f t="shared" si="78"/>
        <v>99.858000000000004</v>
      </c>
      <c r="I645" s="2199"/>
      <c r="J645" s="394"/>
    </row>
    <row r="646" spans="1:10">
      <c r="A646" s="1078" t="s">
        <v>7148</v>
      </c>
      <c r="B646" s="1078" t="s">
        <v>1833</v>
      </c>
      <c r="C646" s="1079" t="s">
        <v>3648</v>
      </c>
      <c r="D646" s="1603">
        <v>0.93840000000000001</v>
      </c>
      <c r="E646" s="1080">
        <f t="shared" si="77"/>
        <v>0.93840000000000001</v>
      </c>
      <c r="F646" s="1371">
        <f>D646*Оглавление!$B$5</f>
        <v>103.224</v>
      </c>
      <c r="G646" s="1081">
        <f t="shared" si="78"/>
        <v>103.224</v>
      </c>
      <c r="I646" s="2199"/>
      <c r="J646" s="394"/>
    </row>
    <row r="647" spans="1:10">
      <c r="A647" s="1078" t="s">
        <v>4627</v>
      </c>
      <c r="B647" s="1078" t="s">
        <v>1834</v>
      </c>
      <c r="C647" s="1079" t="s">
        <v>3646</v>
      </c>
      <c r="D647" s="1603">
        <v>0.97919999999999996</v>
      </c>
      <c r="E647" s="1080">
        <f t="shared" si="77"/>
        <v>0.97919999999999996</v>
      </c>
      <c r="F647" s="1371">
        <f>D647*Оглавление!$B$5</f>
        <v>107.71199999999999</v>
      </c>
      <c r="G647" s="1081">
        <f t="shared" si="78"/>
        <v>107.71199999999999</v>
      </c>
      <c r="I647" s="2199"/>
      <c r="J647" s="394"/>
    </row>
    <row r="648" spans="1:10">
      <c r="A648" s="1078" t="s">
        <v>7149</v>
      </c>
      <c r="B648" s="1078" t="s">
        <v>1835</v>
      </c>
      <c r="C648" s="1079" t="s">
        <v>3652</v>
      </c>
      <c r="D648" s="1603">
        <v>1.2647999999999999</v>
      </c>
      <c r="E648" s="1080">
        <f t="shared" si="77"/>
        <v>1.2647999999999999</v>
      </c>
      <c r="F648" s="1371">
        <f>D648*Оглавление!$B$5</f>
        <v>139.12799999999999</v>
      </c>
      <c r="G648" s="1081">
        <f t="shared" si="78"/>
        <v>139.12799999999999</v>
      </c>
      <c r="I648" s="2199"/>
      <c r="J648" s="394"/>
    </row>
    <row r="649" spans="1:10">
      <c r="A649" s="1078" t="s">
        <v>7150</v>
      </c>
      <c r="B649" s="1078" t="s">
        <v>1836</v>
      </c>
      <c r="C649" s="1079" t="s">
        <v>3652</v>
      </c>
      <c r="D649" s="1603">
        <v>1.2647999999999999</v>
      </c>
      <c r="E649" s="1080">
        <f t="shared" si="77"/>
        <v>1.2647999999999999</v>
      </c>
      <c r="F649" s="1371">
        <f>D649*Оглавление!$B$5</f>
        <v>139.12799999999999</v>
      </c>
      <c r="G649" s="1081">
        <f t="shared" si="78"/>
        <v>139.12799999999999</v>
      </c>
      <c r="I649" s="2199"/>
      <c r="J649" s="394"/>
    </row>
    <row r="650" spans="1:10">
      <c r="A650" s="1078" t="s">
        <v>7151</v>
      </c>
      <c r="B650" s="1078" t="s">
        <v>1837</v>
      </c>
      <c r="C650" s="1914" t="s">
        <v>54</v>
      </c>
      <c r="D650" s="1603">
        <v>1.2647999999999999</v>
      </c>
      <c r="E650" s="1080">
        <f t="shared" si="77"/>
        <v>1.2647999999999999</v>
      </c>
      <c r="F650" s="1371">
        <f>D650*Оглавление!$B$5</f>
        <v>139.12799999999999</v>
      </c>
      <c r="G650" s="1081">
        <f t="shared" si="78"/>
        <v>139.12799999999999</v>
      </c>
      <c r="I650" s="2199"/>
      <c r="J650" s="394"/>
    </row>
    <row r="651" spans="1:10">
      <c r="A651" s="1078" t="s">
        <v>4027</v>
      </c>
      <c r="B651" s="1078" t="s">
        <v>1769</v>
      </c>
      <c r="C651" s="1079" t="s">
        <v>3649</v>
      </c>
      <c r="D651" s="1603">
        <v>1.6727999999999998</v>
      </c>
      <c r="E651" s="1080">
        <f t="shared" si="77"/>
        <v>1.6727999999999998</v>
      </c>
      <c r="F651" s="1371">
        <f>D651*Оглавление!$B$5</f>
        <v>184.00799999999998</v>
      </c>
      <c r="G651" s="1081">
        <f t="shared" si="78"/>
        <v>184.00799999999998</v>
      </c>
      <c r="I651" s="2199"/>
      <c r="J651" s="394"/>
    </row>
    <row r="652" spans="1:10">
      <c r="A652" s="1078" t="s">
        <v>4028</v>
      </c>
      <c r="B652" s="1078" t="s">
        <v>1838</v>
      </c>
      <c r="C652" s="1079" t="s">
        <v>3649</v>
      </c>
      <c r="D652" s="1603">
        <v>1.6524000000000001</v>
      </c>
      <c r="E652" s="1080">
        <f t="shared" si="77"/>
        <v>1.6524000000000001</v>
      </c>
      <c r="F652" s="1371">
        <f>D652*Оглавление!$B$5</f>
        <v>181.76400000000001</v>
      </c>
      <c r="G652" s="1081">
        <f t="shared" si="78"/>
        <v>181.76400000000001</v>
      </c>
      <c r="I652" s="2199"/>
      <c r="J652" s="394"/>
    </row>
    <row r="653" spans="1:10">
      <c r="A653" s="1078" t="s">
        <v>4029</v>
      </c>
      <c r="B653" s="1078" t="s">
        <v>1839</v>
      </c>
      <c r="C653" s="1079" t="s">
        <v>3638</v>
      </c>
      <c r="D653" s="1603">
        <v>1.7747999999999999</v>
      </c>
      <c r="E653" s="1080">
        <f t="shared" si="77"/>
        <v>1.7747999999999999</v>
      </c>
      <c r="F653" s="1371">
        <f>D653*Оглавление!$B$5</f>
        <v>195.22799999999998</v>
      </c>
      <c r="G653" s="1081">
        <f t="shared" si="78"/>
        <v>195.22799999999998</v>
      </c>
      <c r="I653" s="2199"/>
      <c r="J653" s="394"/>
    </row>
    <row r="654" spans="1:10">
      <c r="A654" s="1078" t="s">
        <v>4030</v>
      </c>
      <c r="B654" s="1078" t="s">
        <v>1840</v>
      </c>
      <c r="C654" s="1079" t="s">
        <v>3638</v>
      </c>
      <c r="D654" s="1603">
        <v>1.7747999999999999</v>
      </c>
      <c r="E654" s="1080">
        <f t="shared" si="77"/>
        <v>1.7747999999999999</v>
      </c>
      <c r="F654" s="1371">
        <f>D654*Оглавление!$B$5</f>
        <v>195.22799999999998</v>
      </c>
      <c r="G654" s="1081">
        <f t="shared" si="78"/>
        <v>195.22799999999998</v>
      </c>
      <c r="I654" s="2199"/>
      <c r="J654" s="394"/>
    </row>
    <row r="655" spans="1:10">
      <c r="A655" s="1078" t="s">
        <v>4031</v>
      </c>
      <c r="B655" s="1078" t="s">
        <v>1841</v>
      </c>
      <c r="C655" s="1079" t="s">
        <v>3638</v>
      </c>
      <c r="D655" s="1603">
        <v>1.8462000000000001</v>
      </c>
      <c r="E655" s="1080">
        <f t="shared" si="77"/>
        <v>1.8462000000000001</v>
      </c>
      <c r="F655" s="1371">
        <f>D655*Оглавление!$B$5</f>
        <v>203.08199999999999</v>
      </c>
      <c r="G655" s="1081">
        <f t="shared" si="78"/>
        <v>203.08199999999999</v>
      </c>
      <c r="I655" s="2199"/>
      <c r="J655" s="394"/>
    </row>
    <row r="656" spans="1:10">
      <c r="A656" s="1078" t="s">
        <v>1680</v>
      </c>
      <c r="B656" s="1078" t="s">
        <v>1771</v>
      </c>
      <c r="C656" s="1079" t="s">
        <v>3642</v>
      </c>
      <c r="D656" s="1603">
        <v>2.0604</v>
      </c>
      <c r="E656" s="1080">
        <f t="shared" si="77"/>
        <v>2.0604</v>
      </c>
      <c r="F656" s="1371">
        <f>D656*Оглавление!$B$5</f>
        <v>226.64400000000001</v>
      </c>
      <c r="G656" s="1081">
        <f t="shared" si="78"/>
        <v>226.64400000000001</v>
      </c>
      <c r="I656" s="2199"/>
      <c r="J656" s="394"/>
    </row>
    <row r="657" spans="1:10">
      <c r="A657" s="1078" t="s">
        <v>1681</v>
      </c>
      <c r="B657" s="1078" t="s">
        <v>1772</v>
      </c>
      <c r="C657" s="1079" t="s">
        <v>3271</v>
      </c>
      <c r="D657" s="1603">
        <v>3.1008</v>
      </c>
      <c r="E657" s="1080">
        <f t="shared" si="77"/>
        <v>3.1008</v>
      </c>
      <c r="F657" s="1371">
        <f>D657*Оглавление!$B$5</f>
        <v>341.08800000000002</v>
      </c>
      <c r="G657" s="1081">
        <f t="shared" si="78"/>
        <v>341.08800000000002</v>
      </c>
      <c r="I657" s="2199"/>
      <c r="J657" s="394"/>
    </row>
    <row r="658" spans="1:10">
      <c r="A658" s="1078" t="s">
        <v>1682</v>
      </c>
      <c r="B658" s="1078" t="s">
        <v>1784</v>
      </c>
      <c r="C658" s="1079" t="s">
        <v>3271</v>
      </c>
      <c r="D658" s="1603">
        <v>3.3863999999999996</v>
      </c>
      <c r="E658" s="1080">
        <f t="shared" si="77"/>
        <v>3.3863999999999996</v>
      </c>
      <c r="F658" s="1371">
        <f>D658*Оглавление!$B$5</f>
        <v>372.50399999999996</v>
      </c>
      <c r="G658" s="1081">
        <f t="shared" si="78"/>
        <v>372.50399999999996</v>
      </c>
      <c r="I658" s="2199"/>
      <c r="J658" s="394"/>
    </row>
    <row r="659" spans="1:10">
      <c r="A659" s="1078" t="s">
        <v>1683</v>
      </c>
      <c r="B659" s="1078" t="s">
        <v>1785</v>
      </c>
      <c r="C659" s="1079" t="s">
        <v>3271</v>
      </c>
      <c r="D659" s="1603">
        <v>3.4170000000000003</v>
      </c>
      <c r="E659" s="1080">
        <f t="shared" si="77"/>
        <v>3.4170000000000003</v>
      </c>
      <c r="F659" s="1371">
        <f>D659*Оглавление!$B$5</f>
        <v>375.87</v>
      </c>
      <c r="G659" s="1081">
        <f t="shared" si="78"/>
        <v>375.87</v>
      </c>
      <c r="I659" s="2199"/>
      <c r="J659" s="394"/>
    </row>
    <row r="660" spans="1:10">
      <c r="A660" s="1078" t="s">
        <v>1684</v>
      </c>
      <c r="B660" s="1078" t="s">
        <v>1685</v>
      </c>
      <c r="C660" s="1079" t="s">
        <v>3272</v>
      </c>
      <c r="D660" s="1603">
        <v>5.0999999999999996</v>
      </c>
      <c r="E660" s="1080">
        <f t="shared" si="77"/>
        <v>5.0999999999999996</v>
      </c>
      <c r="F660" s="1371">
        <f>D660*Оглавление!$B$5</f>
        <v>561</v>
      </c>
      <c r="G660" s="1081">
        <f t="shared" si="78"/>
        <v>561</v>
      </c>
      <c r="I660" s="2199"/>
      <c r="J660" s="394"/>
    </row>
    <row r="661" spans="1:10">
      <c r="A661" s="1078" t="s">
        <v>1686</v>
      </c>
      <c r="B661" s="1078" t="s">
        <v>1687</v>
      </c>
      <c r="C661" s="1079" t="s">
        <v>3279</v>
      </c>
      <c r="D661" s="1603">
        <v>4.8144</v>
      </c>
      <c r="E661" s="1080">
        <f t="shared" si="77"/>
        <v>4.8144</v>
      </c>
      <c r="F661" s="1371">
        <f>D661*Оглавление!$B$5</f>
        <v>529.58399999999995</v>
      </c>
      <c r="G661" s="1081">
        <f t="shared" si="78"/>
        <v>529.58399999999995</v>
      </c>
      <c r="I661" s="2199"/>
      <c r="J661" s="394"/>
    </row>
    <row r="662" spans="1:10">
      <c r="A662" s="1078" t="s">
        <v>3291</v>
      </c>
      <c r="B662" s="1078" t="s">
        <v>1842</v>
      </c>
      <c r="C662" s="1079">
        <v>30</v>
      </c>
      <c r="D662" s="1603">
        <v>11.271000000000001</v>
      </c>
      <c r="E662" s="1080">
        <f t="shared" si="77"/>
        <v>11.271000000000001</v>
      </c>
      <c r="F662" s="1371">
        <f>D662*Оглавление!$B$5</f>
        <v>1239.8100000000002</v>
      </c>
      <c r="G662" s="1081">
        <f t="shared" si="78"/>
        <v>1239.8100000000002</v>
      </c>
      <c r="I662" s="2199"/>
      <c r="J662" s="394"/>
    </row>
    <row r="663" spans="1:10">
      <c r="A663" s="1078" t="s">
        <v>1688</v>
      </c>
      <c r="B663" s="1078" t="s">
        <v>1843</v>
      </c>
      <c r="C663" s="1079">
        <v>20</v>
      </c>
      <c r="D663" s="1603">
        <v>12.8826</v>
      </c>
      <c r="E663" s="1080">
        <f t="shared" si="77"/>
        <v>12.8826</v>
      </c>
      <c r="F663" s="1371">
        <f>D663*Оглавление!$B$5</f>
        <v>1417.086</v>
      </c>
      <c r="G663" s="1081">
        <f t="shared" si="78"/>
        <v>1417.086</v>
      </c>
      <c r="I663" s="2199"/>
      <c r="J663" s="394"/>
    </row>
    <row r="664" spans="1:10">
      <c r="A664" s="1078" t="s">
        <v>1689</v>
      </c>
      <c r="B664" s="1078" t="s">
        <v>1844</v>
      </c>
      <c r="C664" s="1079">
        <v>20</v>
      </c>
      <c r="D664" s="1603">
        <v>15.534600000000001</v>
      </c>
      <c r="E664" s="1080">
        <f t="shared" si="77"/>
        <v>15.534600000000001</v>
      </c>
      <c r="F664" s="1371">
        <f>D664*Оглавление!$B$5</f>
        <v>1708.806</v>
      </c>
      <c r="G664" s="1081">
        <f t="shared" si="78"/>
        <v>1708.806</v>
      </c>
      <c r="I664" s="2199"/>
      <c r="J664" s="394"/>
    </row>
    <row r="665" spans="1:10">
      <c r="A665" s="1078" t="s">
        <v>1690</v>
      </c>
      <c r="B665" s="1078" t="s">
        <v>1845</v>
      </c>
      <c r="C665" s="1079">
        <v>20</v>
      </c>
      <c r="D665" s="1603">
        <v>18.502800000000001</v>
      </c>
      <c r="E665" s="1080">
        <f t="shared" si="77"/>
        <v>18.502800000000001</v>
      </c>
      <c r="F665" s="1371">
        <f>D665*Оглавление!$B$5</f>
        <v>2035.308</v>
      </c>
      <c r="G665" s="1081">
        <f t="shared" si="78"/>
        <v>2035.308</v>
      </c>
      <c r="I665" s="2199"/>
      <c r="J665" s="394"/>
    </row>
    <row r="666" spans="1:10">
      <c r="A666" s="1078" t="s">
        <v>1691</v>
      </c>
      <c r="B666" s="1078" t="s">
        <v>1692</v>
      </c>
      <c r="C666" s="1079">
        <v>10</v>
      </c>
      <c r="D666" s="1603">
        <v>24.398400000000002</v>
      </c>
      <c r="E666" s="1080">
        <f t="shared" si="77"/>
        <v>24.398400000000002</v>
      </c>
      <c r="F666" s="1371">
        <f>D666*Оглавление!$B$5</f>
        <v>2683.8240000000001</v>
      </c>
      <c r="G666" s="1081">
        <f t="shared" si="78"/>
        <v>2683.8240000000001</v>
      </c>
      <c r="I666" s="2199"/>
      <c r="J666" s="394"/>
    </row>
    <row r="667" spans="1:10">
      <c r="A667" s="1078" t="s">
        <v>3292</v>
      </c>
      <c r="B667" s="1078" t="s">
        <v>1846</v>
      </c>
      <c r="C667" s="1079">
        <v>8</v>
      </c>
      <c r="D667" s="1603">
        <v>55.916400000000003</v>
      </c>
      <c r="E667" s="1080">
        <f t="shared" si="77"/>
        <v>55.916400000000003</v>
      </c>
      <c r="F667" s="1371">
        <f>D667*Оглавление!$B$5</f>
        <v>6150.8040000000001</v>
      </c>
      <c r="G667" s="1081">
        <f t="shared" si="78"/>
        <v>6150.8040000000001</v>
      </c>
      <c r="I667" s="2199"/>
      <c r="J667" s="394"/>
    </row>
    <row r="668" spans="1:10">
      <c r="A668" s="1078" t="s">
        <v>3293</v>
      </c>
      <c r="B668" s="1078" t="s">
        <v>1693</v>
      </c>
      <c r="C668" s="1079">
        <v>6</v>
      </c>
      <c r="D668" s="1603">
        <v>94.105200000000011</v>
      </c>
      <c r="E668" s="1080">
        <f t="shared" si="77"/>
        <v>94.105200000000011</v>
      </c>
      <c r="F668" s="1371">
        <f>D668*Оглавление!$B$5</f>
        <v>10351.572000000002</v>
      </c>
      <c r="G668" s="1081">
        <f t="shared" si="78"/>
        <v>10351.572000000002</v>
      </c>
      <c r="I668" s="2199"/>
      <c r="J668" s="394"/>
    </row>
    <row r="669" spans="1:10">
      <c r="A669" s="1760" t="s">
        <v>3294</v>
      </c>
      <c r="B669" s="1760" t="s">
        <v>1694</v>
      </c>
      <c r="C669" s="1761">
        <v>2</v>
      </c>
      <c r="D669" s="1603">
        <v>150.5112</v>
      </c>
      <c r="E669" s="1762">
        <f t="shared" si="77"/>
        <v>150.5112</v>
      </c>
      <c r="F669" s="1763">
        <f>D669*Оглавление!$B$5</f>
        <v>16556.232</v>
      </c>
      <c r="G669" s="1764">
        <f t="shared" si="78"/>
        <v>16556.232</v>
      </c>
      <c r="I669" s="2199"/>
      <c r="J669" s="394"/>
    </row>
    <row r="670" spans="1:10">
      <c r="A670" s="1794" t="s">
        <v>3081</v>
      </c>
      <c r="B670" s="1787"/>
      <c r="C670" s="1788"/>
      <c r="D670" s="2280"/>
      <c r="E670" s="1787"/>
      <c r="F670" s="1789"/>
      <c r="G670" s="1757"/>
      <c r="I670" s="2199"/>
      <c r="J670" s="394"/>
    </row>
    <row r="671" spans="1:10">
      <c r="A671" s="1772" t="s">
        <v>3295</v>
      </c>
      <c r="B671" s="1772" t="s">
        <v>3082</v>
      </c>
      <c r="C671" s="1602" t="s">
        <v>117</v>
      </c>
      <c r="D671" s="1603">
        <v>0.9486</v>
      </c>
      <c r="E671" s="1774">
        <f t="shared" ref="E671:E694" si="79">D671-D671*$B$4/100</f>
        <v>0.9486</v>
      </c>
      <c r="F671" s="1775">
        <f>D671*Оглавление!$B$5</f>
        <v>104.346</v>
      </c>
      <c r="G671" s="1604">
        <f t="shared" ref="G671:G694" si="80">F671-F671*$B$4/100</f>
        <v>104.346</v>
      </c>
      <c r="I671" s="2199"/>
      <c r="J671" s="394"/>
    </row>
    <row r="672" spans="1:10">
      <c r="A672" s="1078" t="s">
        <v>3296</v>
      </c>
      <c r="B672" s="1078" t="s">
        <v>3059</v>
      </c>
      <c r="C672" s="1085" t="s">
        <v>117</v>
      </c>
      <c r="D672" s="1603">
        <v>1.1016000000000001</v>
      </c>
      <c r="E672" s="1080">
        <f t="shared" si="79"/>
        <v>1.1016000000000001</v>
      </c>
      <c r="F672" s="1371">
        <f>D672*Оглавление!$B$5</f>
        <v>121.17600000000002</v>
      </c>
      <c r="G672" s="1081">
        <f t="shared" si="80"/>
        <v>121.17600000000002</v>
      </c>
      <c r="I672" s="2199"/>
      <c r="J672" s="394"/>
    </row>
    <row r="673" spans="1:10">
      <c r="A673" s="1078" t="s">
        <v>3297</v>
      </c>
      <c r="B673" s="1078" t="s">
        <v>3060</v>
      </c>
      <c r="C673" s="1085" t="s">
        <v>80</v>
      </c>
      <c r="D673" s="1603">
        <v>1.1016000000000001</v>
      </c>
      <c r="E673" s="1080">
        <f t="shared" si="79"/>
        <v>1.1016000000000001</v>
      </c>
      <c r="F673" s="1371">
        <f>D673*Оглавление!$B$5</f>
        <v>121.17600000000002</v>
      </c>
      <c r="G673" s="1081">
        <f t="shared" si="80"/>
        <v>121.17600000000002</v>
      </c>
      <c r="I673" s="2199"/>
      <c r="J673" s="394"/>
    </row>
    <row r="674" spans="1:10">
      <c r="A674" s="1078" t="s">
        <v>3298</v>
      </c>
      <c r="B674" s="1078" t="s">
        <v>3061</v>
      </c>
      <c r="C674" s="1085" t="s">
        <v>54</v>
      </c>
      <c r="D674" s="1603">
        <v>1.3974000000000002</v>
      </c>
      <c r="E674" s="1080">
        <f t="shared" si="79"/>
        <v>1.3974000000000002</v>
      </c>
      <c r="F674" s="1371">
        <f>D674*Оглавление!$B$5</f>
        <v>153.71400000000003</v>
      </c>
      <c r="G674" s="1081">
        <f t="shared" si="80"/>
        <v>153.71400000000003</v>
      </c>
      <c r="I674" s="2199"/>
      <c r="J674" s="394"/>
    </row>
    <row r="675" spans="1:10">
      <c r="A675" s="1078" t="s">
        <v>3299</v>
      </c>
      <c r="B675" s="1078" t="s">
        <v>3062</v>
      </c>
      <c r="C675" s="1085" t="s">
        <v>54</v>
      </c>
      <c r="D675" s="1603">
        <v>1.3974000000000002</v>
      </c>
      <c r="E675" s="1080">
        <f t="shared" si="79"/>
        <v>1.3974000000000002</v>
      </c>
      <c r="F675" s="1371">
        <f>D675*Оглавление!$B$5</f>
        <v>153.71400000000003</v>
      </c>
      <c r="G675" s="1081">
        <f t="shared" si="80"/>
        <v>153.71400000000003</v>
      </c>
      <c r="I675" s="2199"/>
      <c r="J675" s="394"/>
    </row>
    <row r="676" spans="1:10">
      <c r="A676" s="1078" t="s">
        <v>3300</v>
      </c>
      <c r="B676" s="1078" t="s">
        <v>3063</v>
      </c>
      <c r="C676" s="1085" t="s">
        <v>54</v>
      </c>
      <c r="D676" s="1603">
        <v>1.3974000000000002</v>
      </c>
      <c r="E676" s="1080">
        <f t="shared" si="79"/>
        <v>1.3974000000000002</v>
      </c>
      <c r="F676" s="1371">
        <f>D676*Оглавление!$B$5</f>
        <v>153.71400000000003</v>
      </c>
      <c r="G676" s="1081">
        <f t="shared" si="80"/>
        <v>153.71400000000003</v>
      </c>
      <c r="I676" s="2199"/>
      <c r="J676" s="394"/>
    </row>
    <row r="677" spans="1:10">
      <c r="A677" s="1078" t="s">
        <v>3074</v>
      </c>
      <c r="B677" s="1078" t="s">
        <v>3064</v>
      </c>
      <c r="C677" s="1085" t="s">
        <v>81</v>
      </c>
      <c r="D677" s="1603">
        <v>1.8564000000000001</v>
      </c>
      <c r="E677" s="1080">
        <f t="shared" si="79"/>
        <v>1.8564000000000001</v>
      </c>
      <c r="F677" s="1371">
        <f>D677*Оглавление!$B$5</f>
        <v>204.20400000000001</v>
      </c>
      <c r="G677" s="1081">
        <f t="shared" si="80"/>
        <v>204.20400000000001</v>
      </c>
      <c r="I677" s="2199"/>
      <c r="J677" s="394"/>
    </row>
    <row r="678" spans="1:10">
      <c r="A678" s="1078" t="s">
        <v>4032</v>
      </c>
      <c r="B678" s="1078" t="s">
        <v>3065</v>
      </c>
      <c r="C678" s="1085" t="s">
        <v>81</v>
      </c>
      <c r="D678" s="1603">
        <v>1.8564000000000001</v>
      </c>
      <c r="E678" s="1080">
        <f t="shared" si="79"/>
        <v>1.8564000000000001</v>
      </c>
      <c r="F678" s="1371">
        <f>D678*Оглавление!$B$5</f>
        <v>204.20400000000001</v>
      </c>
      <c r="G678" s="1081">
        <f t="shared" si="80"/>
        <v>204.20400000000001</v>
      </c>
      <c r="I678" s="2199"/>
      <c r="J678" s="394"/>
    </row>
    <row r="679" spans="1:10">
      <c r="A679" s="1078" t="s">
        <v>4615</v>
      </c>
      <c r="B679" s="1078" t="s">
        <v>3066</v>
      </c>
      <c r="C679" s="1085" t="s">
        <v>30</v>
      </c>
      <c r="D679" s="1603">
        <v>1.8564000000000001</v>
      </c>
      <c r="E679" s="1080">
        <f t="shared" si="79"/>
        <v>1.8564000000000001</v>
      </c>
      <c r="F679" s="1371">
        <f>D679*Оглавление!$B$5</f>
        <v>204.20400000000001</v>
      </c>
      <c r="G679" s="1081">
        <f t="shared" si="80"/>
        <v>204.20400000000001</v>
      </c>
      <c r="I679" s="2199"/>
      <c r="J679" s="394"/>
    </row>
    <row r="680" spans="1:10">
      <c r="A680" s="1078" t="s">
        <v>4033</v>
      </c>
      <c r="B680" s="1078" t="s">
        <v>2451</v>
      </c>
      <c r="C680" s="1085" t="s">
        <v>30</v>
      </c>
      <c r="D680" s="1603">
        <v>1.8564000000000001</v>
      </c>
      <c r="E680" s="1080">
        <f t="shared" si="79"/>
        <v>1.8564000000000001</v>
      </c>
      <c r="F680" s="1371">
        <f>D680*Оглавление!$B$5</f>
        <v>204.20400000000001</v>
      </c>
      <c r="G680" s="1081">
        <f t="shared" si="80"/>
        <v>204.20400000000001</v>
      </c>
      <c r="I680" s="2199"/>
      <c r="J680" s="394"/>
    </row>
    <row r="681" spans="1:10">
      <c r="A681" s="1078" t="s">
        <v>4616</v>
      </c>
      <c r="B681" s="1078" t="s">
        <v>3067</v>
      </c>
      <c r="C681" s="1085" t="s">
        <v>30</v>
      </c>
      <c r="D681" s="1603">
        <v>2.0604</v>
      </c>
      <c r="E681" s="1080">
        <f t="shared" si="79"/>
        <v>2.0604</v>
      </c>
      <c r="F681" s="1371">
        <f>D681*Оглавление!$B$5</f>
        <v>226.64400000000001</v>
      </c>
      <c r="G681" s="1081">
        <f t="shared" si="80"/>
        <v>226.64400000000001</v>
      </c>
      <c r="I681" s="2199"/>
      <c r="J681" s="394"/>
    </row>
    <row r="682" spans="1:10">
      <c r="A682" s="1078" t="s">
        <v>3075</v>
      </c>
      <c r="B682" s="1078" t="s">
        <v>2452</v>
      </c>
      <c r="C682" s="1085" t="s">
        <v>36</v>
      </c>
      <c r="D682" s="1603">
        <v>2.3868</v>
      </c>
      <c r="E682" s="1080">
        <f t="shared" si="79"/>
        <v>2.3868</v>
      </c>
      <c r="F682" s="1371">
        <f>D682*Оглавление!$B$5</f>
        <v>262.548</v>
      </c>
      <c r="G682" s="1081">
        <f t="shared" si="80"/>
        <v>262.548</v>
      </c>
      <c r="I682" s="2199"/>
      <c r="J682" s="394"/>
    </row>
    <row r="683" spans="1:10">
      <c r="A683" s="1078" t="s">
        <v>3076</v>
      </c>
      <c r="B683" s="1078" t="s">
        <v>3083</v>
      </c>
      <c r="C683" s="1085" t="s">
        <v>40</v>
      </c>
      <c r="D683" s="1603">
        <v>3.6720000000000002</v>
      </c>
      <c r="E683" s="1080">
        <f t="shared" si="79"/>
        <v>3.6720000000000002</v>
      </c>
      <c r="F683" s="1371">
        <f>D683*Оглавление!$B$5</f>
        <v>403.92</v>
      </c>
      <c r="G683" s="1081">
        <f t="shared" si="80"/>
        <v>403.92</v>
      </c>
      <c r="I683" s="2199"/>
      <c r="J683" s="394"/>
    </row>
    <row r="684" spans="1:10">
      <c r="A684" s="1078" t="s">
        <v>3077</v>
      </c>
      <c r="B684" s="1078" t="s">
        <v>2453</v>
      </c>
      <c r="C684" s="1085" t="s">
        <v>40</v>
      </c>
      <c r="D684" s="1603">
        <v>3.6720000000000002</v>
      </c>
      <c r="E684" s="1080">
        <f t="shared" si="79"/>
        <v>3.6720000000000002</v>
      </c>
      <c r="F684" s="1371">
        <f>D684*Оглавление!$B$5</f>
        <v>403.92</v>
      </c>
      <c r="G684" s="1081">
        <f t="shared" si="80"/>
        <v>403.92</v>
      </c>
      <c r="I684" s="2199"/>
      <c r="J684" s="394"/>
    </row>
    <row r="685" spans="1:10">
      <c r="A685" s="1078" t="s">
        <v>3078</v>
      </c>
      <c r="B685" s="1078" t="s">
        <v>3068</v>
      </c>
      <c r="C685" s="1085" t="s">
        <v>40</v>
      </c>
      <c r="D685" s="1603">
        <v>3.6720000000000002</v>
      </c>
      <c r="E685" s="1080">
        <f t="shared" si="79"/>
        <v>3.6720000000000002</v>
      </c>
      <c r="F685" s="1371">
        <f>D685*Оглавление!$B$5</f>
        <v>403.92</v>
      </c>
      <c r="G685" s="1081">
        <f t="shared" si="80"/>
        <v>403.92</v>
      </c>
      <c r="I685" s="2199"/>
      <c r="J685" s="394"/>
    </row>
    <row r="686" spans="1:10">
      <c r="A686" s="1078" t="s">
        <v>3079</v>
      </c>
      <c r="B686" s="1078" t="s">
        <v>3069</v>
      </c>
      <c r="C686" s="1085" t="s">
        <v>46</v>
      </c>
      <c r="D686" s="1603">
        <v>5.5182000000000002</v>
      </c>
      <c r="E686" s="1080">
        <f t="shared" si="79"/>
        <v>5.5182000000000002</v>
      </c>
      <c r="F686" s="1371">
        <f>D686*Оглавление!$B$5</f>
        <v>607.00200000000007</v>
      </c>
      <c r="G686" s="1081">
        <f t="shared" si="80"/>
        <v>607.00200000000007</v>
      </c>
      <c r="I686" s="2199"/>
      <c r="J686" s="394"/>
    </row>
    <row r="687" spans="1:10">
      <c r="A687" s="1078" t="s">
        <v>3080</v>
      </c>
      <c r="B687" s="1078" t="s">
        <v>3070</v>
      </c>
      <c r="C687" s="1085" t="s">
        <v>37</v>
      </c>
      <c r="D687" s="1603">
        <v>5.5182000000000002</v>
      </c>
      <c r="E687" s="1080">
        <f t="shared" si="79"/>
        <v>5.5182000000000002</v>
      </c>
      <c r="F687" s="1371">
        <f>D687*Оглавление!$B$5</f>
        <v>607.00200000000007</v>
      </c>
      <c r="G687" s="1081">
        <f t="shared" si="80"/>
        <v>607.00200000000007</v>
      </c>
      <c r="I687" s="2199"/>
      <c r="J687" s="394"/>
    </row>
    <row r="688" spans="1:10">
      <c r="A688" s="1078" t="s">
        <v>3301</v>
      </c>
      <c r="B688" s="1078" t="s">
        <v>3071</v>
      </c>
      <c r="C688" s="1079" t="s">
        <v>460</v>
      </c>
      <c r="D688" s="1603">
        <v>13.137600000000001</v>
      </c>
      <c r="E688" s="1080">
        <f t="shared" si="79"/>
        <v>13.137600000000001</v>
      </c>
      <c r="F688" s="1371">
        <f>D688*Оглавление!$B$5</f>
        <v>1445.1360000000002</v>
      </c>
      <c r="G688" s="1081">
        <f t="shared" si="80"/>
        <v>1445.1360000000002</v>
      </c>
      <c r="I688" s="2199"/>
      <c r="J688" s="394"/>
    </row>
    <row r="689" spans="1:10">
      <c r="A689" s="1078" t="s">
        <v>3302</v>
      </c>
      <c r="B689" s="1078" t="s">
        <v>3072</v>
      </c>
      <c r="C689" s="1079" t="s">
        <v>58</v>
      </c>
      <c r="D689" s="1603">
        <v>14.5146</v>
      </c>
      <c r="E689" s="1080">
        <f t="shared" si="79"/>
        <v>14.5146</v>
      </c>
      <c r="F689" s="1371">
        <f>D689*Оглавление!$B$5</f>
        <v>1596.606</v>
      </c>
      <c r="G689" s="1081">
        <f t="shared" si="80"/>
        <v>1596.606</v>
      </c>
      <c r="I689" s="2199"/>
      <c r="J689" s="394"/>
    </row>
    <row r="690" spans="1:10">
      <c r="A690" s="1078" t="s">
        <v>3303</v>
      </c>
      <c r="B690" s="1078" t="s">
        <v>3084</v>
      </c>
      <c r="C690" s="1079" t="s">
        <v>58</v>
      </c>
      <c r="D690" s="1603">
        <v>18.094799999999999</v>
      </c>
      <c r="E690" s="1080">
        <f t="shared" si="79"/>
        <v>18.094799999999999</v>
      </c>
      <c r="F690" s="1371">
        <f>D690*Оглавление!$B$5</f>
        <v>1990.4279999999999</v>
      </c>
      <c r="G690" s="1081">
        <f t="shared" si="80"/>
        <v>1990.4279999999999</v>
      </c>
      <c r="I690" s="2199"/>
      <c r="J690" s="394"/>
    </row>
    <row r="691" spans="1:10">
      <c r="A691" s="1078" t="s">
        <v>4617</v>
      </c>
      <c r="B691" s="1078" t="s">
        <v>3073</v>
      </c>
      <c r="C691" s="1079" t="s">
        <v>58</v>
      </c>
      <c r="D691" s="1603">
        <v>19.777799999999999</v>
      </c>
      <c r="E691" s="1080">
        <f t="shared" si="79"/>
        <v>19.777799999999999</v>
      </c>
      <c r="F691" s="1371">
        <f>D691*Оглавление!$B$5</f>
        <v>2175.558</v>
      </c>
      <c r="G691" s="1081">
        <f t="shared" si="80"/>
        <v>2175.558</v>
      </c>
      <c r="I691" s="2199"/>
      <c r="J691" s="394"/>
    </row>
    <row r="692" spans="1:10">
      <c r="A692" s="1078" t="s">
        <v>3304</v>
      </c>
      <c r="B692" s="1078" t="s">
        <v>3085</v>
      </c>
      <c r="C692" s="1079" t="s">
        <v>58</v>
      </c>
      <c r="D692" s="1603">
        <v>20.91</v>
      </c>
      <c r="E692" s="1080">
        <f t="shared" si="79"/>
        <v>20.91</v>
      </c>
      <c r="F692" s="1371">
        <f>D692*Оглавление!$B$5</f>
        <v>2300.1</v>
      </c>
      <c r="G692" s="1081">
        <f t="shared" si="80"/>
        <v>2300.1</v>
      </c>
      <c r="I692" s="2199"/>
      <c r="J692" s="394"/>
    </row>
    <row r="693" spans="1:10">
      <c r="A693" s="1078" t="s">
        <v>4614</v>
      </c>
      <c r="B693" s="1078" t="s">
        <v>3021</v>
      </c>
      <c r="C693" s="1079" t="s">
        <v>486</v>
      </c>
      <c r="D693" s="1603">
        <v>27.6828</v>
      </c>
      <c r="E693" s="1080">
        <f t="shared" si="79"/>
        <v>27.6828</v>
      </c>
      <c r="F693" s="1371">
        <f>D693*Оглавление!$B$5</f>
        <v>3045.1080000000002</v>
      </c>
      <c r="G693" s="1081">
        <f t="shared" si="80"/>
        <v>3045.1080000000002</v>
      </c>
      <c r="I693" s="2199"/>
      <c r="J693" s="394"/>
    </row>
    <row r="694" spans="1:10">
      <c r="A694" s="1760" t="s">
        <v>3305</v>
      </c>
      <c r="B694" s="1760" t="s">
        <v>3086</v>
      </c>
      <c r="C694" s="1761" t="s">
        <v>2915</v>
      </c>
      <c r="D694" s="1603">
        <v>63.607199999999999</v>
      </c>
      <c r="E694" s="1762">
        <f t="shared" si="79"/>
        <v>63.607199999999999</v>
      </c>
      <c r="F694" s="1763">
        <f>D694*Оглавление!$B$5</f>
        <v>6996.7919999999995</v>
      </c>
      <c r="G694" s="1764">
        <f t="shared" si="80"/>
        <v>6996.7919999999995</v>
      </c>
      <c r="I694" s="2199"/>
      <c r="J694" s="394"/>
    </row>
    <row r="695" spans="1:10">
      <c r="A695" s="1794" t="s">
        <v>1930</v>
      </c>
      <c r="B695" s="1787"/>
      <c r="C695" s="1788"/>
      <c r="D695" s="2280"/>
      <c r="E695" s="1787"/>
      <c r="F695" s="1789"/>
      <c r="G695" s="1757"/>
      <c r="I695" s="2199"/>
      <c r="J695" s="394"/>
    </row>
    <row r="696" spans="1:10">
      <c r="A696" s="1772" t="s">
        <v>7152</v>
      </c>
      <c r="B696" s="1772" t="s">
        <v>1831</v>
      </c>
      <c r="C696" s="1773" t="s">
        <v>3646</v>
      </c>
      <c r="D696" s="1603">
        <v>1.0302</v>
      </c>
      <c r="E696" s="1774">
        <f t="shared" ref="E696:E716" si="81">D696-D696*$B$4/100</f>
        <v>1.0302</v>
      </c>
      <c r="F696" s="1775">
        <f>D696*Оглавление!$B$5</f>
        <v>113.322</v>
      </c>
      <c r="G696" s="1604">
        <f t="shared" ref="G696:G716" si="82">F696-F696*$B$4/100</f>
        <v>113.322</v>
      </c>
      <c r="I696" s="2199"/>
      <c r="J696" s="394"/>
    </row>
    <row r="697" spans="1:10">
      <c r="A697" s="1078" t="s">
        <v>7153</v>
      </c>
      <c r="B697" s="1078" t="s">
        <v>1832</v>
      </c>
      <c r="C697" s="1079" t="s">
        <v>3652</v>
      </c>
      <c r="D697" s="1603">
        <v>1.1729999999999998</v>
      </c>
      <c r="E697" s="1080">
        <f t="shared" si="81"/>
        <v>1.1729999999999998</v>
      </c>
      <c r="F697" s="1371">
        <f>D697*Оглавление!$B$5</f>
        <v>129.02999999999997</v>
      </c>
      <c r="G697" s="1081">
        <f t="shared" si="82"/>
        <v>129.02999999999997</v>
      </c>
      <c r="I697" s="2199"/>
      <c r="J697" s="394"/>
    </row>
    <row r="698" spans="1:10">
      <c r="A698" s="1078" t="s">
        <v>1695</v>
      </c>
      <c r="B698" s="1078" t="s">
        <v>1833</v>
      </c>
      <c r="C698" s="1079" t="s">
        <v>3652</v>
      </c>
      <c r="D698" s="1603">
        <v>1.1934</v>
      </c>
      <c r="E698" s="1080">
        <f t="shared" si="81"/>
        <v>1.1934</v>
      </c>
      <c r="F698" s="1371">
        <f>D698*Оглавление!$B$5</f>
        <v>131.274</v>
      </c>
      <c r="G698" s="1081">
        <f t="shared" si="82"/>
        <v>131.274</v>
      </c>
      <c r="I698" s="2199"/>
      <c r="J698" s="394"/>
    </row>
    <row r="699" spans="1:10">
      <c r="A699" s="1078" t="s">
        <v>8263</v>
      </c>
      <c r="B699" s="1078" t="s">
        <v>1834</v>
      </c>
      <c r="C699" s="1079" t="s">
        <v>3652</v>
      </c>
      <c r="D699" s="1603">
        <v>1.2342</v>
      </c>
      <c r="E699" s="1080">
        <f t="shared" si="81"/>
        <v>1.2342</v>
      </c>
      <c r="F699" s="1371">
        <f>D699*Оглавление!$B$5</f>
        <v>135.762</v>
      </c>
      <c r="G699" s="1081">
        <f t="shared" si="82"/>
        <v>135.762</v>
      </c>
      <c r="I699" s="2199"/>
      <c r="J699" s="394"/>
    </row>
    <row r="700" spans="1:10">
      <c r="A700" s="1078" t="s">
        <v>1696</v>
      </c>
      <c r="B700" s="1078" t="s">
        <v>1835</v>
      </c>
      <c r="C700" s="1079" t="s">
        <v>3649</v>
      </c>
      <c r="D700" s="1603">
        <v>1.4279999999999999</v>
      </c>
      <c r="E700" s="1080">
        <f t="shared" si="81"/>
        <v>1.4279999999999999</v>
      </c>
      <c r="F700" s="1371">
        <f>D700*Оглавление!$B$5</f>
        <v>157.07999999999998</v>
      </c>
      <c r="G700" s="1081">
        <f t="shared" si="82"/>
        <v>157.07999999999998</v>
      </c>
      <c r="I700" s="2199"/>
      <c r="J700" s="394"/>
    </row>
    <row r="701" spans="1:10">
      <c r="A701" s="1078" t="s">
        <v>7154</v>
      </c>
      <c r="B701" s="1078" t="s">
        <v>1836</v>
      </c>
      <c r="C701" s="1079" t="s">
        <v>3649</v>
      </c>
      <c r="D701" s="1603">
        <v>1.4076</v>
      </c>
      <c r="E701" s="1080">
        <f t="shared" si="81"/>
        <v>1.4076</v>
      </c>
      <c r="F701" s="1371">
        <f>D701*Оглавление!$B$5</f>
        <v>154.83599999999998</v>
      </c>
      <c r="G701" s="1081">
        <f t="shared" si="82"/>
        <v>154.83599999999998</v>
      </c>
      <c r="I701" s="2199"/>
      <c r="J701" s="394"/>
    </row>
    <row r="702" spans="1:10">
      <c r="A702" s="1078" t="s">
        <v>3306</v>
      </c>
      <c r="B702" s="1078" t="s">
        <v>1837</v>
      </c>
      <c r="C702" s="1079" t="s">
        <v>3638</v>
      </c>
      <c r="D702" s="1603">
        <v>1.4076</v>
      </c>
      <c r="E702" s="1080">
        <f t="shared" si="81"/>
        <v>1.4076</v>
      </c>
      <c r="F702" s="1371">
        <f>D702*Оглавление!$B$5</f>
        <v>154.83599999999998</v>
      </c>
      <c r="G702" s="1081">
        <f t="shared" si="82"/>
        <v>154.83599999999998</v>
      </c>
      <c r="I702" s="2199"/>
      <c r="J702" s="394"/>
    </row>
    <row r="703" spans="1:10">
      <c r="A703" s="1078" t="s">
        <v>1697</v>
      </c>
      <c r="B703" s="1078" t="s">
        <v>1769</v>
      </c>
      <c r="C703" s="1079" t="s">
        <v>3638</v>
      </c>
      <c r="D703" s="1603">
        <v>2.2949999999999999</v>
      </c>
      <c r="E703" s="1080">
        <f t="shared" si="81"/>
        <v>2.2949999999999999</v>
      </c>
      <c r="F703" s="1371">
        <f>D703*Оглавление!$B$5</f>
        <v>252.45</v>
      </c>
      <c r="G703" s="1081">
        <f t="shared" si="82"/>
        <v>252.45</v>
      </c>
      <c r="I703" s="2199"/>
      <c r="J703" s="394"/>
    </row>
    <row r="704" spans="1:10">
      <c r="A704" s="1078" t="s">
        <v>4034</v>
      </c>
      <c r="B704" s="1078" t="s">
        <v>1838</v>
      </c>
      <c r="C704" s="1079" t="s">
        <v>3642</v>
      </c>
      <c r="D704" s="1603">
        <v>2.1521999999999997</v>
      </c>
      <c r="E704" s="1080">
        <f t="shared" si="81"/>
        <v>2.1521999999999997</v>
      </c>
      <c r="F704" s="1371">
        <f>D704*Оглавление!$B$5</f>
        <v>236.74199999999996</v>
      </c>
      <c r="G704" s="1081">
        <f t="shared" si="82"/>
        <v>236.74199999999996</v>
      </c>
      <c r="I704" s="2199"/>
      <c r="J704" s="394"/>
    </row>
    <row r="705" spans="1:10">
      <c r="A705" s="1078" t="s">
        <v>4035</v>
      </c>
      <c r="B705" s="1078" t="s">
        <v>1839</v>
      </c>
      <c r="C705" s="1079" t="s">
        <v>3642</v>
      </c>
      <c r="D705" s="1603">
        <v>2.2440000000000002</v>
      </c>
      <c r="E705" s="1080">
        <f t="shared" si="81"/>
        <v>2.2440000000000002</v>
      </c>
      <c r="F705" s="1371">
        <f>D705*Оглавление!$B$5</f>
        <v>246.84000000000003</v>
      </c>
      <c r="G705" s="1081">
        <f t="shared" si="82"/>
        <v>246.84000000000003</v>
      </c>
      <c r="I705" s="2199"/>
      <c r="J705" s="394"/>
    </row>
    <row r="706" spans="1:10">
      <c r="A706" s="1078" t="s">
        <v>4036</v>
      </c>
      <c r="B706" s="1078" t="s">
        <v>1840</v>
      </c>
      <c r="C706" s="1079" t="s">
        <v>3642</v>
      </c>
      <c r="D706" s="1603">
        <v>2.3051999999999997</v>
      </c>
      <c r="E706" s="1080">
        <f t="shared" si="81"/>
        <v>2.3051999999999997</v>
      </c>
      <c r="F706" s="1371">
        <f>D706*Оглавление!$B$5</f>
        <v>253.57199999999997</v>
      </c>
      <c r="G706" s="1081">
        <f t="shared" si="82"/>
        <v>253.57199999999997</v>
      </c>
      <c r="I706" s="2199"/>
      <c r="J706" s="394"/>
    </row>
    <row r="707" spans="1:10">
      <c r="A707" s="1078" t="s">
        <v>1698</v>
      </c>
      <c r="B707" s="1078" t="s">
        <v>1841</v>
      </c>
      <c r="C707" s="1079" t="s">
        <v>3642</v>
      </c>
      <c r="D707" s="1603">
        <v>2.8458000000000001</v>
      </c>
      <c r="E707" s="1080">
        <f t="shared" si="81"/>
        <v>2.8458000000000001</v>
      </c>
      <c r="F707" s="1371">
        <f>D707*Оглавление!$B$5</f>
        <v>313.03800000000001</v>
      </c>
      <c r="G707" s="1081">
        <f t="shared" si="82"/>
        <v>313.03800000000001</v>
      </c>
      <c r="I707" s="2199"/>
      <c r="J707" s="394"/>
    </row>
    <row r="708" spans="1:10">
      <c r="A708" s="1078" t="s">
        <v>4037</v>
      </c>
      <c r="B708" s="1078" t="s">
        <v>1771</v>
      </c>
      <c r="C708" s="1079" t="s">
        <v>3642</v>
      </c>
      <c r="D708" s="1603">
        <v>2.9988000000000001</v>
      </c>
      <c r="E708" s="1080">
        <f t="shared" si="81"/>
        <v>2.9988000000000001</v>
      </c>
      <c r="F708" s="1371">
        <f>D708*Оглавление!$B$5</f>
        <v>329.86799999999999</v>
      </c>
      <c r="G708" s="1081">
        <f t="shared" si="82"/>
        <v>329.86799999999999</v>
      </c>
      <c r="I708" s="2199"/>
      <c r="J708" s="394"/>
    </row>
    <row r="709" spans="1:10">
      <c r="A709" s="1078" t="s">
        <v>1699</v>
      </c>
      <c r="B709" s="1078" t="s">
        <v>1784</v>
      </c>
      <c r="C709" s="1079" t="s">
        <v>3271</v>
      </c>
      <c r="D709" s="1603">
        <v>4.0187999999999997</v>
      </c>
      <c r="E709" s="1080">
        <f t="shared" si="81"/>
        <v>4.0187999999999997</v>
      </c>
      <c r="F709" s="1371">
        <f>D709*Оглавление!$B$5</f>
        <v>442.06799999999998</v>
      </c>
      <c r="G709" s="1081">
        <f t="shared" si="82"/>
        <v>442.06799999999998</v>
      </c>
      <c r="I709" s="2199"/>
      <c r="J709" s="394"/>
    </row>
    <row r="710" spans="1:10">
      <c r="A710" s="1078" t="s">
        <v>4628</v>
      </c>
      <c r="B710" s="1078" t="s">
        <v>1785</v>
      </c>
      <c r="C710" s="1079" t="s">
        <v>3271</v>
      </c>
      <c r="D710" s="1603">
        <v>3.8045999999999998</v>
      </c>
      <c r="E710" s="1080">
        <f t="shared" si="81"/>
        <v>3.8045999999999998</v>
      </c>
      <c r="F710" s="1371">
        <f>D710*Оглавление!$B$5</f>
        <v>418.50599999999997</v>
      </c>
      <c r="G710" s="1081">
        <f t="shared" si="82"/>
        <v>418.50599999999997</v>
      </c>
      <c r="I710" s="2199"/>
      <c r="J710" s="394"/>
    </row>
    <row r="711" spans="1:10">
      <c r="A711" s="1078" t="s">
        <v>1700</v>
      </c>
      <c r="B711" s="1078" t="s">
        <v>1685</v>
      </c>
      <c r="C711" s="1079" t="s">
        <v>3272</v>
      </c>
      <c r="D711" s="1603">
        <v>5.5896000000000008</v>
      </c>
      <c r="E711" s="1080">
        <f t="shared" si="81"/>
        <v>5.5896000000000008</v>
      </c>
      <c r="F711" s="1371">
        <f>D711*Оглавление!$B$5</f>
        <v>614.85600000000011</v>
      </c>
      <c r="G711" s="1081">
        <f t="shared" si="82"/>
        <v>614.85600000000011</v>
      </c>
      <c r="I711" s="2199"/>
      <c r="J711" s="394"/>
    </row>
    <row r="712" spans="1:10">
      <c r="A712" s="1078" t="s">
        <v>1701</v>
      </c>
      <c r="B712" s="1078" t="s">
        <v>1687</v>
      </c>
      <c r="C712" s="1079" t="s">
        <v>3279</v>
      </c>
      <c r="D712" s="1603">
        <v>5.5896000000000008</v>
      </c>
      <c r="E712" s="1080">
        <f t="shared" si="81"/>
        <v>5.5896000000000008</v>
      </c>
      <c r="F712" s="1371">
        <f>D712*Оглавление!$B$5</f>
        <v>614.85600000000011</v>
      </c>
      <c r="G712" s="1081">
        <f t="shared" si="82"/>
        <v>614.85600000000011</v>
      </c>
      <c r="I712" s="2199"/>
      <c r="J712" s="394"/>
    </row>
    <row r="713" spans="1:10">
      <c r="A713" s="1078" t="s">
        <v>1702</v>
      </c>
      <c r="B713" s="1078" t="s">
        <v>1847</v>
      </c>
      <c r="C713" s="1079" t="s">
        <v>3270</v>
      </c>
      <c r="D713" s="1603">
        <v>22.337999999999997</v>
      </c>
      <c r="E713" s="1080">
        <f t="shared" si="81"/>
        <v>22.337999999999997</v>
      </c>
      <c r="F713" s="1371">
        <f>D713*Оглавление!$B$5</f>
        <v>2457.1799999999998</v>
      </c>
      <c r="G713" s="1081">
        <f t="shared" si="82"/>
        <v>2457.1799999999998</v>
      </c>
      <c r="I713" s="2199"/>
      <c r="J713" s="394"/>
    </row>
    <row r="714" spans="1:10">
      <c r="A714" s="1078" t="s">
        <v>1703</v>
      </c>
      <c r="B714" s="1078" t="s">
        <v>1843</v>
      </c>
      <c r="C714" s="1079">
        <v>25</v>
      </c>
      <c r="D714" s="1603">
        <v>22.337999999999997</v>
      </c>
      <c r="E714" s="1080">
        <f t="shared" si="81"/>
        <v>22.337999999999997</v>
      </c>
      <c r="F714" s="1371">
        <f>D714*Оглавление!$B$5</f>
        <v>2457.1799999999998</v>
      </c>
      <c r="G714" s="1081">
        <f t="shared" si="82"/>
        <v>2457.1799999999998</v>
      </c>
      <c r="I714" s="2199"/>
      <c r="J714" s="394"/>
    </row>
    <row r="715" spans="1:10">
      <c r="A715" s="1078" t="s">
        <v>7155</v>
      </c>
      <c r="B715" s="1078" t="s">
        <v>1848</v>
      </c>
      <c r="C715" s="1079">
        <v>25</v>
      </c>
      <c r="D715" s="1603">
        <v>32.323799999999999</v>
      </c>
      <c r="E715" s="1080">
        <f t="shared" si="81"/>
        <v>32.323799999999999</v>
      </c>
      <c r="F715" s="1371">
        <f>D715*Оглавление!$B$5</f>
        <v>3555.6179999999999</v>
      </c>
      <c r="G715" s="1081">
        <f t="shared" si="82"/>
        <v>3555.6179999999999</v>
      </c>
      <c r="I715" s="2199"/>
      <c r="J715" s="394"/>
    </row>
    <row r="716" spans="1:10">
      <c r="A716" s="1760" t="s">
        <v>3307</v>
      </c>
      <c r="B716" s="1760" t="s">
        <v>1692</v>
      </c>
      <c r="C716" s="1761">
        <v>10</v>
      </c>
      <c r="D716" s="1603">
        <v>44.9208</v>
      </c>
      <c r="E716" s="1762">
        <f t="shared" si="81"/>
        <v>44.9208</v>
      </c>
      <c r="F716" s="1763">
        <f>D716*Оглавление!$B$5</f>
        <v>4941.2879999999996</v>
      </c>
      <c r="G716" s="1764">
        <f t="shared" si="82"/>
        <v>4941.2879999999996</v>
      </c>
      <c r="I716" s="2199"/>
      <c r="J716" s="394"/>
    </row>
    <row r="717" spans="1:10">
      <c r="A717" s="1794" t="s">
        <v>3051</v>
      </c>
      <c r="B717" s="1787"/>
      <c r="C717" s="1788"/>
      <c r="D717" s="2280"/>
      <c r="E717" s="1787"/>
      <c r="F717" s="1789"/>
      <c r="G717" s="1757"/>
      <c r="I717" s="2199"/>
      <c r="J717" s="394"/>
    </row>
    <row r="718" spans="1:10">
      <c r="A718" s="1772" t="s">
        <v>3052</v>
      </c>
      <c r="B718" s="1780" t="s">
        <v>3059</v>
      </c>
      <c r="C718" s="1602" t="s">
        <v>54</v>
      </c>
      <c r="D718" s="1603">
        <v>1.2954000000000001</v>
      </c>
      <c r="E718" s="1774">
        <f t="shared" ref="E718:E736" si="83">D718-D718*$B$4/100</f>
        <v>1.2954000000000001</v>
      </c>
      <c r="F718" s="1775">
        <f>D718*Оглавление!$B$5</f>
        <v>142.494</v>
      </c>
      <c r="G718" s="1604">
        <f t="shared" ref="G718:G736" si="84">F718-F718*$B$4/100</f>
        <v>142.494</v>
      </c>
      <c r="I718" s="2199"/>
      <c r="J718" s="394"/>
    </row>
    <row r="719" spans="1:10">
      <c r="A719" s="1078" t="s">
        <v>3308</v>
      </c>
      <c r="B719" s="1348" t="s">
        <v>3060</v>
      </c>
      <c r="C719" s="1085" t="s">
        <v>54</v>
      </c>
      <c r="D719" s="1603">
        <v>1.3668</v>
      </c>
      <c r="E719" s="1080">
        <f t="shared" si="83"/>
        <v>1.3668</v>
      </c>
      <c r="F719" s="1371">
        <f>D719*Оглавление!$B$5</f>
        <v>150.34800000000001</v>
      </c>
      <c r="G719" s="1081">
        <f t="shared" si="84"/>
        <v>150.34800000000001</v>
      </c>
      <c r="I719" s="2199"/>
      <c r="J719" s="394"/>
    </row>
    <row r="720" spans="1:10">
      <c r="A720" s="1078" t="s">
        <v>3053</v>
      </c>
      <c r="B720" s="1348" t="s">
        <v>3061</v>
      </c>
      <c r="C720" s="1085" t="s">
        <v>81</v>
      </c>
      <c r="D720" s="1603">
        <v>1.5606</v>
      </c>
      <c r="E720" s="1080">
        <f t="shared" si="83"/>
        <v>1.5606</v>
      </c>
      <c r="F720" s="1371">
        <f>D720*Оглавление!$B$5</f>
        <v>171.666</v>
      </c>
      <c r="G720" s="1081">
        <f t="shared" si="84"/>
        <v>171.666</v>
      </c>
      <c r="I720" s="2199"/>
      <c r="J720" s="394"/>
    </row>
    <row r="721" spans="1:10">
      <c r="A721" s="1078" t="s">
        <v>3309</v>
      </c>
      <c r="B721" s="1348" t="s">
        <v>3062</v>
      </c>
      <c r="C721" s="1085" t="s">
        <v>81</v>
      </c>
      <c r="D721" s="1603">
        <v>1.5504</v>
      </c>
      <c r="E721" s="1080">
        <f t="shared" si="83"/>
        <v>1.5504</v>
      </c>
      <c r="F721" s="1371">
        <f>D721*Оглавление!$B$5</f>
        <v>170.54400000000001</v>
      </c>
      <c r="G721" s="1081">
        <f t="shared" si="84"/>
        <v>170.54400000000001</v>
      </c>
      <c r="I721" s="2199"/>
      <c r="J721" s="394"/>
    </row>
    <row r="722" spans="1:10">
      <c r="A722" s="1078" t="s">
        <v>3310</v>
      </c>
      <c r="B722" s="1348" t="s">
        <v>3063</v>
      </c>
      <c r="C722" s="1085" t="s">
        <v>30</v>
      </c>
      <c r="D722" s="1603">
        <v>1.5606</v>
      </c>
      <c r="E722" s="1080">
        <f t="shared" si="83"/>
        <v>1.5606</v>
      </c>
      <c r="F722" s="1371">
        <f>D722*Оглавление!$B$5</f>
        <v>171.666</v>
      </c>
      <c r="G722" s="1081">
        <f t="shared" si="84"/>
        <v>171.666</v>
      </c>
      <c r="I722" s="2199"/>
      <c r="J722" s="394"/>
    </row>
    <row r="723" spans="1:10">
      <c r="A723" s="1078" t="s">
        <v>3054</v>
      </c>
      <c r="B723" s="1348" t="s">
        <v>3064</v>
      </c>
      <c r="C723" s="1085" t="s">
        <v>30</v>
      </c>
      <c r="D723" s="1603">
        <v>2.4174000000000002</v>
      </c>
      <c r="E723" s="1080">
        <f t="shared" si="83"/>
        <v>2.4174000000000002</v>
      </c>
      <c r="F723" s="1371">
        <f>D723*Оглавление!$B$5</f>
        <v>265.91400000000004</v>
      </c>
      <c r="G723" s="1081">
        <f t="shared" si="84"/>
        <v>265.91400000000004</v>
      </c>
      <c r="I723" s="2199"/>
      <c r="J723" s="394"/>
    </row>
    <row r="724" spans="1:10">
      <c r="A724" s="1078" t="s">
        <v>4038</v>
      </c>
      <c r="B724" s="1348" t="s">
        <v>3065</v>
      </c>
      <c r="C724" s="1085" t="s">
        <v>36</v>
      </c>
      <c r="D724" s="1603">
        <v>2.4174000000000002</v>
      </c>
      <c r="E724" s="1080">
        <f t="shared" si="83"/>
        <v>2.4174000000000002</v>
      </c>
      <c r="F724" s="1371">
        <f>D724*Оглавление!$B$5</f>
        <v>265.91400000000004</v>
      </c>
      <c r="G724" s="1081">
        <f t="shared" si="84"/>
        <v>265.91400000000004</v>
      </c>
      <c r="I724" s="2199"/>
      <c r="J724" s="394"/>
    </row>
    <row r="725" spans="1:10">
      <c r="A725" s="1078" t="s">
        <v>3311</v>
      </c>
      <c r="B725" s="1348" t="s">
        <v>3066</v>
      </c>
      <c r="C725" s="1085" t="s">
        <v>36</v>
      </c>
      <c r="D725" s="1603">
        <v>2.4174000000000002</v>
      </c>
      <c r="E725" s="1080">
        <f t="shared" si="83"/>
        <v>2.4174000000000002</v>
      </c>
      <c r="F725" s="1371">
        <f>D725*Оглавление!$B$5</f>
        <v>265.91400000000004</v>
      </c>
      <c r="G725" s="1081">
        <f t="shared" si="84"/>
        <v>265.91400000000004</v>
      </c>
      <c r="I725" s="2199"/>
      <c r="J725" s="394"/>
    </row>
    <row r="726" spans="1:10">
      <c r="A726" s="1078" t="s">
        <v>4630</v>
      </c>
      <c r="B726" s="1348" t="s">
        <v>2451</v>
      </c>
      <c r="C726" s="1085" t="s">
        <v>36</v>
      </c>
      <c r="D726" s="1603">
        <v>2.4582000000000002</v>
      </c>
      <c r="E726" s="1080">
        <f t="shared" si="83"/>
        <v>2.4582000000000002</v>
      </c>
      <c r="F726" s="1371">
        <f>D726*Оглавление!$B$5</f>
        <v>270.40200000000004</v>
      </c>
      <c r="G726" s="1081">
        <f t="shared" si="84"/>
        <v>270.40200000000004</v>
      </c>
      <c r="I726" s="2199"/>
      <c r="J726" s="394"/>
    </row>
    <row r="727" spans="1:10">
      <c r="A727" s="1078" t="s">
        <v>3055</v>
      </c>
      <c r="B727" s="1348" t="s">
        <v>3067</v>
      </c>
      <c r="C727" s="1085" t="s">
        <v>36</v>
      </c>
      <c r="D727" s="1603">
        <v>3.1721999999999997</v>
      </c>
      <c r="E727" s="1080">
        <f t="shared" si="83"/>
        <v>3.1721999999999997</v>
      </c>
      <c r="F727" s="1371">
        <f>D727*Оглавление!$B$5</f>
        <v>348.94199999999995</v>
      </c>
      <c r="G727" s="1081">
        <f t="shared" si="84"/>
        <v>348.94199999999995</v>
      </c>
      <c r="I727" s="2199"/>
      <c r="J727" s="394"/>
    </row>
    <row r="728" spans="1:10">
      <c r="A728" s="1078" t="s">
        <v>4612</v>
      </c>
      <c r="B728" s="1348" t="s">
        <v>2452</v>
      </c>
      <c r="C728" s="1085" t="s">
        <v>36</v>
      </c>
      <c r="D728" s="1603">
        <v>3.2946</v>
      </c>
      <c r="E728" s="1080">
        <f t="shared" si="83"/>
        <v>3.2946</v>
      </c>
      <c r="F728" s="1371">
        <f>D728*Оглавление!$B$5</f>
        <v>362.40600000000001</v>
      </c>
      <c r="G728" s="1081">
        <f t="shared" si="84"/>
        <v>362.40600000000001</v>
      </c>
      <c r="I728" s="2199"/>
      <c r="J728" s="394"/>
    </row>
    <row r="729" spans="1:10">
      <c r="A729" s="1078" t="s">
        <v>3056</v>
      </c>
      <c r="B729" s="1348" t="s">
        <v>2453</v>
      </c>
      <c r="C729" s="1085" t="s">
        <v>40</v>
      </c>
      <c r="D729" s="1603">
        <v>4.3146000000000004</v>
      </c>
      <c r="E729" s="1080">
        <f t="shared" si="83"/>
        <v>4.3146000000000004</v>
      </c>
      <c r="F729" s="1371">
        <f>D729*Оглавление!$B$5</f>
        <v>474.60600000000005</v>
      </c>
      <c r="G729" s="1081">
        <f t="shared" si="84"/>
        <v>474.60600000000005</v>
      </c>
      <c r="I729" s="2199"/>
      <c r="J729" s="394"/>
    </row>
    <row r="730" spans="1:10">
      <c r="A730" s="1078" t="s">
        <v>4613</v>
      </c>
      <c r="B730" s="1348" t="s">
        <v>3068</v>
      </c>
      <c r="C730" s="1085" t="s">
        <v>40</v>
      </c>
      <c r="D730" s="1603">
        <v>4.3146000000000004</v>
      </c>
      <c r="E730" s="1080">
        <f t="shared" si="83"/>
        <v>4.3146000000000004</v>
      </c>
      <c r="F730" s="1371">
        <f>D730*Оглавление!$B$5</f>
        <v>474.60600000000005</v>
      </c>
      <c r="G730" s="1081">
        <f t="shared" si="84"/>
        <v>474.60600000000005</v>
      </c>
      <c r="I730" s="2199"/>
      <c r="J730" s="394"/>
    </row>
    <row r="731" spans="1:10">
      <c r="A731" s="1078" t="s">
        <v>3057</v>
      </c>
      <c r="B731" s="1348" t="s">
        <v>3069</v>
      </c>
      <c r="C731" s="1085" t="s">
        <v>46</v>
      </c>
      <c r="D731" s="1603">
        <v>6.4260000000000002</v>
      </c>
      <c r="E731" s="1080">
        <f t="shared" si="83"/>
        <v>6.4260000000000002</v>
      </c>
      <c r="F731" s="1371">
        <f>D731*Оглавление!$B$5</f>
        <v>706.86</v>
      </c>
      <c r="G731" s="1081">
        <f t="shared" si="84"/>
        <v>706.86</v>
      </c>
      <c r="I731" s="2199"/>
      <c r="J731" s="394"/>
    </row>
    <row r="732" spans="1:10">
      <c r="A732" s="1078" t="s">
        <v>3058</v>
      </c>
      <c r="B732" s="1348" t="s">
        <v>3070</v>
      </c>
      <c r="C732" s="1085" t="s">
        <v>37</v>
      </c>
      <c r="D732" s="1603">
        <v>6.4260000000000002</v>
      </c>
      <c r="E732" s="1080">
        <f t="shared" si="83"/>
        <v>6.4260000000000002</v>
      </c>
      <c r="F732" s="1371">
        <f>D732*Оглавление!$B$5</f>
        <v>706.86</v>
      </c>
      <c r="G732" s="1081">
        <f t="shared" si="84"/>
        <v>706.86</v>
      </c>
      <c r="I732" s="2199"/>
      <c r="J732" s="394"/>
    </row>
    <row r="733" spans="1:10">
      <c r="A733" s="1078" t="s">
        <v>3312</v>
      </c>
      <c r="B733" s="1078" t="s">
        <v>3071</v>
      </c>
      <c r="C733" s="1079" t="s">
        <v>101</v>
      </c>
      <c r="D733" s="1603">
        <v>26.877000000000002</v>
      </c>
      <c r="E733" s="1080">
        <f t="shared" si="83"/>
        <v>26.877000000000002</v>
      </c>
      <c r="F733" s="1371">
        <f>D733*Оглавление!$B$5</f>
        <v>2956.4700000000003</v>
      </c>
      <c r="G733" s="1081">
        <f t="shared" si="84"/>
        <v>2956.4700000000003</v>
      </c>
      <c r="I733" s="2199"/>
      <c r="J733" s="394"/>
    </row>
    <row r="734" spans="1:10">
      <c r="A734" s="1078" t="s">
        <v>3313</v>
      </c>
      <c r="B734" s="1078" t="s">
        <v>3072</v>
      </c>
      <c r="C734" s="1079" t="s">
        <v>59</v>
      </c>
      <c r="D734" s="1603">
        <v>26.877000000000002</v>
      </c>
      <c r="E734" s="1080">
        <f t="shared" si="83"/>
        <v>26.877000000000002</v>
      </c>
      <c r="F734" s="1371">
        <f>D734*Оглавление!$B$5</f>
        <v>2956.4700000000003</v>
      </c>
      <c r="G734" s="1081">
        <f t="shared" si="84"/>
        <v>2956.4700000000003</v>
      </c>
      <c r="I734" s="2199"/>
      <c r="J734" s="394"/>
    </row>
    <row r="735" spans="1:10">
      <c r="A735" s="1078" t="s">
        <v>3314</v>
      </c>
      <c r="B735" s="1078" t="s">
        <v>3073</v>
      </c>
      <c r="C735" s="1079" t="s">
        <v>59</v>
      </c>
      <c r="D735" s="1603">
        <v>36.770999999999994</v>
      </c>
      <c r="E735" s="1080">
        <f t="shared" si="83"/>
        <v>36.770999999999994</v>
      </c>
      <c r="F735" s="1371">
        <f>D735*Оглавление!$B$5</f>
        <v>4044.8099999999995</v>
      </c>
      <c r="G735" s="1081">
        <f t="shared" si="84"/>
        <v>4044.8099999999995</v>
      </c>
      <c r="I735" s="2199"/>
      <c r="J735" s="394"/>
    </row>
    <row r="736" spans="1:10">
      <c r="A736" s="1760" t="s">
        <v>3315</v>
      </c>
      <c r="B736" s="1760" t="s">
        <v>3021</v>
      </c>
      <c r="C736" s="1761" t="s">
        <v>486</v>
      </c>
      <c r="D736" s="1603">
        <v>50.857199999999999</v>
      </c>
      <c r="E736" s="1762">
        <f t="shared" si="83"/>
        <v>50.857199999999999</v>
      </c>
      <c r="F736" s="1763">
        <f>D736*Оглавление!$B$5</f>
        <v>5594.2919999999995</v>
      </c>
      <c r="G736" s="1764">
        <f t="shared" si="84"/>
        <v>5594.2919999999995</v>
      </c>
      <c r="I736" s="2199"/>
      <c r="J736" s="394"/>
    </row>
    <row r="737" spans="1:10">
      <c r="A737" s="1794" t="s">
        <v>1249</v>
      </c>
      <c r="B737" s="1787"/>
      <c r="C737" s="1788"/>
      <c r="D737" s="2280"/>
      <c r="E737" s="1787"/>
      <c r="F737" s="1789"/>
      <c r="G737" s="1757"/>
      <c r="I737" s="2199"/>
      <c r="J737" s="394"/>
    </row>
    <row r="738" spans="1:10">
      <c r="A738" s="1772" t="s">
        <v>7156</v>
      </c>
      <c r="B738" s="1772" t="s">
        <v>1793</v>
      </c>
      <c r="C738" s="1773" t="s">
        <v>3655</v>
      </c>
      <c r="D738" s="1603">
        <v>0.43859999999999999</v>
      </c>
      <c r="E738" s="1774">
        <f t="shared" ref="E738:E744" si="85">D738-D738*$B$4/100</f>
        <v>0.43859999999999999</v>
      </c>
      <c r="F738" s="1775">
        <f>D738*Оглавление!$B$5</f>
        <v>48.246000000000002</v>
      </c>
      <c r="G738" s="1604">
        <f t="shared" ref="G738:G744" si="86">F738-F738*$B$4/100</f>
        <v>48.246000000000002</v>
      </c>
      <c r="I738" s="2199"/>
      <c r="J738" s="394"/>
    </row>
    <row r="739" spans="1:10">
      <c r="A739" s="1078" t="s">
        <v>7157</v>
      </c>
      <c r="B739" s="1078" t="s">
        <v>476</v>
      </c>
      <c r="C739" s="1079" t="s">
        <v>3656</v>
      </c>
      <c r="D739" s="1603">
        <v>0.48959999999999998</v>
      </c>
      <c r="E739" s="1080">
        <f t="shared" si="85"/>
        <v>0.48959999999999998</v>
      </c>
      <c r="F739" s="1371">
        <f>D739*Оглавление!$B$5</f>
        <v>53.855999999999995</v>
      </c>
      <c r="G739" s="1081">
        <f t="shared" si="86"/>
        <v>53.855999999999995</v>
      </c>
      <c r="I739" s="2199"/>
      <c r="J739" s="394"/>
    </row>
    <row r="740" spans="1:10">
      <c r="A740" s="1078" t="s">
        <v>1704</v>
      </c>
      <c r="B740" s="1078" t="s">
        <v>1756</v>
      </c>
      <c r="C740" s="1079" t="s">
        <v>3644</v>
      </c>
      <c r="D740" s="1603">
        <v>0.54060000000000008</v>
      </c>
      <c r="E740" s="1080">
        <f t="shared" si="85"/>
        <v>0.54060000000000008</v>
      </c>
      <c r="F740" s="1371">
        <f>D740*Оглавление!$B$5</f>
        <v>59.466000000000008</v>
      </c>
      <c r="G740" s="1081">
        <f t="shared" si="86"/>
        <v>59.466000000000008</v>
      </c>
      <c r="I740" s="2199"/>
      <c r="J740" s="394"/>
    </row>
    <row r="741" spans="1:10">
      <c r="A741" s="1078" t="s">
        <v>1705</v>
      </c>
      <c r="B741" s="1078" t="s">
        <v>179</v>
      </c>
      <c r="C741" s="1079" t="s">
        <v>3644</v>
      </c>
      <c r="D741" s="1603">
        <v>0.76500000000000001</v>
      </c>
      <c r="E741" s="1080">
        <f t="shared" si="85"/>
        <v>0.76500000000000001</v>
      </c>
      <c r="F741" s="1371">
        <f>D741*Оглавление!$B$5</f>
        <v>84.15</v>
      </c>
      <c r="G741" s="1081">
        <f t="shared" si="86"/>
        <v>84.15</v>
      </c>
      <c r="I741" s="2199"/>
      <c r="J741" s="394"/>
    </row>
    <row r="742" spans="1:10">
      <c r="A742" s="1078" t="s">
        <v>1706</v>
      </c>
      <c r="B742" s="1078" t="s">
        <v>177</v>
      </c>
      <c r="C742" s="1079" t="s">
        <v>3648</v>
      </c>
      <c r="D742" s="1603">
        <v>1.0506</v>
      </c>
      <c r="E742" s="1080">
        <f t="shared" si="85"/>
        <v>1.0506</v>
      </c>
      <c r="F742" s="1371">
        <f>D742*Оглавление!$B$5</f>
        <v>115.566</v>
      </c>
      <c r="G742" s="1081">
        <f t="shared" si="86"/>
        <v>115.566</v>
      </c>
      <c r="I742" s="2199"/>
      <c r="J742" s="394"/>
    </row>
    <row r="743" spans="1:10">
      <c r="A743" s="1078" t="s">
        <v>1707</v>
      </c>
      <c r="B743" s="1078" t="s">
        <v>128</v>
      </c>
      <c r="C743" s="1079" t="s">
        <v>3638</v>
      </c>
      <c r="D743" s="1603">
        <v>1.7747999999999999</v>
      </c>
      <c r="E743" s="1080">
        <f t="shared" si="85"/>
        <v>1.7747999999999999</v>
      </c>
      <c r="F743" s="1371">
        <f>D743*Оглавление!$B$5</f>
        <v>195.22799999999998</v>
      </c>
      <c r="G743" s="1081">
        <f t="shared" si="86"/>
        <v>195.22799999999998</v>
      </c>
      <c r="I743" s="2199"/>
      <c r="J743" s="394"/>
    </row>
    <row r="744" spans="1:10">
      <c r="A744" s="1760" t="s">
        <v>1708</v>
      </c>
      <c r="B744" s="1760" t="s">
        <v>178</v>
      </c>
      <c r="C744" s="1761" t="s">
        <v>3642</v>
      </c>
      <c r="D744" s="1603">
        <v>3.5598000000000001</v>
      </c>
      <c r="E744" s="1762">
        <f t="shared" si="85"/>
        <v>3.5598000000000001</v>
      </c>
      <c r="F744" s="1763">
        <f>D744*Оглавление!$B$5</f>
        <v>391.57800000000003</v>
      </c>
      <c r="G744" s="1764">
        <f t="shared" si="86"/>
        <v>391.57800000000003</v>
      </c>
      <c r="I744" s="2199"/>
      <c r="J744" s="394"/>
    </row>
    <row r="745" spans="1:10">
      <c r="A745" s="1794" t="s">
        <v>1931</v>
      </c>
      <c r="B745" s="1787"/>
      <c r="C745" s="1788"/>
      <c r="D745" s="2280"/>
      <c r="E745" s="1787"/>
      <c r="F745" s="1789"/>
      <c r="G745" s="1757"/>
      <c r="I745" s="2199"/>
      <c r="J745" s="394"/>
    </row>
    <row r="746" spans="1:10">
      <c r="A746" s="1781" t="s">
        <v>1709</v>
      </c>
      <c r="B746" s="1781" t="s">
        <v>179</v>
      </c>
      <c r="C746" s="1782" t="s">
        <v>3272</v>
      </c>
      <c r="D746" s="2281">
        <v>3.9779999999999998</v>
      </c>
      <c r="E746" s="1783">
        <f>D746-D746*$B$4/100</f>
        <v>3.9779999999999998</v>
      </c>
      <c r="F746" s="1784">
        <f>D746*Оглавление!$B$5</f>
        <v>437.58</v>
      </c>
      <c r="G746" s="1785">
        <f>F746-F746*$B$4/100</f>
        <v>437.58</v>
      </c>
      <c r="I746" s="2199"/>
      <c r="J746" s="394"/>
    </row>
    <row r="747" spans="1:10">
      <c r="A747" s="1794" t="s">
        <v>1932</v>
      </c>
      <c r="B747" s="1787"/>
      <c r="C747" s="1788"/>
      <c r="D747" s="2280"/>
      <c r="E747" s="1787"/>
      <c r="F747" s="1789"/>
      <c r="G747" s="1757"/>
      <c r="I747" s="2199"/>
      <c r="J747" s="394"/>
    </row>
    <row r="748" spans="1:10">
      <c r="A748" s="1772" t="s">
        <v>1710</v>
      </c>
      <c r="B748" s="1772" t="s">
        <v>179</v>
      </c>
      <c r="C748" s="1773" t="s">
        <v>3272</v>
      </c>
      <c r="D748" s="1603">
        <v>4.0392000000000001</v>
      </c>
      <c r="E748" s="1774">
        <f>D748-D748*$B$4/100</f>
        <v>4.0392000000000001</v>
      </c>
      <c r="F748" s="1775">
        <f>D748*Оглавление!$B$5</f>
        <v>444.31200000000001</v>
      </c>
      <c r="G748" s="1604">
        <f>F748-F748*$B$4/100</f>
        <v>444.31200000000001</v>
      </c>
      <c r="I748" s="2199"/>
      <c r="J748" s="394"/>
    </row>
    <row r="749" spans="1:10">
      <c r="A749" s="1084" t="s">
        <v>1933</v>
      </c>
      <c r="B749" s="1075"/>
      <c r="C749" s="1076"/>
      <c r="D749" s="1071"/>
      <c r="E749" s="1075"/>
      <c r="F749" s="1371"/>
      <c r="G749" s="1077"/>
      <c r="I749" s="2199"/>
      <c r="J749" s="394"/>
    </row>
    <row r="750" spans="1:10">
      <c r="A750" s="1078" t="s">
        <v>4629</v>
      </c>
      <c r="B750" s="1078" t="s">
        <v>1756</v>
      </c>
      <c r="C750" s="1079" t="s">
        <v>3647</v>
      </c>
      <c r="D750" s="1071">
        <v>3.6414</v>
      </c>
      <c r="E750" s="1080">
        <f t="shared" ref="E750:E756" si="87">D750-D750*$B$4/100</f>
        <v>3.6414</v>
      </c>
      <c r="F750" s="1371">
        <f>D750*Оглавление!$B$5</f>
        <v>400.55399999999997</v>
      </c>
      <c r="G750" s="1081">
        <f t="shared" ref="G750:G756" si="88">F750-F750*$B$4/100</f>
        <v>400.55399999999997</v>
      </c>
      <c r="I750" s="2199"/>
      <c r="J750" s="394"/>
    </row>
    <row r="751" spans="1:10">
      <c r="A751" s="1078" t="s">
        <v>4039</v>
      </c>
      <c r="B751" s="1078" t="s">
        <v>179</v>
      </c>
      <c r="C751" s="1079" t="s">
        <v>3271</v>
      </c>
      <c r="D751" s="1071">
        <v>3.6108000000000002</v>
      </c>
      <c r="E751" s="1080">
        <f t="shared" si="87"/>
        <v>3.6108000000000002</v>
      </c>
      <c r="F751" s="1371">
        <f>D751*Оглавление!$B$5</f>
        <v>397.18800000000005</v>
      </c>
      <c r="G751" s="1081">
        <f t="shared" si="88"/>
        <v>397.18800000000005</v>
      </c>
      <c r="I751" s="2199"/>
      <c r="J751" s="394"/>
    </row>
    <row r="752" spans="1:10">
      <c r="A752" s="1078" t="s">
        <v>4040</v>
      </c>
      <c r="B752" s="1078" t="s">
        <v>177</v>
      </c>
      <c r="C752" s="1079" t="s">
        <v>3279</v>
      </c>
      <c r="D752" s="1071">
        <v>6.1709999999999994</v>
      </c>
      <c r="E752" s="1080">
        <f t="shared" si="87"/>
        <v>6.1709999999999994</v>
      </c>
      <c r="F752" s="1371">
        <f>D752*Оглавление!$B$5</f>
        <v>678.81</v>
      </c>
      <c r="G752" s="1081">
        <f t="shared" si="88"/>
        <v>678.81</v>
      </c>
      <c r="I752" s="2199"/>
      <c r="J752" s="394"/>
    </row>
    <row r="753" spans="1:10">
      <c r="A753" s="1078" t="s">
        <v>4041</v>
      </c>
      <c r="B753" s="1078" t="s">
        <v>128</v>
      </c>
      <c r="C753" s="1079" t="s">
        <v>3268</v>
      </c>
      <c r="D753" s="1071">
        <v>10.383599999999999</v>
      </c>
      <c r="E753" s="1080">
        <f t="shared" si="87"/>
        <v>10.383599999999999</v>
      </c>
      <c r="F753" s="1371">
        <f>D753*Оглавление!$B$5</f>
        <v>1142.1959999999999</v>
      </c>
      <c r="G753" s="1081">
        <f t="shared" si="88"/>
        <v>1142.1959999999999</v>
      </c>
      <c r="I753" s="2199"/>
      <c r="J753" s="394"/>
    </row>
    <row r="754" spans="1:10">
      <c r="A754" s="1078" t="s">
        <v>4042</v>
      </c>
      <c r="B754" s="1078" t="s">
        <v>178</v>
      </c>
      <c r="C754" s="1086">
        <v>20</v>
      </c>
      <c r="D754" s="1071">
        <v>15.7182</v>
      </c>
      <c r="E754" s="1080">
        <f t="shared" si="87"/>
        <v>15.7182</v>
      </c>
      <c r="F754" s="1371">
        <f>D754*Оглавление!$B$5</f>
        <v>1729.002</v>
      </c>
      <c r="G754" s="1081">
        <f t="shared" si="88"/>
        <v>1729.002</v>
      </c>
      <c r="I754" s="2199"/>
      <c r="J754" s="394"/>
    </row>
    <row r="755" spans="1:10">
      <c r="A755" s="1078" t="s">
        <v>4043</v>
      </c>
      <c r="B755" s="1078" t="s">
        <v>176</v>
      </c>
      <c r="C755" s="1086">
        <v>10</v>
      </c>
      <c r="D755" s="1071">
        <v>28.131599999999999</v>
      </c>
      <c r="E755" s="1080">
        <f t="shared" si="87"/>
        <v>28.131599999999999</v>
      </c>
      <c r="F755" s="1371">
        <f>D755*Оглавление!$B$5</f>
        <v>3094.4759999999997</v>
      </c>
      <c r="G755" s="1081">
        <f t="shared" si="88"/>
        <v>3094.4759999999997</v>
      </c>
      <c r="I755" s="2199"/>
      <c r="J755" s="394"/>
    </row>
    <row r="756" spans="1:10">
      <c r="A756" s="1078" t="s">
        <v>4044</v>
      </c>
      <c r="B756" s="1078" t="s">
        <v>1374</v>
      </c>
      <c r="C756" s="1086">
        <v>7</v>
      </c>
      <c r="D756" s="1071">
        <v>43.258199999999995</v>
      </c>
      <c r="E756" s="1080">
        <f t="shared" si="87"/>
        <v>43.258199999999995</v>
      </c>
      <c r="F756" s="1371">
        <f>D756*Оглавление!$B$5</f>
        <v>4758.4019999999991</v>
      </c>
      <c r="G756" s="1081">
        <f t="shared" si="88"/>
        <v>4758.4019999999991</v>
      </c>
      <c r="I756" s="2199"/>
      <c r="J756" s="394"/>
    </row>
    <row r="757" spans="1:10">
      <c r="A757" s="1084" t="s">
        <v>1934</v>
      </c>
      <c r="B757" s="1075"/>
      <c r="C757" s="1076"/>
      <c r="D757" s="1071"/>
      <c r="E757" s="1075"/>
      <c r="F757" s="1371"/>
      <c r="G757" s="1077"/>
      <c r="I757" s="2199"/>
      <c r="J757" s="394"/>
    </row>
    <row r="758" spans="1:10">
      <c r="A758" s="1078" t="s">
        <v>3316</v>
      </c>
      <c r="B758" s="1078" t="s">
        <v>1756</v>
      </c>
      <c r="C758" s="1079" t="s">
        <v>3647</v>
      </c>
      <c r="D758" s="1071">
        <v>3.8148000000000004</v>
      </c>
      <c r="E758" s="1080">
        <f t="shared" ref="E758:E764" si="89">D758-D758*$B$4/100</f>
        <v>3.8148000000000004</v>
      </c>
      <c r="F758" s="1371">
        <f>D758*Оглавление!$B$5</f>
        <v>419.62800000000004</v>
      </c>
      <c r="G758" s="1081">
        <f t="shared" ref="G758:G764" si="90">F758-F758*$B$4/100</f>
        <v>419.62800000000004</v>
      </c>
      <c r="I758" s="2199"/>
      <c r="J758" s="394"/>
    </row>
    <row r="759" spans="1:10">
      <c r="A759" s="1078" t="s">
        <v>1757</v>
      </c>
      <c r="B759" s="1078" t="s">
        <v>179</v>
      </c>
      <c r="C759" s="1079" t="s">
        <v>3271</v>
      </c>
      <c r="D759" s="1071">
        <v>3.9779999999999998</v>
      </c>
      <c r="E759" s="1080">
        <f t="shared" si="89"/>
        <v>3.9779999999999998</v>
      </c>
      <c r="F759" s="1371">
        <f>D759*Оглавление!$B$5</f>
        <v>437.58</v>
      </c>
      <c r="G759" s="1081">
        <f t="shared" si="90"/>
        <v>437.58</v>
      </c>
      <c r="I759" s="2199"/>
      <c r="J759" s="394"/>
    </row>
    <row r="760" spans="1:10">
      <c r="A760" s="1078" t="s">
        <v>1758</v>
      </c>
      <c r="B760" s="1078" t="s">
        <v>177</v>
      </c>
      <c r="C760" s="1079" t="s">
        <v>3279</v>
      </c>
      <c r="D760" s="1071">
        <v>6.4872000000000005</v>
      </c>
      <c r="E760" s="1080">
        <f t="shared" si="89"/>
        <v>6.4872000000000005</v>
      </c>
      <c r="F760" s="1371">
        <f>D760*Оглавление!$B$5</f>
        <v>713.5920000000001</v>
      </c>
      <c r="G760" s="1081">
        <f t="shared" si="90"/>
        <v>713.5920000000001</v>
      </c>
      <c r="I760" s="2199"/>
      <c r="J760" s="394"/>
    </row>
    <row r="761" spans="1:10">
      <c r="A761" s="1078" t="s">
        <v>1759</v>
      </c>
      <c r="B761" s="1078" t="s">
        <v>128</v>
      </c>
      <c r="C761" s="1079" t="s">
        <v>3268</v>
      </c>
      <c r="D761" s="1071">
        <v>11.0466</v>
      </c>
      <c r="E761" s="1080">
        <f t="shared" si="89"/>
        <v>11.0466</v>
      </c>
      <c r="F761" s="1371">
        <f>D761*Оглавление!$B$5</f>
        <v>1215.126</v>
      </c>
      <c r="G761" s="1081">
        <f t="shared" si="90"/>
        <v>1215.126</v>
      </c>
      <c r="I761" s="2199"/>
      <c r="J761" s="394"/>
    </row>
    <row r="762" spans="1:10">
      <c r="A762" s="1078" t="s">
        <v>1760</v>
      </c>
      <c r="B762" s="1078" t="s">
        <v>178</v>
      </c>
      <c r="C762" s="1086">
        <v>20</v>
      </c>
      <c r="D762" s="1071">
        <v>16.0548</v>
      </c>
      <c r="E762" s="1080">
        <f t="shared" si="89"/>
        <v>16.0548</v>
      </c>
      <c r="F762" s="1371">
        <f>D762*Оглавление!$B$5</f>
        <v>1766.028</v>
      </c>
      <c r="G762" s="1081">
        <f t="shared" si="90"/>
        <v>1766.028</v>
      </c>
      <c r="I762" s="2199"/>
      <c r="J762" s="394"/>
    </row>
    <row r="763" spans="1:10">
      <c r="A763" s="1078" t="s">
        <v>1761</v>
      </c>
      <c r="B763" s="1078" t="s">
        <v>176</v>
      </c>
      <c r="C763" s="1086">
        <v>10</v>
      </c>
      <c r="D763" s="1071">
        <v>29.212800000000001</v>
      </c>
      <c r="E763" s="1080">
        <f t="shared" si="89"/>
        <v>29.212800000000001</v>
      </c>
      <c r="F763" s="1371">
        <f>D763*Оглавление!$B$5</f>
        <v>3213.4080000000004</v>
      </c>
      <c r="G763" s="1081">
        <f t="shared" si="90"/>
        <v>3213.4080000000004</v>
      </c>
      <c r="I763" s="2199"/>
      <c r="J763" s="394"/>
    </row>
    <row r="764" spans="1:10">
      <c r="A764" s="1760" t="s">
        <v>1762</v>
      </c>
      <c r="B764" s="1760" t="s">
        <v>1374</v>
      </c>
      <c r="C764" s="1770">
        <v>7</v>
      </c>
      <c r="D764" s="1071">
        <v>45.991800000000005</v>
      </c>
      <c r="E764" s="1762">
        <f t="shared" si="89"/>
        <v>45.991800000000005</v>
      </c>
      <c r="F764" s="1763">
        <f>D764*Оглавление!$B$5</f>
        <v>5059.0980000000009</v>
      </c>
      <c r="G764" s="1764">
        <f t="shared" si="90"/>
        <v>5059.0980000000009</v>
      </c>
      <c r="I764" s="2199"/>
      <c r="J764" s="394"/>
    </row>
    <row r="765" spans="1:10">
      <c r="A765" s="1794" t="s">
        <v>1935</v>
      </c>
      <c r="B765" s="1787"/>
      <c r="C765" s="1788"/>
      <c r="D765" s="2280"/>
      <c r="E765" s="1787"/>
      <c r="F765" s="1789"/>
      <c r="G765" s="1757"/>
      <c r="I765" s="2199"/>
      <c r="J765" s="394"/>
    </row>
    <row r="766" spans="1:10">
      <c r="A766" s="1786" t="s">
        <v>1763</v>
      </c>
      <c r="B766" s="1772" t="s">
        <v>179</v>
      </c>
      <c r="C766" s="1773" t="s">
        <v>3271</v>
      </c>
      <c r="D766" s="1603">
        <v>3.6108000000000002</v>
      </c>
      <c r="E766" s="1774">
        <f t="shared" ref="E766:E771" si="91">D766-D766*$B$4/100</f>
        <v>3.6108000000000002</v>
      </c>
      <c r="F766" s="1775">
        <f>D766*Оглавление!$B$5</f>
        <v>397.18800000000005</v>
      </c>
      <c r="G766" s="1604">
        <f t="shared" ref="G766:G771" si="92">F766-F766*$B$4/100</f>
        <v>397.18800000000005</v>
      </c>
      <c r="I766" s="2199"/>
      <c r="J766" s="394"/>
    </row>
    <row r="767" spans="1:10">
      <c r="A767" s="1083" t="s">
        <v>1764</v>
      </c>
      <c r="B767" s="1078" t="s">
        <v>177</v>
      </c>
      <c r="C767" s="1079" t="s">
        <v>3279</v>
      </c>
      <c r="D767" s="1603">
        <v>6.1709999999999994</v>
      </c>
      <c r="E767" s="1080">
        <f t="shared" si="91"/>
        <v>6.1709999999999994</v>
      </c>
      <c r="F767" s="1371">
        <f>D767*Оглавление!$B$5</f>
        <v>678.81</v>
      </c>
      <c r="G767" s="1081">
        <f t="shared" si="92"/>
        <v>678.81</v>
      </c>
      <c r="I767" s="2199"/>
      <c r="J767" s="394"/>
    </row>
    <row r="768" spans="1:10">
      <c r="A768" s="1083" t="s">
        <v>1765</v>
      </c>
      <c r="B768" s="1078" t="s">
        <v>128</v>
      </c>
      <c r="C768" s="1079" t="s">
        <v>3268</v>
      </c>
      <c r="D768" s="1603">
        <v>10.098000000000001</v>
      </c>
      <c r="E768" s="1080">
        <f t="shared" si="91"/>
        <v>10.098000000000001</v>
      </c>
      <c r="F768" s="1371">
        <f>D768*Оглавление!$B$5</f>
        <v>1110.78</v>
      </c>
      <c r="G768" s="1081">
        <f t="shared" si="92"/>
        <v>1110.78</v>
      </c>
      <c r="I768" s="2199"/>
      <c r="J768" s="394"/>
    </row>
    <row r="769" spans="1:10">
      <c r="A769" s="1083" t="s">
        <v>1766</v>
      </c>
      <c r="B769" s="1078" t="s">
        <v>178</v>
      </c>
      <c r="C769" s="1086">
        <v>20</v>
      </c>
      <c r="D769" s="1603">
        <v>15.147</v>
      </c>
      <c r="E769" s="1080">
        <f t="shared" si="91"/>
        <v>15.147</v>
      </c>
      <c r="F769" s="1371">
        <f>D769*Оглавление!$B$5</f>
        <v>1666.17</v>
      </c>
      <c r="G769" s="1081">
        <f t="shared" si="92"/>
        <v>1666.17</v>
      </c>
      <c r="I769" s="2199"/>
      <c r="J769" s="394"/>
    </row>
    <row r="770" spans="1:10">
      <c r="A770" s="1083" t="s">
        <v>1767</v>
      </c>
      <c r="B770" s="1078" t="s">
        <v>176</v>
      </c>
      <c r="C770" s="1086">
        <v>10</v>
      </c>
      <c r="D770" s="1603">
        <v>28.131599999999999</v>
      </c>
      <c r="E770" s="1080">
        <f t="shared" si="91"/>
        <v>28.131599999999999</v>
      </c>
      <c r="F770" s="1371">
        <f>D770*Оглавление!$B$5</f>
        <v>3094.4759999999997</v>
      </c>
      <c r="G770" s="1081">
        <f t="shared" si="92"/>
        <v>3094.4759999999997</v>
      </c>
      <c r="I770" s="2199"/>
      <c r="J770" s="394"/>
    </row>
    <row r="771" spans="1:10">
      <c r="A771" s="1771" t="s">
        <v>1768</v>
      </c>
      <c r="B771" s="1760" t="s">
        <v>1374</v>
      </c>
      <c r="C771" s="1770">
        <v>7</v>
      </c>
      <c r="D771" s="1603">
        <v>43.258199999999995</v>
      </c>
      <c r="E771" s="1762">
        <f t="shared" si="91"/>
        <v>43.258199999999995</v>
      </c>
      <c r="F771" s="1763">
        <f>D771*Оглавление!$B$5</f>
        <v>4758.4019999999991</v>
      </c>
      <c r="G771" s="1764">
        <f t="shared" si="92"/>
        <v>4758.4019999999991</v>
      </c>
      <c r="I771" s="2199"/>
      <c r="J771" s="394"/>
    </row>
    <row r="772" spans="1:10">
      <c r="A772" s="1794" t="s">
        <v>1936</v>
      </c>
      <c r="B772" s="1787"/>
      <c r="C772" s="1788"/>
      <c r="D772" s="2280"/>
      <c r="E772" s="1787"/>
      <c r="F772" s="1789"/>
      <c r="G772" s="1757"/>
      <c r="I772" s="2199"/>
      <c r="J772" s="394"/>
    </row>
    <row r="773" spans="1:10">
      <c r="A773" s="1786" t="s">
        <v>4045</v>
      </c>
      <c r="B773" s="1772" t="s">
        <v>179</v>
      </c>
      <c r="C773" s="1773" t="s">
        <v>3271</v>
      </c>
      <c r="D773" s="1603">
        <v>3.8759999999999999</v>
      </c>
      <c r="E773" s="1774">
        <f t="shared" ref="E773:E778" si="93">D773-D773*$B$4/100</f>
        <v>3.8759999999999999</v>
      </c>
      <c r="F773" s="1775">
        <f>D773*Оглавление!$B$5</f>
        <v>426.36</v>
      </c>
      <c r="G773" s="1604">
        <f t="shared" ref="G773:G778" si="94">F773-F773*$B$4/100</f>
        <v>426.36</v>
      </c>
      <c r="I773" s="2199"/>
      <c r="J773" s="394"/>
    </row>
    <row r="774" spans="1:10">
      <c r="A774" s="1083" t="s">
        <v>4046</v>
      </c>
      <c r="B774" s="1078" t="s">
        <v>177</v>
      </c>
      <c r="C774" s="1079" t="s">
        <v>3279</v>
      </c>
      <c r="D774" s="1603">
        <v>6.3342000000000001</v>
      </c>
      <c r="E774" s="1080">
        <f t="shared" si="93"/>
        <v>6.3342000000000001</v>
      </c>
      <c r="F774" s="1371">
        <f>D774*Оглавление!$B$5</f>
        <v>696.76200000000006</v>
      </c>
      <c r="G774" s="1081">
        <f t="shared" si="94"/>
        <v>696.76200000000006</v>
      </c>
      <c r="I774" s="2199"/>
      <c r="J774" s="394"/>
    </row>
    <row r="775" spans="1:10">
      <c r="A775" s="1083" t="s">
        <v>4065</v>
      </c>
      <c r="B775" s="1078" t="s">
        <v>128</v>
      </c>
      <c r="C775" s="1079" t="s">
        <v>3268</v>
      </c>
      <c r="D775" s="1603">
        <v>11.056799999999999</v>
      </c>
      <c r="E775" s="1080">
        <f t="shared" si="93"/>
        <v>11.056799999999999</v>
      </c>
      <c r="F775" s="1371">
        <f>D775*Оглавление!$B$5</f>
        <v>1216.2479999999998</v>
      </c>
      <c r="G775" s="1081">
        <f t="shared" si="94"/>
        <v>1216.2479999999998</v>
      </c>
      <c r="I775" s="2199"/>
      <c r="J775" s="394"/>
    </row>
    <row r="776" spans="1:10">
      <c r="A776" s="1083" t="s">
        <v>4047</v>
      </c>
      <c r="B776" s="1078" t="s">
        <v>178</v>
      </c>
      <c r="C776" s="1086">
        <v>20</v>
      </c>
      <c r="D776" s="1603">
        <v>16.340399999999999</v>
      </c>
      <c r="E776" s="1080">
        <f t="shared" si="93"/>
        <v>16.340399999999999</v>
      </c>
      <c r="F776" s="1371">
        <f>D776*Оглавление!$B$5</f>
        <v>1797.444</v>
      </c>
      <c r="G776" s="1081">
        <f t="shared" si="94"/>
        <v>1797.444</v>
      </c>
      <c r="I776" s="2199"/>
      <c r="J776" s="394"/>
    </row>
    <row r="777" spans="1:10">
      <c r="A777" s="1083" t="s">
        <v>4048</v>
      </c>
      <c r="B777" s="1078" t="s">
        <v>176</v>
      </c>
      <c r="C777" s="1086">
        <v>10</v>
      </c>
      <c r="D777" s="1603">
        <v>29.212800000000001</v>
      </c>
      <c r="E777" s="1080">
        <f t="shared" si="93"/>
        <v>29.212800000000001</v>
      </c>
      <c r="F777" s="1371">
        <f>D777*Оглавление!$B$5</f>
        <v>3213.4080000000004</v>
      </c>
      <c r="G777" s="1081">
        <f t="shared" si="94"/>
        <v>3213.4080000000004</v>
      </c>
      <c r="I777" s="2199"/>
      <c r="J777" s="394"/>
    </row>
    <row r="778" spans="1:10">
      <c r="A778" s="1771" t="s">
        <v>4049</v>
      </c>
      <c r="B778" s="1760" t="s">
        <v>1374</v>
      </c>
      <c r="C778" s="1770">
        <v>7</v>
      </c>
      <c r="D778" s="1603">
        <v>45.991800000000005</v>
      </c>
      <c r="E778" s="1762">
        <f t="shared" si="93"/>
        <v>45.991800000000005</v>
      </c>
      <c r="F778" s="1763">
        <f>D778*Оглавление!$B$5</f>
        <v>5059.0980000000009</v>
      </c>
      <c r="G778" s="1764">
        <f t="shared" si="94"/>
        <v>5059.0980000000009</v>
      </c>
      <c r="I778" s="2199"/>
      <c r="J778" s="394"/>
    </row>
    <row r="779" spans="1:10">
      <c r="A779" s="1794" t="s">
        <v>4851</v>
      </c>
      <c r="B779" s="1791"/>
      <c r="C779" s="1795"/>
      <c r="D779" s="2280"/>
      <c r="E779" s="1790"/>
      <c r="F779" s="1789"/>
      <c r="G779" s="1793"/>
      <c r="I779" s="2199"/>
      <c r="J779" s="394"/>
    </row>
    <row r="780" spans="1:10">
      <c r="A780" s="1786" t="s">
        <v>4853</v>
      </c>
      <c r="B780" s="1772" t="s">
        <v>179</v>
      </c>
      <c r="C780" s="1773" t="s">
        <v>3277</v>
      </c>
      <c r="D780" s="1603">
        <v>5.5590000000000002</v>
      </c>
      <c r="E780" s="1774">
        <f>D780-D780*$B$4/100</f>
        <v>5.5590000000000002</v>
      </c>
      <c r="F780" s="1775">
        <f>D780*Оглавление!$B$5</f>
        <v>611.49</v>
      </c>
      <c r="G780" s="1604">
        <f>F780-F780*$B$4/100</f>
        <v>611.49</v>
      </c>
      <c r="I780" s="2199"/>
      <c r="J780" s="394"/>
    </row>
    <row r="781" spans="1:10">
      <c r="A781" s="1083" t="s">
        <v>4611</v>
      </c>
      <c r="B781" s="1078" t="s">
        <v>177</v>
      </c>
      <c r="C781" s="1079" t="s">
        <v>3278</v>
      </c>
      <c r="D781" s="1603">
        <v>8.5373999999999999</v>
      </c>
      <c r="E781" s="1080">
        <f>D781-D781*$B$4/100</f>
        <v>8.5373999999999999</v>
      </c>
      <c r="F781" s="1371">
        <f>D781*Оглавление!$B$5</f>
        <v>939.11400000000003</v>
      </c>
      <c r="G781" s="1081">
        <f>F781-F781*$B$4/100</f>
        <v>939.11400000000003</v>
      </c>
      <c r="I781" s="2199"/>
      <c r="J781" s="394"/>
    </row>
    <row r="782" spans="1:10">
      <c r="A782" s="1771" t="s">
        <v>4854</v>
      </c>
      <c r="B782" s="1760" t="s">
        <v>128</v>
      </c>
      <c r="C782" s="1761" t="s">
        <v>3643</v>
      </c>
      <c r="D782" s="1603">
        <v>14.259600000000001</v>
      </c>
      <c r="E782" s="1762">
        <f>D782-D782*$B$4/100</f>
        <v>14.259600000000001</v>
      </c>
      <c r="F782" s="1763">
        <f>D782*Оглавление!$B$5</f>
        <v>1568.556</v>
      </c>
      <c r="G782" s="1764">
        <f>F782-F782*$B$4/100</f>
        <v>1568.556</v>
      </c>
      <c r="I782" s="2199"/>
      <c r="J782" s="394"/>
    </row>
    <row r="783" spans="1:10">
      <c r="A783" s="1794" t="s">
        <v>4852</v>
      </c>
      <c r="B783" s="1791"/>
      <c r="C783" s="1795"/>
      <c r="D783" s="2280"/>
      <c r="E783" s="1790"/>
      <c r="F783" s="1789"/>
      <c r="G783" s="1793"/>
      <c r="I783" s="2199"/>
      <c r="J783" s="394"/>
    </row>
    <row r="784" spans="1:10">
      <c r="A784" s="1786" t="s">
        <v>4855</v>
      </c>
      <c r="B784" s="1772" t="s">
        <v>179</v>
      </c>
      <c r="C784" s="1773" t="s">
        <v>3277</v>
      </c>
      <c r="D784" s="1603">
        <v>6.0384000000000002</v>
      </c>
      <c r="E784" s="1774">
        <f>D784-D784*$B$4/100</f>
        <v>6.0384000000000002</v>
      </c>
      <c r="F784" s="1775">
        <f>D784*Оглавление!$B$5</f>
        <v>664.22400000000005</v>
      </c>
      <c r="G784" s="1604">
        <f>F784-F784*$B$4/100</f>
        <v>664.22400000000005</v>
      </c>
      <c r="I784" s="2199"/>
      <c r="J784" s="394"/>
    </row>
    <row r="785" spans="1:10">
      <c r="A785" s="1083" t="s">
        <v>4856</v>
      </c>
      <c r="B785" s="1078" t="s">
        <v>177</v>
      </c>
      <c r="C785" s="1079" t="s">
        <v>3278</v>
      </c>
      <c r="D785" s="1603">
        <v>8.7720000000000002</v>
      </c>
      <c r="E785" s="1080">
        <f>D785-D785*$B$4/100</f>
        <v>8.7720000000000002</v>
      </c>
      <c r="F785" s="1371">
        <f>D785*Оглавление!$B$5</f>
        <v>964.92000000000007</v>
      </c>
      <c r="G785" s="1081">
        <f>F785-F785*$B$4/100</f>
        <v>964.92000000000007</v>
      </c>
      <c r="I785" s="2199"/>
      <c r="J785" s="394"/>
    </row>
    <row r="786" spans="1:10">
      <c r="A786" s="1083" t="s">
        <v>4857</v>
      </c>
      <c r="B786" s="1078" t="s">
        <v>128</v>
      </c>
      <c r="C786" s="1079" t="s">
        <v>3643</v>
      </c>
      <c r="D786" s="1603">
        <v>15.381600000000001</v>
      </c>
      <c r="E786" s="1080">
        <f>D786-D786*$B$4/100</f>
        <v>15.381600000000001</v>
      </c>
      <c r="F786" s="1371">
        <f>D786*Оглавление!$B$5</f>
        <v>1691.9760000000001</v>
      </c>
      <c r="G786" s="1081">
        <f>F786-F786*$B$4/100</f>
        <v>1691.9760000000001</v>
      </c>
      <c r="I786" s="2199"/>
      <c r="J786" s="394"/>
    </row>
    <row r="787" spans="1:10">
      <c r="A787" s="1084" t="s">
        <v>4858</v>
      </c>
      <c r="B787" s="1087"/>
      <c r="C787" s="1091"/>
      <c r="D787" s="1071"/>
      <c r="E787" s="1088"/>
      <c r="F787" s="1371"/>
      <c r="G787" s="1090"/>
      <c r="I787" s="2199"/>
      <c r="J787" s="394"/>
    </row>
    <row r="788" spans="1:10">
      <c r="A788" s="1083" t="s">
        <v>4860</v>
      </c>
      <c r="B788" s="1078" t="s">
        <v>179</v>
      </c>
      <c r="C788" s="1079" t="s">
        <v>3277</v>
      </c>
      <c r="D788" s="1071">
        <v>5.5283999999999995</v>
      </c>
      <c r="E788" s="1080">
        <f>D788-D788*$B$4/100</f>
        <v>5.5283999999999995</v>
      </c>
      <c r="F788" s="1371">
        <f>D788*Оглавление!$B$5</f>
        <v>608.12399999999991</v>
      </c>
      <c r="G788" s="1081">
        <f>F788-F788*$B$4/100</f>
        <v>608.12399999999991</v>
      </c>
      <c r="I788" s="2199"/>
      <c r="J788" s="394"/>
    </row>
    <row r="789" spans="1:10">
      <c r="A789" s="1083" t="s">
        <v>4861</v>
      </c>
      <c r="B789" s="1078" t="s">
        <v>177</v>
      </c>
      <c r="C789" s="1079" t="s">
        <v>3278</v>
      </c>
      <c r="D789" s="1071">
        <v>8.4353999999999996</v>
      </c>
      <c r="E789" s="1080">
        <f>D789-D789*$B$4/100</f>
        <v>8.4353999999999996</v>
      </c>
      <c r="F789" s="1371">
        <f>D789*Оглавление!$B$5</f>
        <v>927.89400000000001</v>
      </c>
      <c r="G789" s="1081">
        <f>F789-F789*$B$4/100</f>
        <v>927.89400000000001</v>
      </c>
      <c r="I789" s="2199"/>
      <c r="J789" s="394"/>
    </row>
    <row r="790" spans="1:10">
      <c r="A790" s="1083" t="s">
        <v>4862</v>
      </c>
      <c r="B790" s="1078" t="s">
        <v>128</v>
      </c>
      <c r="C790" s="1079" t="s">
        <v>3643</v>
      </c>
      <c r="D790" s="1071">
        <v>14.3004</v>
      </c>
      <c r="E790" s="1080">
        <f>D790-D790*$B$4/100</f>
        <v>14.3004</v>
      </c>
      <c r="F790" s="1371">
        <f>D790*Оглавление!$B$5</f>
        <v>1573.0439999999999</v>
      </c>
      <c r="G790" s="1081">
        <f>F790-F790*$B$4/100</f>
        <v>1573.0439999999999</v>
      </c>
      <c r="I790" s="2199"/>
      <c r="J790" s="394"/>
    </row>
    <row r="791" spans="1:10">
      <c r="A791" s="1084" t="s">
        <v>4859</v>
      </c>
      <c r="B791" s="1087"/>
      <c r="C791" s="1091"/>
      <c r="D791" s="1071"/>
      <c r="E791" s="1088"/>
      <c r="F791" s="1371"/>
      <c r="G791" s="1090"/>
      <c r="I791" s="2199"/>
      <c r="J791" s="394"/>
    </row>
    <row r="792" spans="1:10">
      <c r="A792" s="1083" t="s">
        <v>4863</v>
      </c>
      <c r="B792" s="1078" t="s">
        <v>179</v>
      </c>
      <c r="C792" s="1079" t="s">
        <v>3277</v>
      </c>
      <c r="D792" s="1071">
        <v>5.9567999999999994</v>
      </c>
      <c r="E792" s="1080">
        <f>D792-D792*$B$4/100</f>
        <v>5.9567999999999994</v>
      </c>
      <c r="F792" s="1371">
        <f>D792*Оглавление!$B$5</f>
        <v>655.24799999999993</v>
      </c>
      <c r="G792" s="1081">
        <f>F792-F792*$B$4/100</f>
        <v>655.24799999999993</v>
      </c>
      <c r="I792" s="2199"/>
      <c r="J792" s="394"/>
    </row>
    <row r="793" spans="1:10">
      <c r="A793" s="1083" t="s">
        <v>4864</v>
      </c>
      <c r="B793" s="1078" t="s">
        <v>177</v>
      </c>
      <c r="C793" s="1079" t="s">
        <v>3278</v>
      </c>
      <c r="D793" s="1071">
        <v>8.6292000000000009</v>
      </c>
      <c r="E793" s="1080">
        <f>D793-D793*$B$4/100</f>
        <v>8.6292000000000009</v>
      </c>
      <c r="F793" s="1371">
        <f>D793*Оглавление!$B$5</f>
        <v>949.2120000000001</v>
      </c>
      <c r="G793" s="1081">
        <f>F793-F793*$B$4/100</f>
        <v>949.2120000000001</v>
      </c>
      <c r="I793" s="2199"/>
      <c r="J793" s="394"/>
    </row>
    <row r="794" spans="1:10">
      <c r="A794" s="1083" t="s">
        <v>4865</v>
      </c>
      <c r="B794" s="1078" t="s">
        <v>128</v>
      </c>
      <c r="C794" s="1079" t="s">
        <v>3643</v>
      </c>
      <c r="D794" s="1071">
        <v>15.453000000000001</v>
      </c>
      <c r="E794" s="1080">
        <f>D794-D794*$B$4/100</f>
        <v>15.453000000000001</v>
      </c>
      <c r="F794" s="1371">
        <f>D794*Оглавление!$B$5</f>
        <v>1699.8300000000002</v>
      </c>
      <c r="G794" s="1081">
        <f>F794-F794*$B$4/100</f>
        <v>1699.8300000000002</v>
      </c>
      <c r="I794" s="2199"/>
      <c r="J794" s="394"/>
    </row>
    <row r="795" spans="1:10">
      <c r="A795" s="1084" t="s">
        <v>3098</v>
      </c>
      <c r="B795" s="1075"/>
      <c r="C795" s="1076"/>
      <c r="D795" s="1071"/>
      <c r="E795" s="1075"/>
      <c r="F795" s="1371"/>
      <c r="G795" s="1077"/>
      <c r="I795" s="2199"/>
      <c r="J795" s="394"/>
    </row>
    <row r="796" spans="1:10">
      <c r="A796" s="1078" t="s">
        <v>4050</v>
      </c>
      <c r="B796" s="1078" t="s">
        <v>179</v>
      </c>
      <c r="C796" s="1079" t="s">
        <v>46</v>
      </c>
      <c r="D796" s="1071">
        <v>5.4875999999999996</v>
      </c>
      <c r="E796" s="1080">
        <f t="shared" ref="E796:E801" si="95">D796-D796*$B$4/100</f>
        <v>5.4875999999999996</v>
      </c>
      <c r="F796" s="1371">
        <f>D796*Оглавление!$B$5</f>
        <v>603.63599999999997</v>
      </c>
      <c r="G796" s="1081">
        <f t="shared" ref="G796:G801" si="96">F796-F796*$B$4/100</f>
        <v>603.63599999999997</v>
      </c>
      <c r="I796" s="2199"/>
      <c r="J796" s="394"/>
    </row>
    <row r="797" spans="1:10">
      <c r="A797" s="1078" t="s">
        <v>4051</v>
      </c>
      <c r="B797" s="1078" t="s">
        <v>177</v>
      </c>
      <c r="C797" s="1079" t="s">
        <v>511</v>
      </c>
      <c r="D797" s="1071">
        <v>7.5683999999999996</v>
      </c>
      <c r="E797" s="1080">
        <f t="shared" si="95"/>
        <v>7.5683999999999996</v>
      </c>
      <c r="F797" s="1371">
        <f>D797*Оглавление!$B$5</f>
        <v>832.524</v>
      </c>
      <c r="G797" s="1081">
        <f t="shared" si="96"/>
        <v>832.524</v>
      </c>
      <c r="I797" s="2199"/>
      <c r="J797" s="394"/>
    </row>
    <row r="798" spans="1:10">
      <c r="A798" s="1078" t="s">
        <v>4052</v>
      </c>
      <c r="B798" s="1078" t="s">
        <v>128</v>
      </c>
      <c r="C798" s="1079" t="s">
        <v>44</v>
      </c>
      <c r="D798" s="1071">
        <v>14.1066</v>
      </c>
      <c r="E798" s="1080">
        <f t="shared" si="95"/>
        <v>14.1066</v>
      </c>
      <c r="F798" s="1371">
        <f>D798*Оглавление!$B$5</f>
        <v>1551.7260000000001</v>
      </c>
      <c r="G798" s="1081">
        <f t="shared" si="96"/>
        <v>1551.7260000000001</v>
      </c>
      <c r="I798" s="2199"/>
      <c r="J798" s="394"/>
    </row>
    <row r="799" spans="1:10">
      <c r="A799" s="1078" t="s">
        <v>4053</v>
      </c>
      <c r="B799" s="1078" t="s">
        <v>3050</v>
      </c>
      <c r="C799" s="1079" t="s">
        <v>3035</v>
      </c>
      <c r="D799" s="1071">
        <v>20.196000000000002</v>
      </c>
      <c r="E799" s="1080">
        <f t="shared" si="95"/>
        <v>20.196000000000002</v>
      </c>
      <c r="F799" s="1371">
        <f>D799*Оглавление!$B$5</f>
        <v>2221.56</v>
      </c>
      <c r="G799" s="1081">
        <f t="shared" si="96"/>
        <v>2221.56</v>
      </c>
      <c r="I799" s="2199"/>
      <c r="J799" s="394"/>
    </row>
    <row r="800" spans="1:10">
      <c r="A800" s="1078" t="s">
        <v>4054</v>
      </c>
      <c r="B800" s="1078" t="s">
        <v>3099</v>
      </c>
      <c r="C800" s="1079" t="s">
        <v>486</v>
      </c>
      <c r="D800" s="1071">
        <v>31.5078</v>
      </c>
      <c r="E800" s="1080">
        <f t="shared" si="95"/>
        <v>31.5078</v>
      </c>
      <c r="F800" s="1371">
        <f>D800*Оглавление!$B$5</f>
        <v>3465.8580000000002</v>
      </c>
      <c r="G800" s="1081">
        <f t="shared" si="96"/>
        <v>3465.8580000000002</v>
      </c>
      <c r="I800" s="2199"/>
      <c r="J800" s="394"/>
    </row>
    <row r="801" spans="1:10">
      <c r="A801" s="1078" t="s">
        <v>4055</v>
      </c>
      <c r="B801" s="1078" t="s">
        <v>1374</v>
      </c>
      <c r="C801" s="1079" t="s">
        <v>153</v>
      </c>
      <c r="D801" s="1071">
        <v>58.966200000000001</v>
      </c>
      <c r="E801" s="1080">
        <f t="shared" si="95"/>
        <v>58.966200000000001</v>
      </c>
      <c r="F801" s="1371">
        <f>D801*Оглавление!$B$5</f>
        <v>6486.2820000000002</v>
      </c>
      <c r="G801" s="1081">
        <f t="shared" si="96"/>
        <v>6486.2820000000002</v>
      </c>
      <c r="I801" s="2199"/>
      <c r="J801" s="394"/>
    </row>
    <row r="802" spans="1:10">
      <c r="A802" s="1084" t="s">
        <v>3100</v>
      </c>
      <c r="B802" s="1075"/>
      <c r="C802" s="1076"/>
      <c r="D802" s="1071"/>
      <c r="E802" s="1075"/>
      <c r="F802" s="1371"/>
      <c r="G802" s="1077"/>
      <c r="I802" s="2199"/>
      <c r="J802" s="394"/>
    </row>
    <row r="803" spans="1:10">
      <c r="A803" s="1078" t="s">
        <v>4056</v>
      </c>
      <c r="B803" s="1078" t="s">
        <v>119</v>
      </c>
      <c r="C803" s="1079" t="s">
        <v>46</v>
      </c>
      <c r="D803" s="1071">
        <v>5.9363999999999999</v>
      </c>
      <c r="E803" s="1080">
        <f t="shared" ref="E803:E808" si="97">D803-D803*$B$4/100</f>
        <v>5.9363999999999999</v>
      </c>
      <c r="F803" s="1371">
        <f>D803*Оглавление!$B$5</f>
        <v>653.00400000000002</v>
      </c>
      <c r="G803" s="1081">
        <f t="shared" ref="G803:G808" si="98">F803-F803*$B$4/100</f>
        <v>653.00400000000002</v>
      </c>
      <c r="I803" s="2199"/>
      <c r="J803" s="394"/>
    </row>
    <row r="804" spans="1:10">
      <c r="A804" s="1078" t="s">
        <v>4057</v>
      </c>
      <c r="B804" s="1078" t="s">
        <v>120</v>
      </c>
      <c r="C804" s="1079" t="s">
        <v>511</v>
      </c>
      <c r="D804" s="1071">
        <v>7.7519999999999998</v>
      </c>
      <c r="E804" s="1080">
        <f t="shared" si="97"/>
        <v>7.7519999999999998</v>
      </c>
      <c r="F804" s="1371">
        <f>D804*Оглавление!$B$5</f>
        <v>852.72</v>
      </c>
      <c r="G804" s="1081">
        <f t="shared" si="98"/>
        <v>852.72</v>
      </c>
      <c r="I804" s="2199"/>
      <c r="J804" s="394"/>
    </row>
    <row r="805" spans="1:10">
      <c r="A805" s="1078" t="s">
        <v>4058</v>
      </c>
      <c r="B805" s="1078" t="s">
        <v>128</v>
      </c>
      <c r="C805" s="1079" t="s">
        <v>44</v>
      </c>
      <c r="D805" s="1071">
        <v>15.238799999999999</v>
      </c>
      <c r="E805" s="1080">
        <f t="shared" si="97"/>
        <v>15.238799999999999</v>
      </c>
      <c r="F805" s="1371">
        <f>D805*Оглавление!$B$5</f>
        <v>1676.268</v>
      </c>
      <c r="G805" s="1081">
        <f t="shared" si="98"/>
        <v>1676.268</v>
      </c>
      <c r="I805" s="2199"/>
      <c r="J805" s="394"/>
    </row>
    <row r="806" spans="1:10">
      <c r="A806" s="1078" t="s">
        <v>4059</v>
      </c>
      <c r="B806" s="1078" t="s">
        <v>3050</v>
      </c>
      <c r="C806" s="1079" t="s">
        <v>3035</v>
      </c>
      <c r="D806" s="1071">
        <v>21.369</v>
      </c>
      <c r="E806" s="1080">
        <f t="shared" si="97"/>
        <v>21.369</v>
      </c>
      <c r="F806" s="1371">
        <f>D806*Оглавление!$B$5</f>
        <v>2350.59</v>
      </c>
      <c r="G806" s="1081">
        <f t="shared" si="98"/>
        <v>2350.59</v>
      </c>
      <c r="I806" s="2199"/>
      <c r="J806" s="394"/>
    </row>
    <row r="807" spans="1:10">
      <c r="A807" s="1078" t="s">
        <v>4060</v>
      </c>
      <c r="B807" s="1078" t="s">
        <v>3099</v>
      </c>
      <c r="C807" s="1079" t="s">
        <v>486</v>
      </c>
      <c r="D807" s="1071">
        <v>34.017000000000003</v>
      </c>
      <c r="E807" s="1080">
        <f t="shared" si="97"/>
        <v>34.017000000000003</v>
      </c>
      <c r="F807" s="1371">
        <f>D807*Оглавление!$B$5</f>
        <v>3741.8700000000003</v>
      </c>
      <c r="G807" s="1081">
        <f t="shared" si="98"/>
        <v>3741.8700000000003</v>
      </c>
      <c r="I807" s="2199"/>
      <c r="J807" s="394"/>
    </row>
    <row r="808" spans="1:10">
      <c r="A808" s="1760" t="s">
        <v>4061</v>
      </c>
      <c r="B808" s="1760" t="s">
        <v>1374</v>
      </c>
      <c r="C808" s="1761" t="s">
        <v>153</v>
      </c>
      <c r="D808" s="1071">
        <v>63.647999999999996</v>
      </c>
      <c r="E808" s="1762">
        <f t="shared" si="97"/>
        <v>63.647999999999996</v>
      </c>
      <c r="F808" s="1763">
        <f>D808*Оглавление!$B$5</f>
        <v>7001.28</v>
      </c>
      <c r="G808" s="1764">
        <f t="shared" si="98"/>
        <v>7001.28</v>
      </c>
      <c r="I808" s="2199"/>
      <c r="J808" s="394"/>
    </row>
    <row r="809" spans="1:10">
      <c r="A809" s="1794" t="s">
        <v>3101</v>
      </c>
      <c r="B809" s="1787"/>
      <c r="C809" s="1788"/>
      <c r="D809" s="2280"/>
      <c r="E809" s="1787"/>
      <c r="F809" s="1789"/>
      <c r="G809" s="1757"/>
      <c r="I809" s="2199"/>
      <c r="J809" s="394"/>
    </row>
    <row r="810" spans="1:10">
      <c r="A810" s="1772" t="s">
        <v>4623</v>
      </c>
      <c r="B810" s="1772" t="s">
        <v>179</v>
      </c>
      <c r="C810" s="1773" t="s">
        <v>46</v>
      </c>
      <c r="D810" s="1603">
        <v>5.4672000000000001</v>
      </c>
      <c r="E810" s="1774">
        <f>D810-D810*$B$4/100</f>
        <v>5.4672000000000001</v>
      </c>
      <c r="F810" s="1775">
        <f>D810*Оглавление!$B$5</f>
        <v>601.39200000000005</v>
      </c>
      <c r="G810" s="1604">
        <f>F810-F810*$B$4/100</f>
        <v>601.39200000000005</v>
      </c>
      <c r="I810" s="2199"/>
      <c r="J810" s="394"/>
    </row>
    <row r="811" spans="1:10">
      <c r="A811" s="1078" t="s">
        <v>4624</v>
      </c>
      <c r="B811" s="1078" t="s">
        <v>177</v>
      </c>
      <c r="C811" s="1079" t="s">
        <v>511</v>
      </c>
      <c r="D811" s="1603">
        <v>7.4766000000000004</v>
      </c>
      <c r="E811" s="1080">
        <f>D811-D811*$B$4/100</f>
        <v>7.4766000000000004</v>
      </c>
      <c r="F811" s="1371">
        <f>D811*Оглавление!$B$5</f>
        <v>822.42600000000004</v>
      </c>
      <c r="G811" s="1081">
        <f>F811-F811*$B$4/100</f>
        <v>822.42600000000004</v>
      </c>
      <c r="I811" s="2199"/>
      <c r="J811" s="394"/>
    </row>
    <row r="812" spans="1:10">
      <c r="A812" s="1760" t="s">
        <v>4631</v>
      </c>
      <c r="B812" s="1760" t="s">
        <v>128</v>
      </c>
      <c r="C812" s="1761" t="s">
        <v>44</v>
      </c>
      <c r="D812" s="1603">
        <v>13.994400000000001</v>
      </c>
      <c r="E812" s="1762">
        <f>D812-D812*$B$4/100</f>
        <v>13.994400000000001</v>
      </c>
      <c r="F812" s="1763">
        <f>D812*Оглавление!$B$5</f>
        <v>1539.384</v>
      </c>
      <c r="G812" s="1764">
        <f>F812-F812*$B$4/100</f>
        <v>1539.384</v>
      </c>
      <c r="I812" s="2199"/>
      <c r="J812" s="394"/>
    </row>
    <row r="813" spans="1:10">
      <c r="A813" s="1794" t="s">
        <v>3102</v>
      </c>
      <c r="B813" s="1787"/>
      <c r="C813" s="1788"/>
      <c r="D813" s="2280"/>
      <c r="E813" s="1787"/>
      <c r="F813" s="1789"/>
      <c r="G813" s="1757"/>
      <c r="I813" s="2199"/>
      <c r="J813" s="394"/>
    </row>
    <row r="814" spans="1:10">
      <c r="A814" s="1772" t="s">
        <v>4062</v>
      </c>
      <c r="B814" s="1772" t="s">
        <v>179</v>
      </c>
      <c r="C814" s="1773" t="s">
        <v>46</v>
      </c>
      <c r="D814" s="1603">
        <v>5.8650000000000002</v>
      </c>
      <c r="E814" s="1774">
        <f>D814-D814*$B$4/100</f>
        <v>5.8650000000000002</v>
      </c>
      <c r="F814" s="1775">
        <f>D814*Оглавление!$B$5</f>
        <v>645.15</v>
      </c>
      <c r="G814" s="1604">
        <f>F814-F814*$B$4/100</f>
        <v>645.15</v>
      </c>
      <c r="I814" s="2199"/>
      <c r="J814" s="394"/>
    </row>
    <row r="815" spans="1:10">
      <c r="A815" s="1078" t="s">
        <v>4063</v>
      </c>
      <c r="B815" s="1078" t="s">
        <v>177</v>
      </c>
      <c r="C815" s="1079" t="s">
        <v>511</v>
      </c>
      <c r="D815" s="1603">
        <v>7.6806000000000001</v>
      </c>
      <c r="E815" s="1080">
        <f>D815-D815*$B$4/100</f>
        <v>7.6806000000000001</v>
      </c>
      <c r="F815" s="1371">
        <f>D815*Оглавление!$B$5</f>
        <v>844.86599999999999</v>
      </c>
      <c r="G815" s="1081">
        <f>F815-F815*$B$4/100</f>
        <v>844.86599999999999</v>
      </c>
      <c r="I815" s="2199"/>
      <c r="J815" s="394"/>
    </row>
    <row r="816" spans="1:10">
      <c r="A816" s="1078" t="s">
        <v>4064</v>
      </c>
      <c r="B816" s="1078" t="s">
        <v>128</v>
      </c>
      <c r="C816" s="1079" t="s">
        <v>44</v>
      </c>
      <c r="D816" s="1603">
        <v>15.096</v>
      </c>
      <c r="E816" s="1080">
        <f>D816-D816*$B$4/100</f>
        <v>15.096</v>
      </c>
      <c r="F816" s="1371">
        <f>D816*Оглавление!$B$5</f>
        <v>1660.56</v>
      </c>
      <c r="G816" s="1081">
        <f>F816-F816*$B$4/100</f>
        <v>1660.56</v>
      </c>
      <c r="I816" s="2199"/>
      <c r="J816" s="394"/>
    </row>
    <row r="817" spans="1:7">
      <c r="A817" s="1092" t="s">
        <v>1962</v>
      </c>
      <c r="B817" s="1049"/>
      <c r="D817" s="989"/>
      <c r="E817" s="1074"/>
      <c r="F817" s="1074"/>
      <c r="G817" s="1074"/>
    </row>
    <row r="818" spans="1:7">
      <c r="A818" s="989"/>
      <c r="D818" s="1074"/>
      <c r="E818" s="1074"/>
      <c r="F818" s="1074"/>
      <c r="G818" s="1074"/>
    </row>
    <row r="819" spans="1:7">
      <c r="A819" s="989"/>
      <c r="D819" s="1074"/>
      <c r="E819" s="1074"/>
      <c r="F819" s="1074"/>
      <c r="G819" s="1074"/>
    </row>
    <row r="820" spans="1:7">
      <c r="A820" s="989"/>
      <c r="D820" s="1074"/>
      <c r="E820" s="1074"/>
      <c r="F820" s="1074"/>
      <c r="G820" s="1074"/>
    </row>
    <row r="821" spans="1:7">
      <c r="A821" s="989"/>
      <c r="D821" s="1074"/>
      <c r="E821" s="1074"/>
      <c r="F821" s="1074"/>
      <c r="G821" s="1074"/>
    </row>
    <row r="822" spans="1:7">
      <c r="A822" s="989"/>
      <c r="D822" s="1074"/>
      <c r="E822" s="1074"/>
      <c r="F822" s="1074"/>
      <c r="G822" s="1074"/>
    </row>
    <row r="823" spans="1:7">
      <c r="A823" s="989"/>
      <c r="D823" s="1074"/>
      <c r="E823" s="1074"/>
      <c r="F823" s="1074"/>
      <c r="G823" s="1074"/>
    </row>
    <row r="824" spans="1:7">
      <c r="A824" s="989"/>
      <c r="D824" s="1074"/>
      <c r="E824" s="1074"/>
      <c r="F824" s="1074"/>
      <c r="G824" s="1074"/>
    </row>
    <row r="825" spans="1:7">
      <c r="A825" s="989"/>
      <c r="D825" s="1074"/>
      <c r="E825" s="1074"/>
      <c r="F825" s="1074"/>
      <c r="G825" s="1074"/>
    </row>
    <row r="826" spans="1:7">
      <c r="A826" s="989"/>
      <c r="D826" s="1074"/>
      <c r="E826" s="1074"/>
      <c r="F826" s="1074"/>
      <c r="G826" s="1074"/>
    </row>
    <row r="827" spans="1:7">
      <c r="A827" s="989"/>
      <c r="D827" s="1074"/>
      <c r="E827" s="1074"/>
      <c r="F827" s="1074"/>
      <c r="G827" s="1074"/>
    </row>
    <row r="828" spans="1:7">
      <c r="A828" s="989"/>
      <c r="D828" s="1074"/>
      <c r="E828" s="1074"/>
      <c r="F828" s="1074"/>
      <c r="G828" s="1074"/>
    </row>
    <row r="829" spans="1:7">
      <c r="A829" s="989"/>
      <c r="D829" s="1074"/>
      <c r="E829" s="1074"/>
      <c r="F829" s="1074"/>
      <c r="G829" s="1074"/>
    </row>
    <row r="830" spans="1:7">
      <c r="A830" s="989"/>
      <c r="D830" s="1074"/>
      <c r="E830" s="1074"/>
      <c r="F830" s="1074"/>
      <c r="G830" s="1074"/>
    </row>
    <row r="831" spans="1:7">
      <c r="A831" s="989"/>
      <c r="D831" s="1074"/>
      <c r="E831" s="1074"/>
      <c r="F831" s="1074"/>
      <c r="G831" s="1074"/>
    </row>
    <row r="832" spans="1:7">
      <c r="A832" s="989"/>
      <c r="D832" s="1074"/>
      <c r="E832" s="1074"/>
      <c r="F832" s="1074"/>
      <c r="G832" s="1074"/>
    </row>
    <row r="833" spans="1:7">
      <c r="A833" s="989"/>
      <c r="D833" s="1074"/>
      <c r="E833" s="1074"/>
      <c r="F833" s="1074"/>
      <c r="G833" s="1074"/>
    </row>
    <row r="834" spans="1:7">
      <c r="A834" s="989"/>
      <c r="D834" s="1074"/>
      <c r="E834" s="1074"/>
      <c r="F834" s="1074"/>
      <c r="G834" s="1074"/>
    </row>
    <row r="835" spans="1:7">
      <c r="A835" s="989"/>
      <c r="D835" s="1074"/>
      <c r="E835" s="1074"/>
      <c r="F835" s="1074"/>
      <c r="G835" s="1074"/>
    </row>
    <row r="836" spans="1:7">
      <c r="A836" s="989"/>
      <c r="D836" s="1074"/>
      <c r="E836" s="1074"/>
      <c r="F836" s="1074"/>
      <c r="G836" s="1074"/>
    </row>
    <row r="837" spans="1:7">
      <c r="A837" s="989"/>
      <c r="D837" s="1074"/>
      <c r="E837" s="1074"/>
      <c r="F837" s="1074"/>
      <c r="G837" s="1074"/>
    </row>
    <row r="838" spans="1:7">
      <c r="A838" s="989"/>
      <c r="D838" s="1074"/>
      <c r="E838" s="1074"/>
      <c r="F838" s="1074"/>
      <c r="G838" s="1074"/>
    </row>
    <row r="839" spans="1:7">
      <c r="A839" s="989"/>
      <c r="D839" s="1074"/>
      <c r="E839" s="1074"/>
      <c r="F839" s="1074"/>
      <c r="G839" s="1074"/>
    </row>
    <row r="840" spans="1:7">
      <c r="A840" s="989"/>
      <c r="D840" s="1074"/>
      <c r="E840" s="1074"/>
      <c r="F840" s="1074"/>
      <c r="G840" s="1074"/>
    </row>
    <row r="841" spans="1:7">
      <c r="A841" s="989"/>
      <c r="D841" s="1074"/>
      <c r="E841" s="1074"/>
      <c r="F841" s="1074"/>
      <c r="G841" s="1074"/>
    </row>
    <row r="842" spans="1:7">
      <c r="A842" s="989"/>
      <c r="D842" s="1074"/>
      <c r="E842" s="1074"/>
      <c r="F842" s="1074"/>
      <c r="G842" s="1074"/>
    </row>
    <row r="843" spans="1:7">
      <c r="A843" s="989"/>
      <c r="D843" s="1074"/>
      <c r="E843" s="1074"/>
      <c r="F843" s="1074"/>
      <c r="G843" s="1074"/>
    </row>
    <row r="844" spans="1:7">
      <c r="A844" s="989"/>
      <c r="D844" s="1074"/>
      <c r="E844" s="1074"/>
      <c r="F844" s="1074"/>
      <c r="G844" s="1074"/>
    </row>
    <row r="845" spans="1:7">
      <c r="A845" s="989"/>
      <c r="D845" s="1074"/>
      <c r="E845" s="1074"/>
      <c r="F845" s="1074"/>
      <c r="G845" s="1074"/>
    </row>
    <row r="846" spans="1:7">
      <c r="A846" s="989"/>
      <c r="D846" s="1074"/>
      <c r="E846" s="1074"/>
      <c r="F846" s="1074"/>
      <c r="G846" s="1074"/>
    </row>
    <row r="847" spans="1:7">
      <c r="A847" s="989"/>
      <c r="D847" s="1074"/>
      <c r="E847" s="1074"/>
      <c r="F847" s="1074"/>
      <c r="G847" s="1074"/>
    </row>
    <row r="848" spans="1:7">
      <c r="A848" s="989"/>
      <c r="D848" s="1074"/>
      <c r="E848" s="1074"/>
      <c r="F848" s="1074"/>
      <c r="G848" s="1074"/>
    </row>
    <row r="849" spans="1:7">
      <c r="A849" s="989"/>
      <c r="D849" s="1074"/>
      <c r="E849" s="1074"/>
      <c r="F849" s="1074"/>
      <c r="G849" s="1074"/>
    </row>
    <row r="850" spans="1:7">
      <c r="A850" s="989"/>
      <c r="D850" s="1074"/>
      <c r="E850" s="1074"/>
      <c r="F850" s="1074"/>
      <c r="G850" s="1074"/>
    </row>
    <row r="851" spans="1:7">
      <c r="A851" s="989"/>
      <c r="D851" s="1074"/>
      <c r="E851" s="1074"/>
      <c r="F851" s="1074"/>
      <c r="G851" s="1074"/>
    </row>
    <row r="852" spans="1:7">
      <c r="A852" s="989"/>
      <c r="D852" s="1074"/>
      <c r="E852" s="1074"/>
      <c r="F852" s="1074"/>
      <c r="G852" s="1074"/>
    </row>
    <row r="853" spans="1:7">
      <c r="A853" s="989"/>
      <c r="D853" s="1074"/>
      <c r="E853" s="1074"/>
      <c r="F853" s="1074"/>
      <c r="G853" s="1074"/>
    </row>
    <row r="854" spans="1:7">
      <c r="A854" s="989"/>
      <c r="D854" s="1074"/>
      <c r="E854" s="1074"/>
      <c r="F854" s="1074"/>
      <c r="G854" s="1074"/>
    </row>
    <row r="855" spans="1:7">
      <c r="A855" s="989"/>
      <c r="D855" s="1074"/>
      <c r="E855" s="1074"/>
      <c r="F855" s="1074"/>
      <c r="G855" s="1074"/>
    </row>
    <row r="856" spans="1:7">
      <c r="A856" s="989"/>
      <c r="D856" s="1074"/>
      <c r="E856" s="1074"/>
      <c r="F856" s="1074"/>
      <c r="G856" s="1074"/>
    </row>
    <row r="857" spans="1:7">
      <c r="A857" s="989"/>
      <c r="D857" s="1074"/>
      <c r="E857" s="1074"/>
      <c r="F857" s="1074"/>
      <c r="G857" s="1074"/>
    </row>
    <row r="858" spans="1:7">
      <c r="A858" s="989"/>
      <c r="D858" s="1074"/>
      <c r="E858" s="1074"/>
      <c r="F858" s="1074"/>
      <c r="G858" s="1074"/>
    </row>
    <row r="859" spans="1:7">
      <c r="A859" s="989"/>
      <c r="D859" s="1074"/>
      <c r="E859" s="1074"/>
      <c r="F859" s="1074"/>
      <c r="G859" s="1074"/>
    </row>
    <row r="860" spans="1:7">
      <c r="A860" s="989"/>
      <c r="D860" s="1074"/>
      <c r="E860" s="1074"/>
      <c r="F860" s="1074"/>
      <c r="G860" s="1074"/>
    </row>
    <row r="861" spans="1:7">
      <c r="A861" s="989"/>
      <c r="D861" s="1074"/>
      <c r="E861" s="1074"/>
      <c r="F861" s="1074"/>
      <c r="G861" s="1074"/>
    </row>
    <row r="862" spans="1:7">
      <c r="A862" s="989"/>
      <c r="D862" s="1074"/>
      <c r="E862" s="1074"/>
      <c r="F862" s="1074"/>
      <c r="G862" s="1074"/>
    </row>
    <row r="863" spans="1:7">
      <c r="A863" s="989"/>
      <c r="D863" s="1074"/>
      <c r="E863" s="1074"/>
      <c r="F863" s="1074"/>
      <c r="G863" s="1074"/>
    </row>
    <row r="864" spans="1:7">
      <c r="A864" s="989"/>
      <c r="D864" s="1074"/>
      <c r="E864" s="1074"/>
      <c r="F864" s="1074"/>
      <c r="G864" s="1074"/>
    </row>
    <row r="865" spans="1:7">
      <c r="A865" s="989"/>
      <c r="D865" s="1074"/>
      <c r="E865" s="1074"/>
      <c r="F865" s="1074"/>
      <c r="G865" s="1074"/>
    </row>
    <row r="866" spans="1:7">
      <c r="A866" s="989"/>
      <c r="D866" s="1074"/>
      <c r="E866" s="1074"/>
      <c r="F866" s="1074"/>
      <c r="G866" s="1074"/>
    </row>
    <row r="867" spans="1:7">
      <c r="A867" s="989"/>
      <c r="D867" s="1074"/>
      <c r="E867" s="1074"/>
      <c r="F867" s="1074"/>
      <c r="G867" s="1074"/>
    </row>
    <row r="868" spans="1:7">
      <c r="A868" s="989"/>
      <c r="D868" s="1074"/>
      <c r="E868" s="1074"/>
      <c r="F868" s="1074"/>
      <c r="G868" s="1074"/>
    </row>
    <row r="869" spans="1:7">
      <c r="A869" s="989"/>
      <c r="D869" s="1074"/>
      <c r="E869" s="1074"/>
      <c r="F869" s="1074"/>
      <c r="G869" s="1074"/>
    </row>
    <row r="870" spans="1:7">
      <c r="A870" s="989"/>
      <c r="D870" s="1074"/>
      <c r="E870" s="1074"/>
      <c r="F870" s="1074"/>
      <c r="G870" s="1074"/>
    </row>
    <row r="871" spans="1:7">
      <c r="A871" s="989"/>
      <c r="D871" s="1074"/>
      <c r="E871" s="1074"/>
      <c r="F871" s="1074"/>
      <c r="G871" s="1074"/>
    </row>
    <row r="872" spans="1:7">
      <c r="A872" s="989"/>
      <c r="D872" s="1074"/>
      <c r="E872" s="1074"/>
      <c r="F872" s="1074"/>
      <c r="G872" s="1074"/>
    </row>
    <row r="873" spans="1:7">
      <c r="A873" s="989"/>
      <c r="D873" s="1074"/>
      <c r="E873" s="1074"/>
      <c r="F873" s="1074"/>
      <c r="G873" s="1074"/>
    </row>
    <row r="874" spans="1:7">
      <c r="A874" s="989"/>
      <c r="D874" s="1074"/>
      <c r="E874" s="1074"/>
      <c r="F874" s="1074"/>
      <c r="G874" s="1074"/>
    </row>
    <row r="875" spans="1:7">
      <c r="A875" s="989"/>
      <c r="D875" s="1074"/>
      <c r="E875" s="1074"/>
      <c r="F875" s="1074"/>
      <c r="G875" s="1074"/>
    </row>
    <row r="876" spans="1:7">
      <c r="A876" s="989"/>
      <c r="D876" s="1074"/>
      <c r="E876" s="1074"/>
      <c r="F876" s="1074"/>
      <c r="G876" s="1074"/>
    </row>
    <row r="877" spans="1:7">
      <c r="A877" s="989"/>
      <c r="D877" s="1074"/>
      <c r="E877" s="1074"/>
      <c r="F877" s="1074"/>
      <c r="G877" s="1074"/>
    </row>
    <row r="878" spans="1:7">
      <c r="A878" s="989"/>
      <c r="D878" s="1074"/>
      <c r="E878" s="1074"/>
      <c r="F878" s="1074"/>
      <c r="G878" s="1074"/>
    </row>
    <row r="879" spans="1:7">
      <c r="A879" s="989"/>
      <c r="D879" s="1074"/>
      <c r="E879" s="1074"/>
      <c r="F879" s="1074"/>
      <c r="G879" s="1074"/>
    </row>
    <row r="880" spans="1:7">
      <c r="A880" s="989"/>
      <c r="D880" s="1074"/>
      <c r="E880" s="1074"/>
      <c r="F880" s="1074"/>
      <c r="G880" s="1074"/>
    </row>
    <row r="881" spans="1:7">
      <c r="A881" s="989"/>
      <c r="D881" s="1074"/>
      <c r="E881" s="1074"/>
      <c r="F881" s="1074"/>
      <c r="G881" s="1074"/>
    </row>
    <row r="882" spans="1:7">
      <c r="A882" s="989"/>
      <c r="D882" s="1074"/>
      <c r="E882" s="1074"/>
      <c r="F882" s="1074"/>
      <c r="G882" s="1074"/>
    </row>
    <row r="883" spans="1:7">
      <c r="A883" s="989"/>
      <c r="D883" s="1074"/>
      <c r="E883" s="1074"/>
      <c r="F883" s="1074"/>
      <c r="G883" s="1074"/>
    </row>
    <row r="884" spans="1:7">
      <c r="A884" s="989"/>
      <c r="D884" s="1074"/>
      <c r="E884" s="1074"/>
      <c r="F884" s="1074"/>
      <c r="G884" s="1074"/>
    </row>
    <row r="885" spans="1:7">
      <c r="A885" s="989"/>
      <c r="D885" s="1074"/>
      <c r="E885" s="1074"/>
      <c r="F885" s="1074"/>
      <c r="G885" s="1074"/>
    </row>
    <row r="886" spans="1:7">
      <c r="A886" s="989"/>
      <c r="D886" s="1074"/>
      <c r="E886" s="1074"/>
      <c r="F886" s="1074"/>
      <c r="G886" s="1074"/>
    </row>
    <row r="887" spans="1:7">
      <c r="A887" s="989"/>
      <c r="D887" s="1074"/>
      <c r="E887" s="1074"/>
      <c r="F887" s="1074"/>
      <c r="G887" s="1074"/>
    </row>
    <row r="888" spans="1:7">
      <c r="A888" s="989"/>
      <c r="D888" s="1074"/>
      <c r="E888" s="1074"/>
      <c r="F888" s="1074"/>
      <c r="G888" s="1074"/>
    </row>
    <row r="889" spans="1:7">
      <c r="A889" s="989"/>
      <c r="D889" s="1074"/>
      <c r="E889" s="1074"/>
      <c r="F889" s="1074"/>
      <c r="G889" s="1074"/>
    </row>
    <row r="890" spans="1:7">
      <c r="A890" s="989"/>
      <c r="D890" s="1074"/>
      <c r="E890" s="1074"/>
      <c r="F890" s="1074"/>
      <c r="G890" s="1074"/>
    </row>
    <row r="891" spans="1:7">
      <c r="A891" s="989"/>
      <c r="D891" s="1074"/>
      <c r="E891" s="1074"/>
      <c r="F891" s="1074"/>
      <c r="G891" s="1074"/>
    </row>
    <row r="892" spans="1:7">
      <c r="A892" s="989"/>
      <c r="D892" s="1074"/>
      <c r="E892" s="1074"/>
      <c r="F892" s="1074"/>
      <c r="G892" s="1074"/>
    </row>
    <row r="893" spans="1:7">
      <c r="A893" s="989"/>
      <c r="D893" s="1074"/>
      <c r="E893" s="1074"/>
      <c r="F893" s="1074"/>
      <c r="G893" s="1074"/>
    </row>
    <row r="894" spans="1:7">
      <c r="A894" s="989"/>
      <c r="D894" s="1074"/>
      <c r="E894" s="1074"/>
      <c r="F894" s="1074"/>
      <c r="G894" s="1074"/>
    </row>
    <row r="895" spans="1:7">
      <c r="A895" s="989"/>
      <c r="D895" s="1074"/>
      <c r="E895" s="1074"/>
      <c r="F895" s="1074"/>
      <c r="G895" s="1074"/>
    </row>
    <row r="896" spans="1:7">
      <c r="A896" s="989"/>
      <c r="D896" s="1074"/>
      <c r="E896" s="1074"/>
      <c r="F896" s="1074"/>
      <c r="G896" s="1074"/>
    </row>
    <row r="897" spans="1:7">
      <c r="A897" s="989"/>
      <c r="D897" s="1074"/>
      <c r="E897" s="1074"/>
      <c r="F897" s="1074"/>
      <c r="G897" s="1074"/>
    </row>
    <row r="898" spans="1:7">
      <c r="A898" s="989"/>
      <c r="D898" s="1074"/>
      <c r="E898" s="1074"/>
      <c r="F898" s="1074"/>
      <c r="G898" s="1074"/>
    </row>
    <row r="899" spans="1:7">
      <c r="A899" s="989"/>
      <c r="D899" s="1074"/>
      <c r="E899" s="1074"/>
      <c r="F899" s="1074"/>
      <c r="G899" s="1074"/>
    </row>
    <row r="900" spans="1:7">
      <c r="A900" s="989"/>
      <c r="D900" s="1074"/>
      <c r="E900" s="1074"/>
      <c r="F900" s="1074"/>
      <c r="G900" s="1074"/>
    </row>
    <row r="901" spans="1:7">
      <c r="A901" s="989"/>
      <c r="D901" s="1074"/>
      <c r="E901" s="1074"/>
      <c r="F901" s="1074"/>
      <c r="G901" s="1074"/>
    </row>
  </sheetData>
  <customSheetViews>
    <customSheetView guid="{94E74550-0B2B-4B3C-8E97-CCCC46023914}" scale="85" showAutoFilter="1">
      <selection activeCell="F17" sqref="F17"/>
      <pageMargins left="0.7" right="0.7" top="0.75" bottom="0.75" header="0.3" footer="0.3"/>
      <pageSetup paperSize="9" orientation="portrait" r:id="rId1"/>
      <autoFilter ref="A6:G780"/>
    </customSheetView>
    <customSheetView guid="{C23E91BF-4A86-4D00-A577-1A263DDCB8BC}" scale="85" showAutoFilter="1" topLeftCell="A738">
      <selection activeCell="A780" sqref="A780"/>
      <pageMargins left="0.7" right="0.7" top="0.75" bottom="0.75" header="0.3" footer="0.3"/>
      <pageSetup paperSize="9" orientation="portrait" r:id="rId2"/>
      <autoFilter ref="A6:G780"/>
    </customSheetView>
    <customSheetView guid="{45761FB6-8710-4C75-A8B6-5A7FCAACACDF}" scale="85" showAutoFilter="1">
      <selection activeCell="R536" sqref="R536"/>
      <pageMargins left="0.7" right="0.7" top="0.75" bottom="0.75" header="0.3" footer="0.3"/>
      <pageSetup paperSize="9" orientation="portrait" r:id="rId3"/>
      <autoFilter ref="A6:G550"/>
    </customSheetView>
    <customSheetView guid="{6108970F-8E7A-462E-A499-E2FD79FB3A77}" scale="85" showAutoFilter="1" topLeftCell="A505">
      <selection activeCell="R536" sqref="R536"/>
      <pageMargins left="0.7" right="0.7" top="0.75" bottom="0.75" header="0.3" footer="0.3"/>
      <pageSetup paperSize="9" orientation="portrait" r:id="rId4"/>
      <autoFilter ref="A6:G550"/>
    </customSheetView>
    <customSheetView guid="{B3358888-E690-452C-98EC-431498422E6E}" scale="85" showAutoFilter="1" topLeftCell="A505">
      <selection activeCell="R536" sqref="R536"/>
      <pageMargins left="0.7" right="0.7" top="0.75" bottom="0.75" header="0.3" footer="0.3"/>
      <pageSetup paperSize="9" orientation="portrait" r:id="rId5"/>
      <autoFilter ref="A6:G550"/>
    </customSheetView>
    <customSheetView guid="{A76FD505-AF56-4CD8-967A-59C705AF567C}" scale="85" showAutoFilter="1">
      <selection activeCell="F17" sqref="F17"/>
      <pageMargins left="0.7" right="0.7" top="0.75" bottom="0.75" header="0.3" footer="0.3"/>
      <pageSetup paperSize="9" orientation="portrait" r:id="rId6"/>
      <autoFilter ref="A6:G780"/>
    </customSheetView>
    <customSheetView guid="{D7CF3121-CFC0-4E70-8DCD-811E30042E24}" scale="85" showAutoFilter="1">
      <selection activeCell="F17" sqref="F17"/>
      <pageMargins left="0.7" right="0.7" top="0.75" bottom="0.75" header="0.3" footer="0.3"/>
      <pageSetup paperSize="9" orientation="portrait" r:id="rId7"/>
      <autoFilter ref="A6:G780"/>
    </customSheetView>
    <customSheetView guid="{3E3E5346-F5D1-49F5-AB0E-78170B65853C}" scale="85" showAutoFilter="1" topLeftCell="A505">
      <selection activeCell="R536" sqref="R536"/>
      <pageMargins left="0.7" right="0.7" top="0.75" bottom="0.75" header="0.3" footer="0.3"/>
      <pageSetup paperSize="9" orientation="portrait" r:id="rId8"/>
      <autoFilter ref="A6:G780"/>
    </customSheetView>
    <customSheetView guid="{A02336A9-D2FB-4D03-950A-00B6EBD6A28C}" scale="85" showAutoFilter="1">
      <selection activeCell="F17" sqref="F17"/>
      <pageMargins left="0.7" right="0.7" top="0.75" bottom="0.75" header="0.3" footer="0.3"/>
      <pageSetup paperSize="9" orientation="portrait" r:id="rId9"/>
      <autoFilter ref="A6:G780"/>
    </customSheetView>
    <customSheetView guid="{24F900A2-7147-4318-9E77-2B71404314A7}" scale="85" showAutoFilter="1">
      <selection activeCell="F17" sqref="F17"/>
      <pageMargins left="0.7" right="0.7" top="0.75" bottom="0.75" header="0.3" footer="0.3"/>
      <pageSetup paperSize="9" orientation="portrait" r:id="rId10"/>
      <autoFilter ref="A6:G780"/>
    </customSheetView>
    <customSheetView guid="{76FA2CE7-179E-4731-B7AE-63C5E5E79002}" scale="85" showAutoFilter="1">
      <selection activeCell="F17" sqref="F17"/>
      <pageMargins left="0.7" right="0.7" top="0.75" bottom="0.75" header="0.3" footer="0.3"/>
      <pageSetup paperSize="9" orientation="portrait" r:id="rId11"/>
      <autoFilter ref="A6:G780"/>
    </customSheetView>
  </customSheetViews>
  <mergeCells count="1">
    <mergeCell ref="A1:G1"/>
  </mergeCells>
  <conditionalFormatting sqref="A8:A31">
    <cfRule type="duplicateValues" dxfId="373" priority="11"/>
  </conditionalFormatting>
  <conditionalFormatting sqref="A65:A160">
    <cfRule type="duplicateValues" dxfId="372" priority="9"/>
  </conditionalFormatting>
  <conditionalFormatting sqref="A366:A367 A369:A370">
    <cfRule type="duplicateValues" dxfId="371" priority="6"/>
  </conditionalFormatting>
  <conditionalFormatting sqref="A510:A515">
    <cfRule type="duplicateValues" dxfId="370" priority="5"/>
  </conditionalFormatting>
  <conditionalFormatting sqref="A495:A501">
    <cfRule type="duplicateValues" dxfId="369" priority="4"/>
  </conditionalFormatting>
  <conditionalFormatting sqref="A494:A501">
    <cfRule type="duplicateValues" dxfId="368" priority="12"/>
  </conditionalFormatting>
  <conditionalFormatting sqref="A817">
    <cfRule type="duplicateValues" dxfId="367" priority="13"/>
  </conditionalFormatting>
  <conditionalFormatting sqref="A780:A782 A784:A786">
    <cfRule type="duplicateValues" dxfId="366" priority="3"/>
  </conditionalFormatting>
  <conditionalFormatting sqref="A788:A790">
    <cfRule type="duplicateValues" dxfId="365" priority="2"/>
  </conditionalFormatting>
  <conditionalFormatting sqref="A792:A794">
    <cfRule type="duplicateValues" dxfId="364" priority="1"/>
  </conditionalFormatting>
  <conditionalFormatting sqref="A162:A193">
    <cfRule type="duplicateValues" dxfId="363" priority="930"/>
  </conditionalFormatting>
  <conditionalFormatting sqref="A195:A198">
    <cfRule type="duplicateValues" dxfId="362" priority="983"/>
  </conditionalFormatting>
  <conditionalFormatting sqref="A369:A370 A637:A643 A249:A270 A213:A234 A313:A327 A200:A211 A236:A247 A272:A282 A284:A301 A303:A311 A347:A364 A372:A389 A391:A393 A395:A397 A399:A405 A407:A411 A413:A423 A425:A436 A438:A447 A449:A456 A458:A460 A462:A464 A466:A476 A478:A485 A487:A489 A503:A508 A517:A525 A527:A532 A534:A543 A545:A553 A555:A579 A581:A603 A605:A610 A612:A617 A491:A493 A630:A635 A195:A198 A65:A160 A33:A56 A366:A367 A510:A515 A620:A628 A162:A193">
    <cfRule type="duplicateValues" dxfId="361" priority="984"/>
  </conditionalFormatting>
  <pageMargins left="0.7" right="0.7" top="0.75" bottom="0.75" header="0.3" footer="0.3"/>
  <pageSetup paperSize="9" orientation="portrait" r:id="rId12"/>
  <drawing r:id="rId1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
  <dimension ref="A1:N219"/>
  <sheetViews>
    <sheetView zoomScale="80" zoomScaleNormal="80" workbookViewId="0">
      <pane ySplit="3" topLeftCell="A4" activePane="bottomLeft" state="frozen"/>
      <selection pane="bottomLeft" activeCell="I216" sqref="I216"/>
    </sheetView>
  </sheetViews>
  <sheetFormatPr defaultRowHeight="15"/>
  <cols>
    <col min="1" max="1" width="21.7109375" style="735" customWidth="1"/>
    <col min="2" max="2" width="18.42578125" style="137" customWidth="1"/>
    <col min="3" max="3" width="48.28515625" style="137" customWidth="1"/>
    <col min="4" max="4" width="16.5703125" style="106" bestFit="1" customWidth="1"/>
    <col min="5" max="5" width="13.28515625" style="106" bestFit="1" customWidth="1"/>
    <col min="6" max="6" width="11.7109375" style="31" customWidth="1"/>
    <col min="7" max="7" width="14.7109375" style="458" customWidth="1"/>
    <col min="8" max="9" width="14.28515625" style="543" customWidth="1"/>
    <col min="10" max="10" width="13.5703125" style="756" customWidth="1"/>
    <col min="11" max="11" width="10" style="735" customWidth="1"/>
    <col min="12" max="252" width="9.28515625" style="735"/>
    <col min="253" max="253" width="27.7109375" style="735" customWidth="1"/>
    <col min="254" max="254" width="18.42578125" style="735" customWidth="1"/>
    <col min="255" max="255" width="48.28515625" style="735" customWidth="1"/>
    <col min="256" max="256" width="10.7109375" style="735" customWidth="1"/>
    <col min="257" max="257" width="10" style="735" customWidth="1"/>
    <col min="258" max="258" width="11.7109375" style="735" customWidth="1"/>
    <col min="259" max="508" width="9.28515625" style="735"/>
    <col min="509" max="509" width="27.7109375" style="735" customWidth="1"/>
    <col min="510" max="510" width="18.42578125" style="735" customWidth="1"/>
    <col min="511" max="511" width="48.28515625" style="735" customWidth="1"/>
    <col min="512" max="512" width="10.7109375" style="735" customWidth="1"/>
    <col min="513" max="513" width="10" style="735" customWidth="1"/>
    <col min="514" max="514" width="11.7109375" style="735" customWidth="1"/>
    <col min="515" max="764" width="9.28515625" style="735"/>
    <col min="765" max="765" width="27.7109375" style="735" customWidth="1"/>
    <col min="766" max="766" width="18.42578125" style="735" customWidth="1"/>
    <col min="767" max="767" width="48.28515625" style="735" customWidth="1"/>
    <col min="768" max="768" width="10.7109375" style="735" customWidth="1"/>
    <col min="769" max="769" width="10" style="735" customWidth="1"/>
    <col min="770" max="770" width="11.7109375" style="735" customWidth="1"/>
    <col min="771" max="1020" width="9.28515625" style="735"/>
    <col min="1021" max="1021" width="27.7109375" style="735" customWidth="1"/>
    <col min="1022" max="1022" width="18.42578125" style="735" customWidth="1"/>
    <col min="1023" max="1023" width="48.28515625" style="735" customWidth="1"/>
    <col min="1024" max="1024" width="10.7109375" style="735" customWidth="1"/>
    <col min="1025" max="1025" width="10" style="735" customWidth="1"/>
    <col min="1026" max="1026" width="11.7109375" style="735" customWidth="1"/>
    <col min="1027" max="1276" width="9.28515625" style="735"/>
    <col min="1277" max="1277" width="27.7109375" style="735" customWidth="1"/>
    <col min="1278" max="1278" width="18.42578125" style="735" customWidth="1"/>
    <col min="1279" max="1279" width="48.28515625" style="735" customWidth="1"/>
    <col min="1280" max="1280" width="10.7109375" style="735" customWidth="1"/>
    <col min="1281" max="1281" width="10" style="735" customWidth="1"/>
    <col min="1282" max="1282" width="11.7109375" style="735" customWidth="1"/>
    <col min="1283" max="1532" width="9.28515625" style="735"/>
    <col min="1533" max="1533" width="27.7109375" style="735" customWidth="1"/>
    <col min="1534" max="1534" width="18.42578125" style="735" customWidth="1"/>
    <col min="1535" max="1535" width="48.28515625" style="735" customWidth="1"/>
    <col min="1536" max="1536" width="10.7109375" style="735" customWidth="1"/>
    <col min="1537" max="1537" width="10" style="735" customWidth="1"/>
    <col min="1538" max="1538" width="11.7109375" style="735" customWidth="1"/>
    <col min="1539" max="1788" width="9.28515625" style="735"/>
    <col min="1789" max="1789" width="27.7109375" style="735" customWidth="1"/>
    <col min="1790" max="1790" width="18.42578125" style="735" customWidth="1"/>
    <col min="1791" max="1791" width="48.28515625" style="735" customWidth="1"/>
    <col min="1792" max="1792" width="10.7109375" style="735" customWidth="1"/>
    <col min="1793" max="1793" width="10" style="735" customWidth="1"/>
    <col min="1794" max="1794" width="11.7109375" style="735" customWidth="1"/>
    <col min="1795" max="2044" width="9.28515625" style="735"/>
    <col min="2045" max="2045" width="27.7109375" style="735" customWidth="1"/>
    <col min="2046" max="2046" width="18.42578125" style="735" customWidth="1"/>
    <col min="2047" max="2047" width="48.28515625" style="735" customWidth="1"/>
    <col min="2048" max="2048" width="10.7109375" style="735" customWidth="1"/>
    <col min="2049" max="2049" width="10" style="735" customWidth="1"/>
    <col min="2050" max="2050" width="11.7109375" style="735" customWidth="1"/>
    <col min="2051" max="2300" width="9.28515625" style="735"/>
    <col min="2301" max="2301" width="27.7109375" style="735" customWidth="1"/>
    <col min="2302" max="2302" width="18.42578125" style="735" customWidth="1"/>
    <col min="2303" max="2303" width="48.28515625" style="735" customWidth="1"/>
    <col min="2304" max="2304" width="10.7109375" style="735" customWidth="1"/>
    <col min="2305" max="2305" width="10" style="735" customWidth="1"/>
    <col min="2306" max="2306" width="11.7109375" style="735" customWidth="1"/>
    <col min="2307" max="2556" width="9.28515625" style="735"/>
    <col min="2557" max="2557" width="27.7109375" style="735" customWidth="1"/>
    <col min="2558" max="2558" width="18.42578125" style="735" customWidth="1"/>
    <col min="2559" max="2559" width="48.28515625" style="735" customWidth="1"/>
    <col min="2560" max="2560" width="10.7109375" style="735" customWidth="1"/>
    <col min="2561" max="2561" width="10" style="735" customWidth="1"/>
    <col min="2562" max="2562" width="11.7109375" style="735" customWidth="1"/>
    <col min="2563" max="2812" width="9.28515625" style="735"/>
    <col min="2813" max="2813" width="27.7109375" style="735" customWidth="1"/>
    <col min="2814" max="2814" width="18.42578125" style="735" customWidth="1"/>
    <col min="2815" max="2815" width="48.28515625" style="735" customWidth="1"/>
    <col min="2816" max="2816" width="10.7109375" style="735" customWidth="1"/>
    <col min="2817" max="2817" width="10" style="735" customWidth="1"/>
    <col min="2818" max="2818" width="11.7109375" style="735" customWidth="1"/>
    <col min="2819" max="3068" width="9.28515625" style="735"/>
    <col min="3069" max="3069" width="27.7109375" style="735" customWidth="1"/>
    <col min="3070" max="3070" width="18.42578125" style="735" customWidth="1"/>
    <col min="3071" max="3071" width="48.28515625" style="735" customWidth="1"/>
    <col min="3072" max="3072" width="10.7109375" style="735" customWidth="1"/>
    <col min="3073" max="3073" width="10" style="735" customWidth="1"/>
    <col min="3074" max="3074" width="11.7109375" style="735" customWidth="1"/>
    <col min="3075" max="3324" width="9.28515625" style="735"/>
    <col min="3325" max="3325" width="27.7109375" style="735" customWidth="1"/>
    <col min="3326" max="3326" width="18.42578125" style="735" customWidth="1"/>
    <col min="3327" max="3327" width="48.28515625" style="735" customWidth="1"/>
    <col min="3328" max="3328" width="10.7109375" style="735" customWidth="1"/>
    <col min="3329" max="3329" width="10" style="735" customWidth="1"/>
    <col min="3330" max="3330" width="11.7109375" style="735" customWidth="1"/>
    <col min="3331" max="3580" width="9.28515625" style="735"/>
    <col min="3581" max="3581" width="27.7109375" style="735" customWidth="1"/>
    <col min="3582" max="3582" width="18.42578125" style="735" customWidth="1"/>
    <col min="3583" max="3583" width="48.28515625" style="735" customWidth="1"/>
    <col min="3584" max="3584" width="10.7109375" style="735" customWidth="1"/>
    <col min="3585" max="3585" width="10" style="735" customWidth="1"/>
    <col min="3586" max="3586" width="11.7109375" style="735" customWidth="1"/>
    <col min="3587" max="3836" width="9.28515625" style="735"/>
    <col min="3837" max="3837" width="27.7109375" style="735" customWidth="1"/>
    <col min="3838" max="3838" width="18.42578125" style="735" customWidth="1"/>
    <col min="3839" max="3839" width="48.28515625" style="735" customWidth="1"/>
    <col min="3840" max="3840" width="10.7109375" style="735" customWidth="1"/>
    <col min="3841" max="3841" width="10" style="735" customWidth="1"/>
    <col min="3842" max="3842" width="11.7109375" style="735" customWidth="1"/>
    <col min="3843" max="4092" width="9.28515625" style="735"/>
    <col min="4093" max="4093" width="27.7109375" style="735" customWidth="1"/>
    <col min="4094" max="4094" width="18.42578125" style="735" customWidth="1"/>
    <col min="4095" max="4095" width="48.28515625" style="735" customWidth="1"/>
    <col min="4096" max="4096" width="10.7109375" style="735" customWidth="1"/>
    <col min="4097" max="4097" width="10" style="735" customWidth="1"/>
    <col min="4098" max="4098" width="11.7109375" style="735" customWidth="1"/>
    <col min="4099" max="4348" width="9.28515625" style="735"/>
    <col min="4349" max="4349" width="27.7109375" style="735" customWidth="1"/>
    <col min="4350" max="4350" width="18.42578125" style="735" customWidth="1"/>
    <col min="4351" max="4351" width="48.28515625" style="735" customWidth="1"/>
    <col min="4352" max="4352" width="10.7109375" style="735" customWidth="1"/>
    <col min="4353" max="4353" width="10" style="735" customWidth="1"/>
    <col min="4354" max="4354" width="11.7109375" style="735" customWidth="1"/>
    <col min="4355" max="4604" width="9.28515625" style="735"/>
    <col min="4605" max="4605" width="27.7109375" style="735" customWidth="1"/>
    <col min="4606" max="4606" width="18.42578125" style="735" customWidth="1"/>
    <col min="4607" max="4607" width="48.28515625" style="735" customWidth="1"/>
    <col min="4608" max="4608" width="10.7109375" style="735" customWidth="1"/>
    <col min="4609" max="4609" width="10" style="735" customWidth="1"/>
    <col min="4610" max="4610" width="11.7109375" style="735" customWidth="1"/>
    <col min="4611" max="4860" width="9.28515625" style="735"/>
    <col min="4861" max="4861" width="27.7109375" style="735" customWidth="1"/>
    <col min="4862" max="4862" width="18.42578125" style="735" customWidth="1"/>
    <col min="4863" max="4863" width="48.28515625" style="735" customWidth="1"/>
    <col min="4864" max="4864" width="10.7109375" style="735" customWidth="1"/>
    <col min="4865" max="4865" width="10" style="735" customWidth="1"/>
    <col min="4866" max="4866" width="11.7109375" style="735" customWidth="1"/>
    <col min="4867" max="5116" width="9.28515625" style="735"/>
    <col min="5117" max="5117" width="27.7109375" style="735" customWidth="1"/>
    <col min="5118" max="5118" width="18.42578125" style="735" customWidth="1"/>
    <col min="5119" max="5119" width="48.28515625" style="735" customWidth="1"/>
    <col min="5120" max="5120" width="10.7109375" style="735" customWidth="1"/>
    <col min="5121" max="5121" width="10" style="735" customWidth="1"/>
    <col min="5122" max="5122" width="11.7109375" style="735" customWidth="1"/>
    <col min="5123" max="5372" width="9.28515625" style="735"/>
    <col min="5373" max="5373" width="27.7109375" style="735" customWidth="1"/>
    <col min="5374" max="5374" width="18.42578125" style="735" customWidth="1"/>
    <col min="5375" max="5375" width="48.28515625" style="735" customWidth="1"/>
    <col min="5376" max="5376" width="10.7109375" style="735" customWidth="1"/>
    <col min="5377" max="5377" width="10" style="735" customWidth="1"/>
    <col min="5378" max="5378" width="11.7109375" style="735" customWidth="1"/>
    <col min="5379" max="5628" width="9.28515625" style="735"/>
    <col min="5629" max="5629" width="27.7109375" style="735" customWidth="1"/>
    <col min="5630" max="5630" width="18.42578125" style="735" customWidth="1"/>
    <col min="5631" max="5631" width="48.28515625" style="735" customWidth="1"/>
    <col min="5632" max="5632" width="10.7109375" style="735" customWidth="1"/>
    <col min="5633" max="5633" width="10" style="735" customWidth="1"/>
    <col min="5634" max="5634" width="11.7109375" style="735" customWidth="1"/>
    <col min="5635" max="5884" width="9.28515625" style="735"/>
    <col min="5885" max="5885" width="27.7109375" style="735" customWidth="1"/>
    <col min="5886" max="5886" width="18.42578125" style="735" customWidth="1"/>
    <col min="5887" max="5887" width="48.28515625" style="735" customWidth="1"/>
    <col min="5888" max="5888" width="10.7109375" style="735" customWidth="1"/>
    <col min="5889" max="5889" width="10" style="735" customWidth="1"/>
    <col min="5890" max="5890" width="11.7109375" style="735" customWidth="1"/>
    <col min="5891" max="6140" width="9.28515625" style="735"/>
    <col min="6141" max="6141" width="27.7109375" style="735" customWidth="1"/>
    <col min="6142" max="6142" width="18.42578125" style="735" customWidth="1"/>
    <col min="6143" max="6143" width="48.28515625" style="735" customWidth="1"/>
    <col min="6144" max="6144" width="10.7109375" style="735" customWidth="1"/>
    <col min="6145" max="6145" width="10" style="735" customWidth="1"/>
    <col min="6146" max="6146" width="11.7109375" style="735" customWidth="1"/>
    <col min="6147" max="6396" width="9.28515625" style="735"/>
    <col min="6397" max="6397" width="27.7109375" style="735" customWidth="1"/>
    <col min="6398" max="6398" width="18.42578125" style="735" customWidth="1"/>
    <col min="6399" max="6399" width="48.28515625" style="735" customWidth="1"/>
    <col min="6400" max="6400" width="10.7109375" style="735" customWidth="1"/>
    <col min="6401" max="6401" width="10" style="735" customWidth="1"/>
    <col min="6402" max="6402" width="11.7109375" style="735" customWidth="1"/>
    <col min="6403" max="6652" width="9.28515625" style="735"/>
    <col min="6653" max="6653" width="27.7109375" style="735" customWidth="1"/>
    <col min="6654" max="6654" width="18.42578125" style="735" customWidth="1"/>
    <col min="6655" max="6655" width="48.28515625" style="735" customWidth="1"/>
    <col min="6656" max="6656" width="10.7109375" style="735" customWidth="1"/>
    <col min="6657" max="6657" width="10" style="735" customWidth="1"/>
    <col min="6658" max="6658" width="11.7109375" style="735" customWidth="1"/>
    <col min="6659" max="6908" width="9.28515625" style="735"/>
    <col min="6909" max="6909" width="27.7109375" style="735" customWidth="1"/>
    <col min="6910" max="6910" width="18.42578125" style="735" customWidth="1"/>
    <col min="6911" max="6911" width="48.28515625" style="735" customWidth="1"/>
    <col min="6912" max="6912" width="10.7109375" style="735" customWidth="1"/>
    <col min="6913" max="6913" width="10" style="735" customWidth="1"/>
    <col min="6914" max="6914" width="11.7109375" style="735" customWidth="1"/>
    <col min="6915" max="7164" width="9.28515625" style="735"/>
    <col min="7165" max="7165" width="27.7109375" style="735" customWidth="1"/>
    <col min="7166" max="7166" width="18.42578125" style="735" customWidth="1"/>
    <col min="7167" max="7167" width="48.28515625" style="735" customWidth="1"/>
    <col min="7168" max="7168" width="10.7109375" style="735" customWidth="1"/>
    <col min="7169" max="7169" width="10" style="735" customWidth="1"/>
    <col min="7170" max="7170" width="11.7109375" style="735" customWidth="1"/>
    <col min="7171" max="7420" width="9.28515625" style="735"/>
    <col min="7421" max="7421" width="27.7109375" style="735" customWidth="1"/>
    <col min="7422" max="7422" width="18.42578125" style="735" customWidth="1"/>
    <col min="7423" max="7423" width="48.28515625" style="735" customWidth="1"/>
    <col min="7424" max="7424" width="10.7109375" style="735" customWidth="1"/>
    <col min="7425" max="7425" width="10" style="735" customWidth="1"/>
    <col min="7426" max="7426" width="11.7109375" style="735" customWidth="1"/>
    <col min="7427" max="7676" width="9.28515625" style="735"/>
    <col min="7677" max="7677" width="27.7109375" style="735" customWidth="1"/>
    <col min="7678" max="7678" width="18.42578125" style="735" customWidth="1"/>
    <col min="7679" max="7679" width="48.28515625" style="735" customWidth="1"/>
    <col min="7680" max="7680" width="10.7109375" style="735" customWidth="1"/>
    <col min="7681" max="7681" width="10" style="735" customWidth="1"/>
    <col min="7682" max="7682" width="11.7109375" style="735" customWidth="1"/>
    <col min="7683" max="7932" width="9.28515625" style="735"/>
    <col min="7933" max="7933" width="27.7109375" style="735" customWidth="1"/>
    <col min="7934" max="7934" width="18.42578125" style="735" customWidth="1"/>
    <col min="7935" max="7935" width="48.28515625" style="735" customWidth="1"/>
    <col min="7936" max="7936" width="10.7109375" style="735" customWidth="1"/>
    <col min="7937" max="7937" width="10" style="735" customWidth="1"/>
    <col min="7938" max="7938" width="11.7109375" style="735" customWidth="1"/>
    <col min="7939" max="8188" width="9.28515625" style="735"/>
    <col min="8189" max="8189" width="27.7109375" style="735" customWidth="1"/>
    <col min="8190" max="8190" width="18.42578125" style="735" customWidth="1"/>
    <col min="8191" max="8191" width="48.28515625" style="735" customWidth="1"/>
    <col min="8192" max="8192" width="10.7109375" style="735" customWidth="1"/>
    <col min="8193" max="8193" width="10" style="735" customWidth="1"/>
    <col min="8194" max="8194" width="11.7109375" style="735" customWidth="1"/>
    <col min="8195" max="8444" width="9.28515625" style="735"/>
    <col min="8445" max="8445" width="27.7109375" style="735" customWidth="1"/>
    <col min="8446" max="8446" width="18.42578125" style="735" customWidth="1"/>
    <col min="8447" max="8447" width="48.28515625" style="735" customWidth="1"/>
    <col min="8448" max="8448" width="10.7109375" style="735" customWidth="1"/>
    <col min="8449" max="8449" width="10" style="735" customWidth="1"/>
    <col min="8450" max="8450" width="11.7109375" style="735" customWidth="1"/>
    <col min="8451" max="8700" width="9.28515625" style="735"/>
    <col min="8701" max="8701" width="27.7109375" style="735" customWidth="1"/>
    <col min="8702" max="8702" width="18.42578125" style="735" customWidth="1"/>
    <col min="8703" max="8703" width="48.28515625" style="735" customWidth="1"/>
    <col min="8704" max="8704" width="10.7109375" style="735" customWidth="1"/>
    <col min="8705" max="8705" width="10" style="735" customWidth="1"/>
    <col min="8706" max="8706" width="11.7109375" style="735" customWidth="1"/>
    <col min="8707" max="8956" width="9.28515625" style="735"/>
    <col min="8957" max="8957" width="27.7109375" style="735" customWidth="1"/>
    <col min="8958" max="8958" width="18.42578125" style="735" customWidth="1"/>
    <col min="8959" max="8959" width="48.28515625" style="735" customWidth="1"/>
    <col min="8960" max="8960" width="10.7109375" style="735" customWidth="1"/>
    <col min="8961" max="8961" width="10" style="735" customWidth="1"/>
    <col min="8962" max="8962" width="11.7109375" style="735" customWidth="1"/>
    <col min="8963" max="9212" width="9.28515625" style="735"/>
    <col min="9213" max="9213" width="27.7109375" style="735" customWidth="1"/>
    <col min="9214" max="9214" width="18.42578125" style="735" customWidth="1"/>
    <col min="9215" max="9215" width="48.28515625" style="735" customWidth="1"/>
    <col min="9216" max="9216" width="10.7109375" style="735" customWidth="1"/>
    <col min="9217" max="9217" width="10" style="735" customWidth="1"/>
    <col min="9218" max="9218" width="11.7109375" style="735" customWidth="1"/>
    <col min="9219" max="9468" width="9.28515625" style="735"/>
    <col min="9469" max="9469" width="27.7109375" style="735" customWidth="1"/>
    <col min="9470" max="9470" width="18.42578125" style="735" customWidth="1"/>
    <col min="9471" max="9471" width="48.28515625" style="735" customWidth="1"/>
    <col min="9472" max="9472" width="10.7109375" style="735" customWidth="1"/>
    <col min="9473" max="9473" width="10" style="735" customWidth="1"/>
    <col min="9474" max="9474" width="11.7109375" style="735" customWidth="1"/>
    <col min="9475" max="9724" width="9.28515625" style="735"/>
    <col min="9725" max="9725" width="27.7109375" style="735" customWidth="1"/>
    <col min="9726" max="9726" width="18.42578125" style="735" customWidth="1"/>
    <col min="9727" max="9727" width="48.28515625" style="735" customWidth="1"/>
    <col min="9728" max="9728" width="10.7109375" style="735" customWidth="1"/>
    <col min="9729" max="9729" width="10" style="735" customWidth="1"/>
    <col min="9730" max="9730" width="11.7109375" style="735" customWidth="1"/>
    <col min="9731" max="9980" width="9.28515625" style="735"/>
    <col min="9981" max="9981" width="27.7109375" style="735" customWidth="1"/>
    <col min="9982" max="9982" width="18.42578125" style="735" customWidth="1"/>
    <col min="9983" max="9983" width="48.28515625" style="735" customWidth="1"/>
    <col min="9984" max="9984" width="10.7109375" style="735" customWidth="1"/>
    <col min="9985" max="9985" width="10" style="735" customWidth="1"/>
    <col min="9986" max="9986" width="11.7109375" style="735" customWidth="1"/>
    <col min="9987" max="10236" width="9.28515625" style="735"/>
    <col min="10237" max="10237" width="27.7109375" style="735" customWidth="1"/>
    <col min="10238" max="10238" width="18.42578125" style="735" customWidth="1"/>
    <col min="10239" max="10239" width="48.28515625" style="735" customWidth="1"/>
    <col min="10240" max="10240" width="10.7109375" style="735" customWidth="1"/>
    <col min="10241" max="10241" width="10" style="735" customWidth="1"/>
    <col min="10242" max="10242" width="11.7109375" style="735" customWidth="1"/>
    <col min="10243" max="10492" width="9.28515625" style="735"/>
    <col min="10493" max="10493" width="27.7109375" style="735" customWidth="1"/>
    <col min="10494" max="10494" width="18.42578125" style="735" customWidth="1"/>
    <col min="10495" max="10495" width="48.28515625" style="735" customWidth="1"/>
    <col min="10496" max="10496" width="10.7109375" style="735" customWidth="1"/>
    <col min="10497" max="10497" width="10" style="735" customWidth="1"/>
    <col min="10498" max="10498" width="11.7109375" style="735" customWidth="1"/>
    <col min="10499" max="10748" width="9.28515625" style="735"/>
    <col min="10749" max="10749" width="27.7109375" style="735" customWidth="1"/>
    <col min="10750" max="10750" width="18.42578125" style="735" customWidth="1"/>
    <col min="10751" max="10751" width="48.28515625" style="735" customWidth="1"/>
    <col min="10752" max="10752" width="10.7109375" style="735" customWidth="1"/>
    <col min="10753" max="10753" width="10" style="735" customWidth="1"/>
    <col min="10754" max="10754" width="11.7109375" style="735" customWidth="1"/>
    <col min="10755" max="11004" width="9.28515625" style="735"/>
    <col min="11005" max="11005" width="27.7109375" style="735" customWidth="1"/>
    <col min="11006" max="11006" width="18.42578125" style="735" customWidth="1"/>
    <col min="11007" max="11007" width="48.28515625" style="735" customWidth="1"/>
    <col min="11008" max="11008" width="10.7109375" style="735" customWidth="1"/>
    <col min="11009" max="11009" width="10" style="735" customWidth="1"/>
    <col min="11010" max="11010" width="11.7109375" style="735" customWidth="1"/>
    <col min="11011" max="11260" width="9.28515625" style="735"/>
    <col min="11261" max="11261" width="27.7109375" style="735" customWidth="1"/>
    <col min="11262" max="11262" width="18.42578125" style="735" customWidth="1"/>
    <col min="11263" max="11263" width="48.28515625" style="735" customWidth="1"/>
    <col min="11264" max="11264" width="10.7109375" style="735" customWidth="1"/>
    <col min="11265" max="11265" width="10" style="735" customWidth="1"/>
    <col min="11266" max="11266" width="11.7109375" style="735" customWidth="1"/>
    <col min="11267" max="11516" width="9.28515625" style="735"/>
    <col min="11517" max="11517" width="27.7109375" style="735" customWidth="1"/>
    <col min="11518" max="11518" width="18.42578125" style="735" customWidth="1"/>
    <col min="11519" max="11519" width="48.28515625" style="735" customWidth="1"/>
    <col min="11520" max="11520" width="10.7109375" style="735" customWidth="1"/>
    <col min="11521" max="11521" width="10" style="735" customWidth="1"/>
    <col min="11522" max="11522" width="11.7109375" style="735" customWidth="1"/>
    <col min="11523" max="11772" width="9.28515625" style="735"/>
    <col min="11773" max="11773" width="27.7109375" style="735" customWidth="1"/>
    <col min="11774" max="11774" width="18.42578125" style="735" customWidth="1"/>
    <col min="11775" max="11775" width="48.28515625" style="735" customWidth="1"/>
    <col min="11776" max="11776" width="10.7109375" style="735" customWidth="1"/>
    <col min="11777" max="11777" width="10" style="735" customWidth="1"/>
    <col min="11778" max="11778" width="11.7109375" style="735" customWidth="1"/>
    <col min="11779" max="12028" width="9.28515625" style="735"/>
    <col min="12029" max="12029" width="27.7109375" style="735" customWidth="1"/>
    <col min="12030" max="12030" width="18.42578125" style="735" customWidth="1"/>
    <col min="12031" max="12031" width="48.28515625" style="735" customWidth="1"/>
    <col min="12032" max="12032" width="10.7109375" style="735" customWidth="1"/>
    <col min="12033" max="12033" width="10" style="735" customWidth="1"/>
    <col min="12034" max="12034" width="11.7109375" style="735" customWidth="1"/>
    <col min="12035" max="12284" width="9.28515625" style="735"/>
    <col min="12285" max="12285" width="27.7109375" style="735" customWidth="1"/>
    <col min="12286" max="12286" width="18.42578125" style="735" customWidth="1"/>
    <col min="12287" max="12287" width="48.28515625" style="735" customWidth="1"/>
    <col min="12288" max="12288" width="10.7109375" style="735" customWidth="1"/>
    <col min="12289" max="12289" width="10" style="735" customWidth="1"/>
    <col min="12290" max="12290" width="11.7109375" style="735" customWidth="1"/>
    <col min="12291" max="12540" width="9.28515625" style="735"/>
    <col min="12541" max="12541" width="27.7109375" style="735" customWidth="1"/>
    <col min="12542" max="12542" width="18.42578125" style="735" customWidth="1"/>
    <col min="12543" max="12543" width="48.28515625" style="735" customWidth="1"/>
    <col min="12544" max="12544" width="10.7109375" style="735" customWidth="1"/>
    <col min="12545" max="12545" width="10" style="735" customWidth="1"/>
    <col min="12546" max="12546" width="11.7109375" style="735" customWidth="1"/>
    <col min="12547" max="12796" width="9.28515625" style="735"/>
    <col min="12797" max="12797" width="27.7109375" style="735" customWidth="1"/>
    <col min="12798" max="12798" width="18.42578125" style="735" customWidth="1"/>
    <col min="12799" max="12799" width="48.28515625" style="735" customWidth="1"/>
    <col min="12800" max="12800" width="10.7109375" style="735" customWidth="1"/>
    <col min="12801" max="12801" width="10" style="735" customWidth="1"/>
    <col min="12802" max="12802" width="11.7109375" style="735" customWidth="1"/>
    <col min="12803" max="13052" width="9.28515625" style="735"/>
    <col min="13053" max="13053" width="27.7109375" style="735" customWidth="1"/>
    <col min="13054" max="13054" width="18.42578125" style="735" customWidth="1"/>
    <col min="13055" max="13055" width="48.28515625" style="735" customWidth="1"/>
    <col min="13056" max="13056" width="10.7109375" style="735" customWidth="1"/>
    <col min="13057" max="13057" width="10" style="735" customWidth="1"/>
    <col min="13058" max="13058" width="11.7109375" style="735" customWidth="1"/>
    <col min="13059" max="13308" width="9.28515625" style="735"/>
    <col min="13309" max="13309" width="27.7109375" style="735" customWidth="1"/>
    <col min="13310" max="13310" width="18.42578125" style="735" customWidth="1"/>
    <col min="13311" max="13311" width="48.28515625" style="735" customWidth="1"/>
    <col min="13312" max="13312" width="10.7109375" style="735" customWidth="1"/>
    <col min="13313" max="13313" width="10" style="735" customWidth="1"/>
    <col min="13314" max="13314" width="11.7109375" style="735" customWidth="1"/>
    <col min="13315" max="13564" width="9.28515625" style="735"/>
    <col min="13565" max="13565" width="27.7109375" style="735" customWidth="1"/>
    <col min="13566" max="13566" width="18.42578125" style="735" customWidth="1"/>
    <col min="13567" max="13567" width="48.28515625" style="735" customWidth="1"/>
    <col min="13568" max="13568" width="10.7109375" style="735" customWidth="1"/>
    <col min="13569" max="13569" width="10" style="735" customWidth="1"/>
    <col min="13570" max="13570" width="11.7109375" style="735" customWidth="1"/>
    <col min="13571" max="13820" width="9.28515625" style="735"/>
    <col min="13821" max="13821" width="27.7109375" style="735" customWidth="1"/>
    <col min="13822" max="13822" width="18.42578125" style="735" customWidth="1"/>
    <col min="13823" max="13823" width="48.28515625" style="735" customWidth="1"/>
    <col min="13824" max="13824" width="10.7109375" style="735" customWidth="1"/>
    <col min="13825" max="13825" width="10" style="735" customWidth="1"/>
    <col min="13826" max="13826" width="11.7109375" style="735" customWidth="1"/>
    <col min="13827" max="14076" width="9.28515625" style="735"/>
    <col min="14077" max="14077" width="27.7109375" style="735" customWidth="1"/>
    <col min="14078" max="14078" width="18.42578125" style="735" customWidth="1"/>
    <col min="14079" max="14079" width="48.28515625" style="735" customWidth="1"/>
    <col min="14080" max="14080" width="10.7109375" style="735" customWidth="1"/>
    <col min="14081" max="14081" width="10" style="735" customWidth="1"/>
    <col min="14082" max="14082" width="11.7109375" style="735" customWidth="1"/>
    <col min="14083" max="14332" width="9.28515625" style="735"/>
    <col min="14333" max="14333" width="27.7109375" style="735" customWidth="1"/>
    <col min="14334" max="14334" width="18.42578125" style="735" customWidth="1"/>
    <col min="14335" max="14335" width="48.28515625" style="735" customWidth="1"/>
    <col min="14336" max="14336" width="10.7109375" style="735" customWidth="1"/>
    <col min="14337" max="14337" width="10" style="735" customWidth="1"/>
    <col min="14338" max="14338" width="11.7109375" style="735" customWidth="1"/>
    <col min="14339" max="14588" width="9.28515625" style="735"/>
    <col min="14589" max="14589" width="27.7109375" style="735" customWidth="1"/>
    <col min="14590" max="14590" width="18.42578125" style="735" customWidth="1"/>
    <col min="14591" max="14591" width="48.28515625" style="735" customWidth="1"/>
    <col min="14592" max="14592" width="10.7109375" style="735" customWidth="1"/>
    <col min="14593" max="14593" width="10" style="735" customWidth="1"/>
    <col min="14594" max="14594" width="11.7109375" style="735" customWidth="1"/>
    <col min="14595" max="14844" width="9.28515625" style="735"/>
    <col min="14845" max="14845" width="27.7109375" style="735" customWidth="1"/>
    <col min="14846" max="14846" width="18.42578125" style="735" customWidth="1"/>
    <col min="14847" max="14847" width="48.28515625" style="735" customWidth="1"/>
    <col min="14848" max="14848" width="10.7109375" style="735" customWidth="1"/>
    <col min="14849" max="14849" width="10" style="735" customWidth="1"/>
    <col min="14850" max="14850" width="11.7109375" style="735" customWidth="1"/>
    <col min="14851" max="15100" width="9.28515625" style="735"/>
    <col min="15101" max="15101" width="27.7109375" style="735" customWidth="1"/>
    <col min="15102" max="15102" width="18.42578125" style="735" customWidth="1"/>
    <col min="15103" max="15103" width="48.28515625" style="735" customWidth="1"/>
    <col min="15104" max="15104" width="10.7109375" style="735" customWidth="1"/>
    <col min="15105" max="15105" width="10" style="735" customWidth="1"/>
    <col min="15106" max="15106" width="11.7109375" style="735" customWidth="1"/>
    <col min="15107" max="15356" width="9.28515625" style="735"/>
    <col min="15357" max="15357" width="27.7109375" style="735" customWidth="1"/>
    <col min="15358" max="15358" width="18.42578125" style="735" customWidth="1"/>
    <col min="15359" max="15359" width="48.28515625" style="735" customWidth="1"/>
    <col min="15360" max="15360" width="10.7109375" style="735" customWidth="1"/>
    <col min="15361" max="15361" width="10" style="735" customWidth="1"/>
    <col min="15362" max="15362" width="11.7109375" style="735" customWidth="1"/>
    <col min="15363" max="15612" width="9.28515625" style="735"/>
    <col min="15613" max="15613" width="27.7109375" style="735" customWidth="1"/>
    <col min="15614" max="15614" width="18.42578125" style="735" customWidth="1"/>
    <col min="15615" max="15615" width="48.28515625" style="735" customWidth="1"/>
    <col min="15616" max="15616" width="10.7109375" style="735" customWidth="1"/>
    <col min="15617" max="15617" width="10" style="735" customWidth="1"/>
    <col min="15618" max="15618" width="11.7109375" style="735" customWidth="1"/>
    <col min="15619" max="15868" width="9.28515625" style="735"/>
    <col min="15869" max="15869" width="27.7109375" style="735" customWidth="1"/>
    <col min="15870" max="15870" width="18.42578125" style="735" customWidth="1"/>
    <col min="15871" max="15871" width="48.28515625" style="735" customWidth="1"/>
    <col min="15872" max="15872" width="10.7109375" style="735" customWidth="1"/>
    <col min="15873" max="15873" width="10" style="735" customWidth="1"/>
    <col min="15874" max="15874" width="11.7109375" style="735" customWidth="1"/>
    <col min="15875" max="16124" width="9.28515625" style="735"/>
    <col min="16125" max="16125" width="27.7109375" style="735" customWidth="1"/>
    <col min="16126" max="16126" width="18.42578125" style="735" customWidth="1"/>
    <col min="16127" max="16127" width="48.28515625" style="735" customWidth="1"/>
    <col min="16128" max="16128" width="10.7109375" style="735" customWidth="1"/>
    <col min="16129" max="16129" width="10" style="735" customWidth="1"/>
    <col min="16130" max="16130" width="11.7109375" style="735" customWidth="1"/>
    <col min="16131" max="16379" width="9.28515625" style="735"/>
    <col min="16380" max="16384" width="9.28515625" style="735" customWidth="1"/>
  </cols>
  <sheetData>
    <row r="1" spans="2:12" s="238" customFormat="1" ht="19.5" customHeight="1">
      <c r="B1" s="2718" t="s">
        <v>699</v>
      </c>
      <c r="C1" s="2719"/>
      <c r="D1" s="2719"/>
      <c r="E1" s="2719"/>
      <c r="F1" s="2719"/>
      <c r="G1" s="2719"/>
      <c r="H1" s="2720"/>
      <c r="I1" s="2721"/>
      <c r="J1" s="757" t="s">
        <v>6</v>
      </c>
      <c r="K1" s="758">
        <v>20</v>
      </c>
    </row>
    <row r="2" spans="2:12" ht="18" customHeight="1">
      <c r="B2" s="2716" t="s">
        <v>698</v>
      </c>
      <c r="C2" s="2716"/>
      <c r="D2" s="2716"/>
      <c r="E2" s="2716"/>
      <c r="F2" s="2716"/>
      <c r="G2" s="2716"/>
      <c r="H2" s="2717"/>
      <c r="I2" s="2717"/>
    </row>
    <row r="3" spans="2:12" ht="21.2" customHeight="1">
      <c r="B3" s="742"/>
      <c r="C3" s="742"/>
      <c r="D3" s="439"/>
      <c r="E3" s="107"/>
      <c r="F3" s="27"/>
      <c r="G3" s="735"/>
    </row>
    <row r="4" spans="2:12" s="238" customFormat="1" ht="60.75" customHeight="1">
      <c r="B4" s="520" t="s">
        <v>18</v>
      </c>
      <c r="C4" s="531" t="s">
        <v>5</v>
      </c>
      <c r="D4" s="520" t="s">
        <v>19</v>
      </c>
      <c r="E4" s="520" t="s">
        <v>2160</v>
      </c>
      <c r="F4" s="532" t="s">
        <v>642</v>
      </c>
      <c r="G4" s="533" t="s">
        <v>461</v>
      </c>
      <c r="H4" s="534" t="s">
        <v>8</v>
      </c>
      <c r="I4" s="534" t="s">
        <v>9</v>
      </c>
      <c r="J4" s="664"/>
    </row>
    <row r="5" spans="2:12" s="238" customFormat="1" ht="12.2" customHeight="1" thickBot="1">
      <c r="B5" s="2722"/>
      <c r="C5" s="2723"/>
      <c r="D5" s="2723"/>
      <c r="E5" s="2723"/>
      <c r="F5" s="2723"/>
      <c r="G5" s="2723"/>
      <c r="H5" s="2723"/>
      <c r="I5" s="2724"/>
      <c r="J5" s="664"/>
    </row>
    <row r="6" spans="2:12" s="238" customFormat="1" ht="15.75">
      <c r="B6" s="2223" t="s">
        <v>1728</v>
      </c>
      <c r="C6" s="2725" t="s">
        <v>2185</v>
      </c>
      <c r="D6" s="2235" t="s">
        <v>4113</v>
      </c>
      <c r="E6" s="2220">
        <v>1</v>
      </c>
      <c r="F6" s="2282">
        <v>215.50560000000002</v>
      </c>
      <c r="G6" s="2236">
        <f t="shared" ref="G6:G17" si="0">F6-F6*$K$1/100</f>
        <v>172.40448000000001</v>
      </c>
      <c r="H6" s="2237">
        <f>F6*Оглавление!$B$5</f>
        <v>23705.616000000002</v>
      </c>
      <c r="I6" s="2238">
        <f t="shared" ref="I6:I17" si="1">H6-H6*$K$1/100</f>
        <v>18964.4928</v>
      </c>
      <c r="J6" s="664"/>
      <c r="K6" s="419"/>
      <c r="L6" s="2231"/>
    </row>
    <row r="7" spans="2:12" ht="15" customHeight="1">
      <c r="B7" s="2224" t="s">
        <v>643</v>
      </c>
      <c r="C7" s="2726"/>
      <c r="D7" s="2165" t="s">
        <v>4114</v>
      </c>
      <c r="E7" s="2221">
        <v>1</v>
      </c>
      <c r="F7" s="2283">
        <v>242.8518</v>
      </c>
      <c r="G7" s="2181">
        <f t="shared" si="0"/>
        <v>194.28144</v>
      </c>
      <c r="H7" s="2239">
        <f>F7*Оглавление!$B$5</f>
        <v>26713.698</v>
      </c>
      <c r="I7" s="2240">
        <f t="shared" si="1"/>
        <v>21370.9584</v>
      </c>
      <c r="J7" s="664"/>
      <c r="K7" s="419"/>
      <c r="L7" s="2231"/>
    </row>
    <row r="8" spans="2:12" ht="15.75">
      <c r="B8" s="2224" t="s">
        <v>644</v>
      </c>
      <c r="C8" s="2726"/>
      <c r="D8" s="2165" t="s">
        <v>4115</v>
      </c>
      <c r="E8" s="2221">
        <v>1</v>
      </c>
      <c r="F8" s="2283">
        <v>274.53299999999996</v>
      </c>
      <c r="G8" s="2181">
        <f t="shared" si="0"/>
        <v>219.62639999999996</v>
      </c>
      <c r="H8" s="2239">
        <f>F8*Оглавление!$B$5</f>
        <v>30198.629999999994</v>
      </c>
      <c r="I8" s="2240">
        <f t="shared" si="1"/>
        <v>24158.903999999995</v>
      </c>
      <c r="J8" s="664"/>
      <c r="K8" s="419"/>
      <c r="L8" s="2231"/>
    </row>
    <row r="9" spans="2:12" ht="15.75">
      <c r="B9" s="2224" t="s">
        <v>645</v>
      </c>
      <c r="C9" s="2726"/>
      <c r="D9" s="2165" t="s">
        <v>4116</v>
      </c>
      <c r="E9" s="2221">
        <v>1</v>
      </c>
      <c r="F9" s="2283">
        <v>299.8596</v>
      </c>
      <c r="G9" s="2181">
        <f t="shared" si="0"/>
        <v>239.88767999999999</v>
      </c>
      <c r="H9" s="2239">
        <f>F9*Оглавление!$B$5</f>
        <v>32984.555999999997</v>
      </c>
      <c r="I9" s="2240">
        <f t="shared" si="1"/>
        <v>26387.644799999998</v>
      </c>
      <c r="J9" s="664"/>
      <c r="K9" s="419"/>
      <c r="L9" s="2231"/>
    </row>
    <row r="10" spans="2:12" ht="15.75">
      <c r="B10" s="2224" t="s">
        <v>646</v>
      </c>
      <c r="C10" s="2726"/>
      <c r="D10" s="2165" t="s">
        <v>4117</v>
      </c>
      <c r="E10" s="2221">
        <v>1</v>
      </c>
      <c r="F10" s="2283">
        <v>341.1798</v>
      </c>
      <c r="G10" s="2181">
        <f t="shared" si="0"/>
        <v>272.94384000000002</v>
      </c>
      <c r="H10" s="2239">
        <f>F10*Оглавление!$B$5</f>
        <v>37529.777999999998</v>
      </c>
      <c r="I10" s="2240">
        <f t="shared" si="1"/>
        <v>30023.822399999997</v>
      </c>
      <c r="J10" s="664"/>
      <c r="K10" s="419"/>
      <c r="L10" s="2231"/>
    </row>
    <row r="11" spans="2:12" ht="15.75">
      <c r="B11" s="2224" t="s">
        <v>647</v>
      </c>
      <c r="C11" s="2726"/>
      <c r="D11" s="2165" t="s">
        <v>4118</v>
      </c>
      <c r="E11" s="2221">
        <v>1</v>
      </c>
      <c r="F11" s="2283">
        <v>384.10140000000001</v>
      </c>
      <c r="G11" s="2181">
        <f t="shared" si="0"/>
        <v>307.28111999999999</v>
      </c>
      <c r="H11" s="2239">
        <f>F11*Оглавление!$B$5</f>
        <v>42251.154000000002</v>
      </c>
      <c r="I11" s="2240">
        <f t="shared" si="1"/>
        <v>33800.923200000005</v>
      </c>
      <c r="J11" s="664"/>
      <c r="K11" s="419"/>
      <c r="L11" s="2231"/>
    </row>
    <row r="12" spans="2:12" ht="15.75">
      <c r="B12" s="2224" t="s">
        <v>648</v>
      </c>
      <c r="C12" s="2726"/>
      <c r="D12" s="2165" t="s">
        <v>4119</v>
      </c>
      <c r="E12" s="2221">
        <v>1</v>
      </c>
      <c r="F12" s="2283">
        <v>435.27480000000003</v>
      </c>
      <c r="G12" s="2181">
        <f t="shared" si="0"/>
        <v>348.21984000000003</v>
      </c>
      <c r="H12" s="2239">
        <f>F12*Оглавление!$B$5</f>
        <v>47880.228000000003</v>
      </c>
      <c r="I12" s="2240">
        <f t="shared" si="1"/>
        <v>38304.182400000005</v>
      </c>
      <c r="J12" s="664"/>
      <c r="K12" s="419"/>
      <c r="L12" s="2231"/>
    </row>
    <row r="13" spans="2:12" ht="15.75">
      <c r="B13" s="2224" t="s">
        <v>649</v>
      </c>
      <c r="C13" s="2726"/>
      <c r="D13" s="2165" t="s">
        <v>4120</v>
      </c>
      <c r="E13" s="2221">
        <v>1</v>
      </c>
      <c r="F13" s="2283">
        <v>489.36539999999997</v>
      </c>
      <c r="G13" s="2181">
        <f t="shared" si="0"/>
        <v>391.49231999999995</v>
      </c>
      <c r="H13" s="2239">
        <f>F13*Оглавление!$B$5</f>
        <v>53830.193999999996</v>
      </c>
      <c r="I13" s="2240">
        <f t="shared" si="1"/>
        <v>43064.155199999994</v>
      </c>
      <c r="J13" s="664"/>
      <c r="K13" s="419"/>
      <c r="L13" s="2231"/>
    </row>
    <row r="14" spans="2:12" ht="15.75">
      <c r="B14" s="2224" t="s">
        <v>650</v>
      </c>
      <c r="C14" s="2726"/>
      <c r="D14" s="2165" t="s">
        <v>4121</v>
      </c>
      <c r="E14" s="2221">
        <v>1</v>
      </c>
      <c r="F14" s="2283">
        <v>519.29219999999998</v>
      </c>
      <c r="G14" s="2181">
        <f t="shared" si="0"/>
        <v>415.43376000000001</v>
      </c>
      <c r="H14" s="2239">
        <f>F14*Оглавление!$B$5</f>
        <v>57122.142</v>
      </c>
      <c r="I14" s="2240">
        <f t="shared" si="1"/>
        <v>45697.713600000003</v>
      </c>
      <c r="J14" s="664"/>
      <c r="K14" s="419"/>
      <c r="L14" s="2231"/>
    </row>
    <row r="15" spans="2:12" ht="15.75">
      <c r="B15" s="2224" t="s">
        <v>651</v>
      </c>
      <c r="C15" s="2726"/>
      <c r="D15" s="2165" t="s">
        <v>4122</v>
      </c>
      <c r="E15" s="2221">
        <v>1</v>
      </c>
      <c r="F15" s="2283">
        <v>572.75040000000001</v>
      </c>
      <c r="G15" s="2181">
        <f t="shared" si="0"/>
        <v>458.20032000000003</v>
      </c>
      <c r="H15" s="2239">
        <f>F15*Оглавление!$B$5</f>
        <v>63002.544000000002</v>
      </c>
      <c r="I15" s="2240">
        <f t="shared" si="1"/>
        <v>50402.035199999998</v>
      </c>
      <c r="J15" s="664"/>
      <c r="K15" s="419"/>
      <c r="L15" s="2231"/>
    </row>
    <row r="16" spans="2:12" ht="15.75">
      <c r="B16" s="2224" t="s">
        <v>652</v>
      </c>
      <c r="C16" s="2726"/>
      <c r="D16" s="2165" t="s">
        <v>4123</v>
      </c>
      <c r="E16" s="2221">
        <v>1</v>
      </c>
      <c r="F16" s="2283">
        <v>616.01880000000006</v>
      </c>
      <c r="G16" s="2181">
        <f t="shared" si="0"/>
        <v>492.81504000000007</v>
      </c>
      <c r="H16" s="2239">
        <f>F16*Оглавление!$B$5</f>
        <v>67762.067999999999</v>
      </c>
      <c r="I16" s="2240">
        <f t="shared" si="1"/>
        <v>54209.654399999999</v>
      </c>
      <c r="J16" s="664"/>
      <c r="K16" s="419"/>
      <c r="L16" s="2231"/>
    </row>
    <row r="17" spans="2:12" ht="16.5" thickBot="1">
      <c r="B17" s="2122" t="s">
        <v>653</v>
      </c>
      <c r="C17" s="2727"/>
      <c r="D17" s="2219" t="s">
        <v>4124</v>
      </c>
      <c r="E17" s="2222">
        <v>1</v>
      </c>
      <c r="F17" s="2284">
        <v>627.78960000000006</v>
      </c>
      <c r="G17" s="2241">
        <f t="shared" si="0"/>
        <v>502.23168000000004</v>
      </c>
      <c r="H17" s="2242">
        <f>F17*Оглавление!$B$5</f>
        <v>69056.856</v>
      </c>
      <c r="I17" s="2243">
        <f t="shared" si="1"/>
        <v>55245.484799999998</v>
      </c>
      <c r="J17" s="664"/>
      <c r="K17" s="419"/>
      <c r="L17" s="2231"/>
    </row>
    <row r="18" spans="2:12" s="140" customFormat="1" ht="15.75">
      <c r="B18" s="2223" t="s">
        <v>1729</v>
      </c>
      <c r="C18" s="2755" t="s">
        <v>2184</v>
      </c>
      <c r="D18" s="2235" t="s">
        <v>4113</v>
      </c>
      <c r="E18" s="2220">
        <v>1</v>
      </c>
      <c r="F18" s="2282">
        <v>201.22560000000001</v>
      </c>
      <c r="G18" s="2236">
        <f t="shared" ref="G18:G29" si="2">F18-F18*$K$1/100</f>
        <v>160.98048</v>
      </c>
      <c r="H18" s="2237">
        <f>F18*Оглавление!$B$5</f>
        <v>22134.816000000003</v>
      </c>
      <c r="I18" s="2238">
        <f t="shared" ref="I18:I29" si="3">H18-H18*$K$1/100</f>
        <v>17707.852800000001</v>
      </c>
      <c r="J18" s="664"/>
      <c r="K18" s="419"/>
      <c r="L18" s="2231"/>
    </row>
    <row r="19" spans="2:12" ht="15.75" customHeight="1">
      <c r="B19" s="2224" t="s">
        <v>654</v>
      </c>
      <c r="C19" s="2756"/>
      <c r="D19" s="2165" t="s">
        <v>4114</v>
      </c>
      <c r="E19" s="2221">
        <v>1</v>
      </c>
      <c r="F19" s="2283">
        <v>214.21019999999999</v>
      </c>
      <c r="G19" s="2181">
        <f t="shared" si="2"/>
        <v>171.36815999999999</v>
      </c>
      <c r="H19" s="2239">
        <f>F19*Оглавление!$B$5</f>
        <v>23563.121999999999</v>
      </c>
      <c r="I19" s="2240">
        <f t="shared" si="3"/>
        <v>18850.497599999999</v>
      </c>
      <c r="J19" s="664"/>
      <c r="K19" s="419"/>
      <c r="L19" s="2231"/>
    </row>
    <row r="20" spans="2:12" ht="15.75">
      <c r="B20" s="2224" t="s">
        <v>655</v>
      </c>
      <c r="C20" s="2756"/>
      <c r="D20" s="2165" t="s">
        <v>4115</v>
      </c>
      <c r="E20" s="2221">
        <v>1</v>
      </c>
      <c r="F20" s="2283">
        <v>238.87379999999999</v>
      </c>
      <c r="G20" s="2181">
        <f t="shared" si="2"/>
        <v>191.09904</v>
      </c>
      <c r="H20" s="2239">
        <f>F20*Оглавление!$B$5</f>
        <v>26276.117999999999</v>
      </c>
      <c r="I20" s="2240">
        <f t="shared" si="3"/>
        <v>21020.894399999997</v>
      </c>
      <c r="J20" s="664"/>
      <c r="K20" s="419"/>
      <c r="L20" s="2231"/>
    </row>
    <row r="21" spans="2:12" ht="15.75">
      <c r="B21" s="2224" t="s">
        <v>656</v>
      </c>
      <c r="C21" s="2756"/>
      <c r="D21" s="2165" t="s">
        <v>4116</v>
      </c>
      <c r="E21" s="2221">
        <v>1</v>
      </c>
      <c r="F21" s="2283">
        <v>257.05020000000002</v>
      </c>
      <c r="G21" s="2181">
        <f t="shared" si="2"/>
        <v>205.64016000000001</v>
      </c>
      <c r="H21" s="2239">
        <f>F21*Оглавление!$B$5</f>
        <v>28275.522000000001</v>
      </c>
      <c r="I21" s="2240">
        <f t="shared" si="3"/>
        <v>22620.417600000001</v>
      </c>
      <c r="J21" s="664"/>
      <c r="K21" s="419"/>
      <c r="L21" s="2231"/>
    </row>
    <row r="22" spans="2:12" ht="15.75">
      <c r="B22" s="2224" t="s">
        <v>657</v>
      </c>
      <c r="C22" s="2756"/>
      <c r="D22" s="2165" t="s">
        <v>4117</v>
      </c>
      <c r="E22" s="2221">
        <v>1</v>
      </c>
      <c r="F22" s="2283">
        <v>286.8954</v>
      </c>
      <c r="G22" s="2181">
        <f t="shared" si="2"/>
        <v>229.51632000000001</v>
      </c>
      <c r="H22" s="2239">
        <f>F22*Оглавление!$B$5</f>
        <v>31558.493999999999</v>
      </c>
      <c r="I22" s="2240">
        <f t="shared" si="3"/>
        <v>25246.7952</v>
      </c>
      <c r="J22" s="664"/>
      <c r="K22" s="419"/>
      <c r="L22" s="2231"/>
    </row>
    <row r="23" spans="2:12" ht="15.75">
      <c r="B23" s="2224" t="s">
        <v>658</v>
      </c>
      <c r="C23" s="2756"/>
      <c r="D23" s="2165" t="s">
        <v>4118</v>
      </c>
      <c r="E23" s="2221">
        <v>1</v>
      </c>
      <c r="F23" s="2283">
        <v>323.25839999999999</v>
      </c>
      <c r="G23" s="2181">
        <f t="shared" si="2"/>
        <v>258.60672</v>
      </c>
      <c r="H23" s="2239">
        <f>F23*Оглавление!$B$5</f>
        <v>35558.423999999999</v>
      </c>
      <c r="I23" s="2240">
        <f t="shared" si="3"/>
        <v>28446.7392</v>
      </c>
      <c r="J23" s="664"/>
      <c r="K23" s="419"/>
      <c r="L23" s="2231"/>
    </row>
    <row r="24" spans="2:12" ht="15.75">
      <c r="B24" s="2224" t="s">
        <v>659</v>
      </c>
      <c r="C24" s="2756"/>
      <c r="D24" s="2165" t="s">
        <v>4119</v>
      </c>
      <c r="E24" s="2221">
        <v>1</v>
      </c>
      <c r="F24" s="2283">
        <v>363.50759999999997</v>
      </c>
      <c r="G24" s="2181">
        <f t="shared" si="2"/>
        <v>290.80607999999995</v>
      </c>
      <c r="H24" s="2239">
        <f>F24*Оглавление!$B$5</f>
        <v>39985.835999999996</v>
      </c>
      <c r="I24" s="2240">
        <f t="shared" si="3"/>
        <v>31988.668799999996</v>
      </c>
      <c r="J24" s="664"/>
      <c r="K24" s="419"/>
      <c r="L24" s="2231"/>
    </row>
    <row r="25" spans="2:12" ht="15.75">
      <c r="B25" s="2224" t="s">
        <v>660</v>
      </c>
      <c r="C25" s="2756"/>
      <c r="D25" s="2165" t="s">
        <v>4120</v>
      </c>
      <c r="E25" s="2221">
        <v>1</v>
      </c>
      <c r="F25" s="2283">
        <v>392.05740000000003</v>
      </c>
      <c r="G25" s="2181">
        <f t="shared" si="2"/>
        <v>313.64592000000005</v>
      </c>
      <c r="H25" s="2239">
        <f>F25*Оглавление!$B$5</f>
        <v>43126.314000000006</v>
      </c>
      <c r="I25" s="2240">
        <f t="shared" si="3"/>
        <v>34501.051200000002</v>
      </c>
      <c r="J25" s="664"/>
      <c r="K25" s="419"/>
      <c r="L25" s="2231"/>
    </row>
    <row r="26" spans="2:12" ht="15.75">
      <c r="B26" s="2224" t="s">
        <v>661</v>
      </c>
      <c r="C26" s="2756"/>
      <c r="D26" s="2165" t="s">
        <v>4121</v>
      </c>
      <c r="E26" s="2221">
        <v>1</v>
      </c>
      <c r="F26" s="2283">
        <v>414.1302</v>
      </c>
      <c r="G26" s="2181">
        <f t="shared" si="2"/>
        <v>331.30416000000002</v>
      </c>
      <c r="H26" s="2239">
        <f>F26*Оглавление!$B$5</f>
        <v>45554.322</v>
      </c>
      <c r="I26" s="2240">
        <f t="shared" si="3"/>
        <v>36443.457600000002</v>
      </c>
      <c r="J26" s="664"/>
      <c r="K26" s="419"/>
      <c r="L26" s="2231"/>
    </row>
    <row r="27" spans="2:12" ht="15.75">
      <c r="B27" s="2224" t="s">
        <v>662</v>
      </c>
      <c r="C27" s="2756"/>
      <c r="D27" s="2165" t="s">
        <v>4122</v>
      </c>
      <c r="E27" s="2221">
        <v>1</v>
      </c>
      <c r="F27" s="2283">
        <v>436.19279999999998</v>
      </c>
      <c r="G27" s="2181">
        <f t="shared" si="2"/>
        <v>348.95423999999997</v>
      </c>
      <c r="H27" s="2239">
        <f>F27*Оглавление!$B$5</f>
        <v>47981.207999999999</v>
      </c>
      <c r="I27" s="2240">
        <f t="shared" si="3"/>
        <v>38384.966399999998</v>
      </c>
      <c r="J27" s="664"/>
      <c r="K27" s="419"/>
      <c r="L27" s="2231"/>
    </row>
    <row r="28" spans="2:12" ht="15.75">
      <c r="B28" s="2224" t="s">
        <v>663</v>
      </c>
      <c r="C28" s="2756"/>
      <c r="D28" s="2165" t="s">
        <v>4123</v>
      </c>
      <c r="E28" s="2221">
        <v>1</v>
      </c>
      <c r="F28" s="2283">
        <v>480.35879999999997</v>
      </c>
      <c r="G28" s="2181">
        <f t="shared" si="2"/>
        <v>384.28703999999999</v>
      </c>
      <c r="H28" s="2239">
        <f>F28*Оглавление!$B$5</f>
        <v>52839.467999999993</v>
      </c>
      <c r="I28" s="2240">
        <f t="shared" si="3"/>
        <v>42271.574399999998</v>
      </c>
      <c r="J28" s="664"/>
      <c r="K28" s="419"/>
      <c r="L28" s="2231"/>
    </row>
    <row r="29" spans="2:12" ht="16.5" thickBot="1">
      <c r="B29" s="2122" t="s">
        <v>664</v>
      </c>
      <c r="C29" s="2757"/>
      <c r="D29" s="2219" t="s">
        <v>4124</v>
      </c>
      <c r="E29" s="2222">
        <v>1</v>
      </c>
      <c r="F29" s="2284">
        <v>511.49940000000004</v>
      </c>
      <c r="G29" s="2241">
        <f t="shared" si="2"/>
        <v>409.19952000000001</v>
      </c>
      <c r="H29" s="2242">
        <f>F29*Оглавление!$B$5</f>
        <v>56264.934000000001</v>
      </c>
      <c r="I29" s="2243">
        <f t="shared" si="3"/>
        <v>45011.947200000002</v>
      </c>
      <c r="J29" s="664"/>
      <c r="K29" s="419"/>
      <c r="L29" s="2231"/>
    </row>
    <row r="30" spans="2:12" s="140" customFormat="1" ht="15.75">
      <c r="B30" s="2223" t="s">
        <v>1730</v>
      </c>
      <c r="C30" s="2758" t="s">
        <v>3781</v>
      </c>
      <c r="D30" s="2235" t="s">
        <v>4113</v>
      </c>
      <c r="E30" s="2220">
        <v>1</v>
      </c>
      <c r="F30" s="2282">
        <v>92.167199999999994</v>
      </c>
      <c r="G30" s="2236">
        <f t="shared" ref="G30:G41" si="4">F30-F30*$K$1/100</f>
        <v>73.73375999999999</v>
      </c>
      <c r="H30" s="2237">
        <f>F30*Оглавление!$B$5</f>
        <v>10138.392</v>
      </c>
      <c r="I30" s="2238">
        <f t="shared" ref="I30:I41" si="5">H30-H30*$K$1/100</f>
        <v>8110.7136</v>
      </c>
      <c r="J30" s="664"/>
      <c r="K30" s="419"/>
      <c r="L30" s="2231"/>
    </row>
    <row r="31" spans="2:12" ht="15.75" customHeight="1">
      <c r="B31" s="2224" t="s">
        <v>665</v>
      </c>
      <c r="C31" s="2759"/>
      <c r="D31" s="2165" t="s">
        <v>4114</v>
      </c>
      <c r="E31" s="2221">
        <v>1</v>
      </c>
      <c r="F31" s="2283">
        <v>116.48400000000001</v>
      </c>
      <c r="G31" s="2181">
        <f t="shared" si="4"/>
        <v>93.187200000000004</v>
      </c>
      <c r="H31" s="2239">
        <f>F31*Оглавление!$B$5</f>
        <v>12813.240000000002</v>
      </c>
      <c r="I31" s="2240">
        <f t="shared" si="5"/>
        <v>10250.592000000001</v>
      </c>
      <c r="J31" s="664"/>
      <c r="K31" s="419"/>
      <c r="L31" s="2231"/>
    </row>
    <row r="32" spans="2:12" ht="15.75">
      <c r="B32" s="2224" t="s">
        <v>666</v>
      </c>
      <c r="C32" s="2759"/>
      <c r="D32" s="2165" t="s">
        <v>4115</v>
      </c>
      <c r="E32" s="2221">
        <v>1</v>
      </c>
      <c r="F32" s="2283">
        <v>141.01499999999999</v>
      </c>
      <c r="G32" s="2181">
        <f t="shared" si="4"/>
        <v>112.81199999999998</v>
      </c>
      <c r="H32" s="2239">
        <f>F32*Оглавление!$B$5</f>
        <v>15511.649999999998</v>
      </c>
      <c r="I32" s="2240">
        <f t="shared" si="5"/>
        <v>12409.319999999998</v>
      </c>
      <c r="J32" s="664"/>
      <c r="K32" s="419"/>
      <c r="L32" s="2231"/>
    </row>
    <row r="33" spans="2:12" ht="15.75">
      <c r="B33" s="2224" t="s">
        <v>667</v>
      </c>
      <c r="C33" s="2759"/>
      <c r="D33" s="2165" t="s">
        <v>4116</v>
      </c>
      <c r="E33" s="2221">
        <v>1</v>
      </c>
      <c r="F33" s="2283">
        <v>168.8304</v>
      </c>
      <c r="G33" s="2181">
        <f t="shared" si="4"/>
        <v>135.06432000000001</v>
      </c>
      <c r="H33" s="2239">
        <f>F33*Оглавление!$B$5</f>
        <v>18571.344000000001</v>
      </c>
      <c r="I33" s="2240">
        <f t="shared" si="5"/>
        <v>14857.075200000001</v>
      </c>
      <c r="J33" s="664"/>
      <c r="K33" s="419"/>
      <c r="L33" s="2231"/>
    </row>
    <row r="34" spans="2:12" ht="15.75">
      <c r="B34" s="2224" t="s">
        <v>668</v>
      </c>
      <c r="C34" s="2759"/>
      <c r="D34" s="2165" t="s">
        <v>4117</v>
      </c>
      <c r="E34" s="2221">
        <v>1</v>
      </c>
      <c r="F34" s="2283">
        <v>193.43279999999999</v>
      </c>
      <c r="G34" s="2181">
        <f t="shared" si="4"/>
        <v>154.74624</v>
      </c>
      <c r="H34" s="2239">
        <f>F34*Оглавление!$B$5</f>
        <v>21277.608</v>
      </c>
      <c r="I34" s="2240">
        <f t="shared" si="5"/>
        <v>17022.0864</v>
      </c>
      <c r="J34" s="664"/>
      <c r="K34" s="419"/>
      <c r="L34" s="2231"/>
    </row>
    <row r="35" spans="2:12" ht="15.75">
      <c r="B35" s="2224" t="s">
        <v>669</v>
      </c>
      <c r="C35" s="2759"/>
      <c r="D35" s="2165" t="s">
        <v>4118</v>
      </c>
      <c r="E35" s="2221">
        <v>1</v>
      </c>
      <c r="F35" s="2283">
        <v>226.40940000000001</v>
      </c>
      <c r="G35" s="2181">
        <f t="shared" si="4"/>
        <v>181.12752</v>
      </c>
      <c r="H35" s="2239">
        <f>F35*Оглавление!$B$5</f>
        <v>24905.034</v>
      </c>
      <c r="I35" s="2240">
        <f t="shared" si="5"/>
        <v>19924.0272</v>
      </c>
      <c r="J35" s="664"/>
      <c r="K35" s="419"/>
      <c r="L35" s="2231"/>
    </row>
    <row r="36" spans="2:12" ht="15.75">
      <c r="B36" s="2224" t="s">
        <v>670</v>
      </c>
      <c r="C36" s="2759"/>
      <c r="D36" s="2165" t="s">
        <v>4119</v>
      </c>
      <c r="E36" s="2221">
        <v>1</v>
      </c>
      <c r="F36" s="2283">
        <v>255.18360000000001</v>
      </c>
      <c r="G36" s="2181">
        <f t="shared" si="4"/>
        <v>204.14688000000001</v>
      </c>
      <c r="H36" s="2239">
        <f>F36*Оглавление!$B$5</f>
        <v>28070.196</v>
      </c>
      <c r="I36" s="2240">
        <f t="shared" si="5"/>
        <v>22456.156800000001</v>
      </c>
      <c r="J36" s="664"/>
      <c r="K36" s="419"/>
      <c r="L36" s="2231"/>
    </row>
    <row r="37" spans="2:12" ht="15.75">
      <c r="B37" s="2224" t="s">
        <v>671</v>
      </c>
      <c r="C37" s="2759"/>
      <c r="D37" s="2165" t="s">
        <v>4120</v>
      </c>
      <c r="E37" s="2221">
        <v>1</v>
      </c>
      <c r="F37" s="2283">
        <v>281.2242</v>
      </c>
      <c r="G37" s="2181">
        <f t="shared" si="4"/>
        <v>224.97935999999999</v>
      </c>
      <c r="H37" s="2239">
        <f>F37*Оглавление!$B$5</f>
        <v>30934.662</v>
      </c>
      <c r="I37" s="2240">
        <f t="shared" si="5"/>
        <v>24747.729599999999</v>
      </c>
      <c r="J37" s="664"/>
      <c r="K37" s="419"/>
      <c r="L37" s="2231"/>
    </row>
    <row r="38" spans="2:12" ht="15.75">
      <c r="B38" s="2224" t="s">
        <v>672</v>
      </c>
      <c r="C38" s="2759"/>
      <c r="D38" s="2165" t="s">
        <v>4121</v>
      </c>
      <c r="E38" s="2221">
        <v>1</v>
      </c>
      <c r="F38" s="2283">
        <v>309.5598</v>
      </c>
      <c r="G38" s="2181">
        <f t="shared" si="4"/>
        <v>247.64784</v>
      </c>
      <c r="H38" s="2239">
        <f>F38*Оглавление!$B$5</f>
        <v>34051.578000000001</v>
      </c>
      <c r="I38" s="2240">
        <f t="shared" si="5"/>
        <v>27241.2624</v>
      </c>
      <c r="J38" s="664"/>
      <c r="K38" s="419"/>
      <c r="L38" s="2231"/>
    </row>
    <row r="39" spans="2:12" ht="15.75">
      <c r="B39" s="2224" t="s">
        <v>673</v>
      </c>
      <c r="C39" s="2759"/>
      <c r="D39" s="2165" t="s">
        <v>4122</v>
      </c>
      <c r="E39" s="2221">
        <v>1</v>
      </c>
      <c r="F39" s="2283">
        <v>335.47799999999995</v>
      </c>
      <c r="G39" s="2181">
        <f t="shared" si="4"/>
        <v>268.38239999999996</v>
      </c>
      <c r="H39" s="2239">
        <f>F39*Оглавление!$B$5</f>
        <v>36902.579999999994</v>
      </c>
      <c r="I39" s="2240">
        <f t="shared" si="5"/>
        <v>29522.063999999995</v>
      </c>
      <c r="J39" s="664"/>
      <c r="K39" s="419"/>
      <c r="L39" s="2231"/>
    </row>
    <row r="40" spans="2:12" ht="15.75">
      <c r="B40" s="2224" t="s">
        <v>674</v>
      </c>
      <c r="C40" s="2759"/>
      <c r="D40" s="2165" t="s">
        <v>4123</v>
      </c>
      <c r="E40" s="2221">
        <v>1</v>
      </c>
      <c r="F40" s="2283">
        <v>360.97799999999995</v>
      </c>
      <c r="G40" s="2181">
        <f t="shared" si="4"/>
        <v>288.78239999999994</v>
      </c>
      <c r="H40" s="2239">
        <f>F40*Оглавление!$B$5</f>
        <v>39707.579999999994</v>
      </c>
      <c r="I40" s="2240">
        <f t="shared" si="5"/>
        <v>31766.063999999995</v>
      </c>
      <c r="J40" s="664"/>
      <c r="K40" s="419"/>
      <c r="L40" s="2231"/>
    </row>
    <row r="41" spans="2:12" ht="16.5" thickBot="1">
      <c r="B41" s="2122" t="s">
        <v>675</v>
      </c>
      <c r="C41" s="2760"/>
      <c r="D41" s="2219" t="s">
        <v>4124</v>
      </c>
      <c r="E41" s="2222">
        <v>1</v>
      </c>
      <c r="F41" s="2284">
        <v>402.0942</v>
      </c>
      <c r="G41" s="2241">
        <f t="shared" si="4"/>
        <v>321.67536000000001</v>
      </c>
      <c r="H41" s="2242">
        <f>F41*Оглавление!$B$5</f>
        <v>44230.362000000001</v>
      </c>
      <c r="I41" s="2243">
        <f t="shared" si="5"/>
        <v>35384.289600000004</v>
      </c>
      <c r="J41" s="664"/>
      <c r="K41" s="419"/>
      <c r="L41" s="2231"/>
    </row>
    <row r="42" spans="2:12" s="140" customFormat="1" ht="15.75">
      <c r="B42" s="2223" t="s">
        <v>1731</v>
      </c>
      <c r="C42" s="2758" t="s">
        <v>3778</v>
      </c>
      <c r="D42" s="2235" t="s">
        <v>4113</v>
      </c>
      <c r="E42" s="2220">
        <v>1</v>
      </c>
      <c r="F42" s="2282">
        <v>83.079000000000008</v>
      </c>
      <c r="G42" s="2236">
        <f t="shared" ref="G42:G53" si="6">F42-F42*$K$1/100</f>
        <v>66.463200000000001</v>
      </c>
      <c r="H42" s="2237">
        <f>F42*Оглавление!$B$5</f>
        <v>9138.69</v>
      </c>
      <c r="I42" s="2238">
        <f t="shared" ref="I42:I53" si="7">H42-H42*$K$1/100</f>
        <v>7310.9520000000002</v>
      </c>
      <c r="J42" s="664"/>
      <c r="K42" s="419"/>
      <c r="L42" s="2231"/>
    </row>
    <row r="43" spans="2:12" ht="15.75" customHeight="1">
      <c r="B43" s="2224" t="s">
        <v>676</v>
      </c>
      <c r="C43" s="2759"/>
      <c r="D43" s="2165" t="s">
        <v>4114</v>
      </c>
      <c r="E43" s="2221">
        <v>1</v>
      </c>
      <c r="F43" s="2283">
        <v>103.0098</v>
      </c>
      <c r="G43" s="2181">
        <f t="shared" si="6"/>
        <v>82.407839999999993</v>
      </c>
      <c r="H43" s="2239">
        <f>F43*Оглавление!$B$5</f>
        <v>11331.078</v>
      </c>
      <c r="I43" s="2240">
        <f t="shared" si="7"/>
        <v>9064.8624</v>
      </c>
      <c r="J43" s="664"/>
      <c r="K43" s="419"/>
      <c r="L43" s="2231"/>
    </row>
    <row r="44" spans="2:12" ht="15.75">
      <c r="B44" s="2224" t="s">
        <v>677</v>
      </c>
      <c r="C44" s="2759"/>
      <c r="D44" s="2165" t="s">
        <v>4115</v>
      </c>
      <c r="E44" s="2221">
        <v>1</v>
      </c>
      <c r="F44" s="2283">
        <v>123.04259999999999</v>
      </c>
      <c r="G44" s="2181">
        <f t="shared" si="6"/>
        <v>98.434079999999994</v>
      </c>
      <c r="H44" s="2239">
        <f>F44*Оглавление!$B$5</f>
        <v>13534.686</v>
      </c>
      <c r="I44" s="2240">
        <f t="shared" si="7"/>
        <v>10827.748799999999</v>
      </c>
      <c r="J44" s="664"/>
      <c r="K44" s="419"/>
      <c r="L44" s="2231"/>
    </row>
    <row r="45" spans="2:12" ht="15.75">
      <c r="B45" s="2224" t="s">
        <v>678</v>
      </c>
      <c r="C45" s="2759"/>
      <c r="D45" s="2165" t="s">
        <v>4116</v>
      </c>
      <c r="E45" s="2221">
        <v>1</v>
      </c>
      <c r="F45" s="2283">
        <v>145.84980000000002</v>
      </c>
      <c r="G45" s="2181">
        <f t="shared" si="6"/>
        <v>116.67984000000001</v>
      </c>
      <c r="H45" s="2239">
        <f>F45*Оглавление!$B$5</f>
        <v>16043.478000000001</v>
      </c>
      <c r="I45" s="2240">
        <f t="shared" si="7"/>
        <v>12834.7824</v>
      </c>
      <c r="J45" s="664"/>
      <c r="K45" s="419"/>
      <c r="L45" s="2231"/>
    </row>
    <row r="46" spans="2:12" ht="15.75">
      <c r="B46" s="2224" t="s">
        <v>679</v>
      </c>
      <c r="C46" s="2759"/>
      <c r="D46" s="2165" t="s">
        <v>4117</v>
      </c>
      <c r="E46" s="2221">
        <v>1</v>
      </c>
      <c r="F46" s="2283">
        <v>167.10660000000001</v>
      </c>
      <c r="G46" s="2181">
        <f t="shared" si="6"/>
        <v>133.68528000000001</v>
      </c>
      <c r="H46" s="2239">
        <f>F46*Оглавление!$B$5</f>
        <v>18381.726000000002</v>
      </c>
      <c r="I46" s="2240">
        <f t="shared" si="7"/>
        <v>14705.380800000003</v>
      </c>
      <c r="J46" s="664"/>
      <c r="K46" s="419"/>
      <c r="L46" s="2231"/>
    </row>
    <row r="47" spans="2:12" ht="15.75">
      <c r="B47" s="2224" t="s">
        <v>680</v>
      </c>
      <c r="C47" s="2759"/>
      <c r="D47" s="2165" t="s">
        <v>4118</v>
      </c>
      <c r="E47" s="2221">
        <v>1</v>
      </c>
      <c r="F47" s="2283">
        <v>193.392</v>
      </c>
      <c r="G47" s="2181">
        <f t="shared" si="6"/>
        <v>154.71359999999999</v>
      </c>
      <c r="H47" s="2239">
        <f>F47*Оглавление!$B$5</f>
        <v>21273.119999999999</v>
      </c>
      <c r="I47" s="2240">
        <f t="shared" si="7"/>
        <v>17018.495999999999</v>
      </c>
      <c r="J47" s="664"/>
      <c r="K47" s="419"/>
      <c r="L47" s="2231"/>
    </row>
    <row r="48" spans="2:12" ht="15.75">
      <c r="B48" s="2224" t="s">
        <v>681</v>
      </c>
      <c r="C48" s="2759"/>
      <c r="D48" s="2165" t="s">
        <v>4119</v>
      </c>
      <c r="E48" s="2221">
        <v>1</v>
      </c>
      <c r="F48" s="2283">
        <v>217.2294</v>
      </c>
      <c r="G48" s="2181">
        <f t="shared" si="6"/>
        <v>173.78352000000001</v>
      </c>
      <c r="H48" s="2239">
        <f>F48*Оглавление!$B$5</f>
        <v>23895.234</v>
      </c>
      <c r="I48" s="2240">
        <f t="shared" si="7"/>
        <v>19116.1872</v>
      </c>
      <c r="J48" s="664"/>
      <c r="K48" s="419"/>
      <c r="L48" s="2231"/>
    </row>
    <row r="49" spans="2:12" ht="15.75">
      <c r="B49" s="2224" t="s">
        <v>682</v>
      </c>
      <c r="C49" s="2759"/>
      <c r="D49" s="2165" t="s">
        <v>4120</v>
      </c>
      <c r="E49" s="2221">
        <v>1</v>
      </c>
      <c r="F49" s="2283">
        <v>238.06800000000001</v>
      </c>
      <c r="G49" s="2181">
        <f t="shared" si="6"/>
        <v>190.45440000000002</v>
      </c>
      <c r="H49" s="2239">
        <f>F49*Оглавление!$B$5</f>
        <v>26187.48</v>
      </c>
      <c r="I49" s="2240">
        <f t="shared" si="7"/>
        <v>20949.984</v>
      </c>
      <c r="J49" s="664"/>
      <c r="K49" s="419"/>
      <c r="L49" s="2231"/>
    </row>
    <row r="50" spans="2:12" ht="15.75">
      <c r="B50" s="2224" t="s">
        <v>683</v>
      </c>
      <c r="C50" s="2759"/>
      <c r="D50" s="2165" t="s">
        <v>4121</v>
      </c>
      <c r="E50" s="2221">
        <v>1</v>
      </c>
      <c r="F50" s="2283">
        <v>261.55860000000001</v>
      </c>
      <c r="G50" s="2181">
        <f t="shared" si="6"/>
        <v>209.24688</v>
      </c>
      <c r="H50" s="2239">
        <f>F50*Оглавление!$B$5</f>
        <v>28771.446</v>
      </c>
      <c r="I50" s="2240">
        <f t="shared" si="7"/>
        <v>23017.156800000001</v>
      </c>
      <c r="J50" s="664"/>
      <c r="K50" s="419"/>
      <c r="L50" s="2231"/>
    </row>
    <row r="51" spans="2:12" ht="15.75">
      <c r="B51" s="2224" t="s">
        <v>684</v>
      </c>
      <c r="C51" s="2759"/>
      <c r="D51" s="2165" t="s">
        <v>4122</v>
      </c>
      <c r="E51" s="2221">
        <v>1</v>
      </c>
      <c r="F51" s="2283">
        <v>282.18299999999999</v>
      </c>
      <c r="G51" s="2181">
        <f t="shared" si="6"/>
        <v>225.74639999999999</v>
      </c>
      <c r="H51" s="2239">
        <f>F51*Оглавление!$B$5</f>
        <v>31040.129999999997</v>
      </c>
      <c r="I51" s="2240">
        <f t="shared" si="7"/>
        <v>24832.103999999999</v>
      </c>
      <c r="J51" s="664"/>
      <c r="K51" s="419"/>
      <c r="L51" s="2231"/>
    </row>
    <row r="52" spans="2:12" ht="15.75">
      <c r="B52" s="2224" t="s">
        <v>685</v>
      </c>
      <c r="C52" s="2759"/>
      <c r="D52" s="2165" t="s">
        <v>4123</v>
      </c>
      <c r="E52" s="2221">
        <v>1</v>
      </c>
      <c r="F52" s="2283">
        <v>302.50139999999999</v>
      </c>
      <c r="G52" s="2181">
        <f t="shared" si="6"/>
        <v>242.00111999999999</v>
      </c>
      <c r="H52" s="2239">
        <f>F52*Оглавление!$B$5</f>
        <v>33275.154000000002</v>
      </c>
      <c r="I52" s="2240">
        <f t="shared" si="7"/>
        <v>26620.123200000002</v>
      </c>
      <c r="J52" s="664"/>
      <c r="K52" s="419"/>
      <c r="L52" s="2231"/>
    </row>
    <row r="53" spans="2:12" ht="16.5" thickBot="1">
      <c r="B53" s="2244" t="s">
        <v>686</v>
      </c>
      <c r="C53" s="2760"/>
      <c r="D53" s="2219" t="s">
        <v>4124</v>
      </c>
      <c r="E53" s="2222">
        <v>1</v>
      </c>
      <c r="F53" s="2284">
        <v>339.26220000000001</v>
      </c>
      <c r="G53" s="2241">
        <f t="shared" si="6"/>
        <v>271.40976000000001</v>
      </c>
      <c r="H53" s="2242">
        <f>F53*Оглавление!$B$5</f>
        <v>37318.842000000004</v>
      </c>
      <c r="I53" s="2243">
        <f t="shared" si="7"/>
        <v>29855.073600000003</v>
      </c>
      <c r="J53" s="664"/>
      <c r="K53" s="419"/>
      <c r="L53" s="2231"/>
    </row>
    <row r="54" spans="2:12" ht="15" customHeight="1">
      <c r="B54" s="2245" t="s">
        <v>2039</v>
      </c>
      <c r="C54" s="2730" t="s">
        <v>3779</v>
      </c>
      <c r="D54" s="2235" t="s">
        <v>4113</v>
      </c>
      <c r="E54" s="2220">
        <v>1</v>
      </c>
      <c r="F54" s="2282">
        <v>124.63379999999999</v>
      </c>
      <c r="G54" s="2236">
        <f t="shared" ref="G54:G64" si="8">F54-F54*$K$1/100</f>
        <v>99.707039999999992</v>
      </c>
      <c r="H54" s="2237">
        <f>F54*Оглавление!$B$5</f>
        <v>13709.717999999999</v>
      </c>
      <c r="I54" s="2238">
        <f t="shared" ref="I54:I64" si="9">H54-H54*$K$1/100</f>
        <v>10967.774399999998</v>
      </c>
      <c r="J54" s="664"/>
      <c r="K54" s="419"/>
      <c r="L54" s="2231"/>
    </row>
    <row r="55" spans="2:12" ht="15.75">
      <c r="B55" s="2246" t="s">
        <v>2040</v>
      </c>
      <c r="C55" s="2731"/>
      <c r="D55" s="2165" t="s">
        <v>4114</v>
      </c>
      <c r="E55" s="2221">
        <v>1</v>
      </c>
      <c r="F55" s="2283">
        <v>140.20920000000001</v>
      </c>
      <c r="G55" s="2181">
        <f t="shared" si="8"/>
        <v>112.16736</v>
      </c>
      <c r="H55" s="2239">
        <f>F55*Оглавление!$B$5</f>
        <v>15423.012000000001</v>
      </c>
      <c r="I55" s="2240">
        <f t="shared" si="9"/>
        <v>12338.409600000001</v>
      </c>
      <c r="J55" s="664"/>
      <c r="K55" s="419"/>
      <c r="L55" s="2231"/>
    </row>
    <row r="56" spans="2:12" ht="15.75">
      <c r="B56" s="2246" t="s">
        <v>2041</v>
      </c>
      <c r="C56" s="2731"/>
      <c r="D56" s="2165" t="s">
        <v>4115</v>
      </c>
      <c r="E56" s="2221">
        <v>1</v>
      </c>
      <c r="F56" s="2283">
        <v>168.76920000000001</v>
      </c>
      <c r="G56" s="2181">
        <f t="shared" si="8"/>
        <v>135.01536000000002</v>
      </c>
      <c r="H56" s="2239">
        <f>F56*Оглавление!$B$5</f>
        <v>18564.612000000001</v>
      </c>
      <c r="I56" s="2240">
        <f t="shared" si="9"/>
        <v>14851.689600000002</v>
      </c>
      <c r="J56" s="664"/>
      <c r="K56" s="419"/>
      <c r="L56" s="2231"/>
    </row>
    <row r="57" spans="2:12" ht="15.75">
      <c r="B57" s="2246" t="s">
        <v>2042</v>
      </c>
      <c r="C57" s="2731"/>
      <c r="D57" s="2165" t="s">
        <v>4116</v>
      </c>
      <c r="E57" s="2221">
        <v>1</v>
      </c>
      <c r="F57" s="2283">
        <v>202.53120000000001</v>
      </c>
      <c r="G57" s="2181">
        <f t="shared" si="8"/>
        <v>162.02496000000002</v>
      </c>
      <c r="H57" s="2239">
        <f>F57*Оглавление!$B$5</f>
        <v>22278.432000000001</v>
      </c>
      <c r="I57" s="2240">
        <f t="shared" si="9"/>
        <v>17822.745600000002</v>
      </c>
      <c r="J57" s="664"/>
      <c r="K57" s="419"/>
      <c r="L57" s="2231"/>
    </row>
    <row r="58" spans="2:12" ht="15.75">
      <c r="B58" s="2246" t="s">
        <v>2043</v>
      </c>
      <c r="C58" s="2731"/>
      <c r="D58" s="2165" t="s">
        <v>4117</v>
      </c>
      <c r="E58" s="2221">
        <v>1</v>
      </c>
      <c r="F58" s="2283">
        <v>245.37120000000002</v>
      </c>
      <c r="G58" s="2181">
        <f t="shared" si="8"/>
        <v>196.29696000000001</v>
      </c>
      <c r="H58" s="2239">
        <f>F58*Оглавление!$B$5</f>
        <v>26990.832000000002</v>
      </c>
      <c r="I58" s="2240">
        <f t="shared" si="9"/>
        <v>21592.6656</v>
      </c>
      <c r="J58" s="664"/>
      <c r="K58" s="419"/>
      <c r="L58" s="2231"/>
    </row>
    <row r="59" spans="2:12" ht="15.75">
      <c r="B59" s="2246" t="s">
        <v>2044</v>
      </c>
      <c r="C59" s="2731"/>
      <c r="D59" s="2165" t="s">
        <v>4118</v>
      </c>
      <c r="E59" s="2221">
        <v>1</v>
      </c>
      <c r="F59" s="2283">
        <v>281.72399999999999</v>
      </c>
      <c r="G59" s="2181">
        <f t="shared" si="8"/>
        <v>225.3792</v>
      </c>
      <c r="H59" s="2239">
        <f>F59*Оглавление!$B$5</f>
        <v>30989.64</v>
      </c>
      <c r="I59" s="2240">
        <f t="shared" si="9"/>
        <v>24791.712</v>
      </c>
      <c r="J59" s="664"/>
      <c r="K59" s="419"/>
      <c r="L59" s="2231"/>
    </row>
    <row r="60" spans="2:12" ht="15.75">
      <c r="B60" s="2246" t="s">
        <v>2045</v>
      </c>
      <c r="C60" s="2731"/>
      <c r="D60" s="2165" t="s">
        <v>4119</v>
      </c>
      <c r="E60" s="2221">
        <v>1</v>
      </c>
      <c r="F60" s="2283">
        <v>324.56399999999996</v>
      </c>
      <c r="G60" s="2181">
        <f t="shared" si="8"/>
        <v>259.65119999999996</v>
      </c>
      <c r="H60" s="2239">
        <f>F60*Оглавление!$B$5</f>
        <v>35702.039999999994</v>
      </c>
      <c r="I60" s="2240">
        <f t="shared" si="9"/>
        <v>28561.631999999994</v>
      </c>
      <c r="J60" s="664"/>
      <c r="K60" s="419"/>
      <c r="L60" s="2231"/>
    </row>
    <row r="61" spans="2:12" ht="15.75">
      <c r="B61" s="2246" t="s">
        <v>2046</v>
      </c>
      <c r="C61" s="2731"/>
      <c r="D61" s="2165" t="s">
        <v>4120</v>
      </c>
      <c r="E61" s="2221">
        <v>1</v>
      </c>
      <c r="F61" s="2283">
        <v>347.92200000000003</v>
      </c>
      <c r="G61" s="2181">
        <f t="shared" si="8"/>
        <v>278.33760000000001</v>
      </c>
      <c r="H61" s="2239">
        <f>F61*Оглавление!$B$5</f>
        <v>38271.420000000006</v>
      </c>
      <c r="I61" s="2240">
        <f t="shared" si="9"/>
        <v>30617.136000000006</v>
      </c>
      <c r="J61" s="664"/>
      <c r="K61" s="419"/>
      <c r="L61" s="2231"/>
    </row>
    <row r="62" spans="2:12" ht="15.75">
      <c r="B62" s="2246" t="s">
        <v>2047</v>
      </c>
      <c r="C62" s="2731"/>
      <c r="D62" s="2165" t="s">
        <v>4121</v>
      </c>
      <c r="E62" s="2221">
        <v>1</v>
      </c>
      <c r="F62" s="2283">
        <v>386.86559999999997</v>
      </c>
      <c r="G62" s="2181">
        <f t="shared" si="8"/>
        <v>309.49248</v>
      </c>
      <c r="H62" s="2239">
        <f>F62*Оглавление!$B$5</f>
        <v>42555.216</v>
      </c>
      <c r="I62" s="2240">
        <f t="shared" si="9"/>
        <v>34044.1728</v>
      </c>
      <c r="J62" s="664"/>
      <c r="K62" s="419"/>
      <c r="L62" s="2231"/>
    </row>
    <row r="63" spans="2:12" ht="15.75">
      <c r="B63" s="2246" t="s">
        <v>2048</v>
      </c>
      <c r="C63" s="2731"/>
      <c r="D63" s="2165" t="s">
        <v>4122</v>
      </c>
      <c r="E63" s="2221">
        <v>1</v>
      </c>
      <c r="F63" s="2283">
        <v>416.7414</v>
      </c>
      <c r="G63" s="2181">
        <f t="shared" si="8"/>
        <v>333.39312000000001</v>
      </c>
      <c r="H63" s="2239">
        <f>F63*Оглавление!$B$5</f>
        <v>45841.553999999996</v>
      </c>
      <c r="I63" s="2240">
        <f t="shared" si="9"/>
        <v>36673.243199999997</v>
      </c>
      <c r="J63" s="664"/>
      <c r="K63" s="419"/>
      <c r="L63" s="2231"/>
    </row>
    <row r="64" spans="2:12" ht="16.5" thickBot="1">
      <c r="B64" s="2244" t="s">
        <v>2049</v>
      </c>
      <c r="C64" s="2732"/>
      <c r="D64" s="2219" t="s">
        <v>4123</v>
      </c>
      <c r="E64" s="2222">
        <v>1</v>
      </c>
      <c r="F64" s="2284">
        <v>456.97019999999998</v>
      </c>
      <c r="G64" s="2241">
        <f t="shared" si="8"/>
        <v>365.57615999999996</v>
      </c>
      <c r="H64" s="2242">
        <f>F64*Оглавление!$B$5</f>
        <v>50266.721999999994</v>
      </c>
      <c r="I64" s="2243">
        <f t="shared" si="9"/>
        <v>40213.377599999993</v>
      </c>
      <c r="J64" s="664"/>
      <c r="K64" s="419"/>
      <c r="L64" s="2231"/>
    </row>
    <row r="65" spans="2:12" ht="15" customHeight="1">
      <c r="B65" s="2245" t="s">
        <v>2050</v>
      </c>
      <c r="C65" s="2730" t="s">
        <v>3780</v>
      </c>
      <c r="D65" s="2235" t="s">
        <v>4113</v>
      </c>
      <c r="E65" s="2220">
        <v>1</v>
      </c>
      <c r="F65" s="2282">
        <v>103.85639999999999</v>
      </c>
      <c r="G65" s="2236">
        <f t="shared" ref="G65:G75" si="10">F65-F65*$K$1/100</f>
        <v>83.085119999999989</v>
      </c>
      <c r="H65" s="2237">
        <f>F65*Оглавление!$B$5</f>
        <v>11424.204</v>
      </c>
      <c r="I65" s="2238">
        <f t="shared" ref="I65:I75" si="11">H65-H65*$K$1/100</f>
        <v>9139.3631999999998</v>
      </c>
      <c r="J65" s="664"/>
      <c r="K65" s="419"/>
      <c r="L65" s="2231"/>
    </row>
    <row r="66" spans="2:12" ht="15.75">
      <c r="B66" s="2246" t="s">
        <v>2051</v>
      </c>
      <c r="C66" s="2731"/>
      <c r="D66" s="2165" t="s">
        <v>4114</v>
      </c>
      <c r="E66" s="2221">
        <v>1</v>
      </c>
      <c r="F66" s="2283">
        <v>120.74759999999999</v>
      </c>
      <c r="G66" s="2181">
        <f t="shared" si="10"/>
        <v>96.598079999999996</v>
      </c>
      <c r="H66" s="2239">
        <f>F66*Оглавление!$B$5</f>
        <v>13282.235999999999</v>
      </c>
      <c r="I66" s="2240">
        <f t="shared" si="11"/>
        <v>10625.788799999998</v>
      </c>
      <c r="J66" s="664"/>
      <c r="K66" s="419"/>
      <c r="L66" s="2231"/>
    </row>
    <row r="67" spans="2:12" ht="15.75">
      <c r="B67" s="2246" t="s">
        <v>2052</v>
      </c>
      <c r="C67" s="2731"/>
      <c r="D67" s="2165" t="s">
        <v>4115</v>
      </c>
      <c r="E67" s="2221">
        <v>1</v>
      </c>
      <c r="F67" s="2283">
        <v>142.81019999999998</v>
      </c>
      <c r="G67" s="2181">
        <f t="shared" si="10"/>
        <v>114.24815999999998</v>
      </c>
      <c r="H67" s="2239">
        <f>F67*Оглавление!$B$5</f>
        <v>15709.121999999998</v>
      </c>
      <c r="I67" s="2240">
        <f t="shared" si="11"/>
        <v>12567.297599999998</v>
      </c>
      <c r="J67" s="664"/>
      <c r="K67" s="419"/>
      <c r="L67" s="2231"/>
    </row>
    <row r="68" spans="2:12" ht="15.75">
      <c r="B68" s="2246" t="s">
        <v>2053</v>
      </c>
      <c r="C68" s="2731"/>
      <c r="D68" s="2165" t="s">
        <v>4116</v>
      </c>
      <c r="E68" s="2221">
        <v>1</v>
      </c>
      <c r="F68" s="2283">
        <v>166.17839999999998</v>
      </c>
      <c r="G68" s="2181">
        <f t="shared" si="10"/>
        <v>132.94271999999998</v>
      </c>
      <c r="H68" s="2239">
        <f>F68*Оглавление!$B$5</f>
        <v>18279.624</v>
      </c>
      <c r="I68" s="2240">
        <f t="shared" si="11"/>
        <v>14623.699199999999</v>
      </c>
      <c r="J68" s="664"/>
      <c r="K68" s="419"/>
      <c r="L68" s="2231"/>
    </row>
    <row r="69" spans="2:12" ht="15.75">
      <c r="B69" s="2246" t="s">
        <v>2054</v>
      </c>
      <c r="C69" s="2731"/>
      <c r="D69" s="2165" t="s">
        <v>4117</v>
      </c>
      <c r="E69" s="2221">
        <v>1</v>
      </c>
      <c r="F69" s="2283">
        <v>199.92</v>
      </c>
      <c r="G69" s="2181">
        <f t="shared" si="10"/>
        <v>159.93599999999998</v>
      </c>
      <c r="H69" s="2239">
        <f>F69*Оглавление!$B$5</f>
        <v>21991.199999999997</v>
      </c>
      <c r="I69" s="2240">
        <f t="shared" si="11"/>
        <v>17592.96</v>
      </c>
      <c r="J69" s="664"/>
      <c r="K69" s="419"/>
      <c r="L69" s="2231"/>
    </row>
    <row r="70" spans="2:12" ht="15.75">
      <c r="B70" s="2246" t="s">
        <v>2055</v>
      </c>
      <c r="C70" s="2731"/>
      <c r="D70" s="2165" t="s">
        <v>4118</v>
      </c>
      <c r="E70" s="2221">
        <v>1</v>
      </c>
      <c r="F70" s="2283">
        <v>225.89939999999999</v>
      </c>
      <c r="G70" s="2181">
        <f t="shared" si="10"/>
        <v>180.71951999999999</v>
      </c>
      <c r="H70" s="2239">
        <f>F70*Оглавление!$B$5</f>
        <v>24848.933999999997</v>
      </c>
      <c r="I70" s="2240">
        <f t="shared" si="11"/>
        <v>19879.147199999999</v>
      </c>
      <c r="J70" s="664"/>
      <c r="K70" s="419"/>
      <c r="L70" s="2231"/>
    </row>
    <row r="71" spans="2:12" ht="15.75">
      <c r="B71" s="2246" t="s">
        <v>2056</v>
      </c>
      <c r="C71" s="2731"/>
      <c r="D71" s="2165" t="s">
        <v>4119</v>
      </c>
      <c r="E71" s="2221">
        <v>1</v>
      </c>
      <c r="F71" s="2283">
        <v>255.75480000000002</v>
      </c>
      <c r="G71" s="2181">
        <f t="shared" si="10"/>
        <v>204.60384000000002</v>
      </c>
      <c r="H71" s="2239">
        <f>F71*Оглавление!$B$5</f>
        <v>28133.028000000002</v>
      </c>
      <c r="I71" s="2240">
        <f t="shared" si="11"/>
        <v>22506.422400000003</v>
      </c>
      <c r="J71" s="664"/>
      <c r="K71" s="419"/>
      <c r="L71" s="2231"/>
    </row>
    <row r="72" spans="2:12" ht="15.75">
      <c r="B72" s="2246" t="s">
        <v>2057</v>
      </c>
      <c r="C72" s="2731"/>
      <c r="D72" s="2165" t="s">
        <v>4120</v>
      </c>
      <c r="E72" s="2221">
        <v>1</v>
      </c>
      <c r="F72" s="2283">
        <v>279.12299999999999</v>
      </c>
      <c r="G72" s="2181">
        <f t="shared" si="10"/>
        <v>223.29839999999999</v>
      </c>
      <c r="H72" s="2239">
        <f>F72*Оглавление!$B$5</f>
        <v>30703.53</v>
      </c>
      <c r="I72" s="2240">
        <f t="shared" si="11"/>
        <v>24562.824000000001</v>
      </c>
      <c r="J72" s="664"/>
      <c r="K72" s="419"/>
      <c r="L72" s="2231"/>
    </row>
    <row r="73" spans="2:12" ht="15.75">
      <c r="B73" s="2246" t="s">
        <v>2058</v>
      </c>
      <c r="C73" s="2731"/>
      <c r="D73" s="2165" t="s">
        <v>4121</v>
      </c>
      <c r="E73" s="2221">
        <v>1</v>
      </c>
      <c r="F73" s="2283">
        <v>308.98860000000002</v>
      </c>
      <c r="G73" s="2181">
        <f t="shared" si="10"/>
        <v>247.19088000000002</v>
      </c>
      <c r="H73" s="2239">
        <f>F73*Оглавление!$B$5</f>
        <v>33988.745999999999</v>
      </c>
      <c r="I73" s="2240">
        <f t="shared" si="11"/>
        <v>27190.996800000001</v>
      </c>
      <c r="J73" s="664"/>
      <c r="K73" s="419"/>
      <c r="L73" s="2231"/>
    </row>
    <row r="74" spans="2:12" ht="15.75">
      <c r="B74" s="2246" t="s">
        <v>2059</v>
      </c>
      <c r="C74" s="2731"/>
      <c r="D74" s="2165" t="s">
        <v>4122</v>
      </c>
      <c r="E74" s="2221">
        <v>1</v>
      </c>
      <c r="F74" s="2283">
        <v>333.642</v>
      </c>
      <c r="G74" s="2181">
        <f t="shared" si="10"/>
        <v>266.91359999999997</v>
      </c>
      <c r="H74" s="2239">
        <f>F74*Оглавление!$B$5</f>
        <v>36700.620000000003</v>
      </c>
      <c r="I74" s="2240">
        <f t="shared" si="11"/>
        <v>29360.496000000003</v>
      </c>
      <c r="J74" s="664"/>
      <c r="K74" s="419"/>
      <c r="L74" s="2231"/>
    </row>
    <row r="75" spans="2:12" ht="16.5" thickBot="1">
      <c r="B75" s="2244" t="s">
        <v>2060</v>
      </c>
      <c r="C75" s="2732"/>
      <c r="D75" s="2219" t="s">
        <v>4123</v>
      </c>
      <c r="E75" s="2222">
        <v>1</v>
      </c>
      <c r="F75" s="2284">
        <v>368.69940000000003</v>
      </c>
      <c r="G75" s="2241">
        <f t="shared" si="10"/>
        <v>294.95952</v>
      </c>
      <c r="H75" s="2242">
        <f>F75*Оглавление!$B$5</f>
        <v>40556.934000000001</v>
      </c>
      <c r="I75" s="2243">
        <f t="shared" si="11"/>
        <v>32445.547200000001</v>
      </c>
      <c r="J75" s="664"/>
      <c r="K75" s="419"/>
      <c r="L75" s="2231"/>
    </row>
    <row r="76" spans="2:12" ht="15.75">
      <c r="B76" s="2223" t="s">
        <v>687</v>
      </c>
      <c r="C76" s="2733" t="s">
        <v>3777</v>
      </c>
      <c r="D76" s="2235" t="s">
        <v>4113</v>
      </c>
      <c r="E76" s="2220">
        <v>1</v>
      </c>
      <c r="F76" s="2282">
        <v>73.735800000000012</v>
      </c>
      <c r="G76" s="2236">
        <f t="shared" ref="G76:G86" si="12">F76-F76*$K$1/100</f>
        <v>58.988640000000011</v>
      </c>
      <c r="H76" s="2237">
        <f>F76*Оглавление!$B$5</f>
        <v>8110.938000000001</v>
      </c>
      <c r="I76" s="2238">
        <f t="shared" ref="I76:I86" si="13">H76-H76*$K$1/100</f>
        <v>6488.7504000000008</v>
      </c>
      <c r="J76" s="664"/>
      <c r="K76" s="419"/>
      <c r="L76" s="2231"/>
    </row>
    <row r="77" spans="2:12" ht="15.75">
      <c r="B77" s="2224" t="s">
        <v>688</v>
      </c>
      <c r="C77" s="2731"/>
      <c r="D77" s="2165" t="s">
        <v>4114</v>
      </c>
      <c r="E77" s="2221">
        <v>1</v>
      </c>
      <c r="F77" s="2283">
        <v>79.906800000000004</v>
      </c>
      <c r="G77" s="2181">
        <f t="shared" si="12"/>
        <v>63.925440000000002</v>
      </c>
      <c r="H77" s="2239">
        <f>F77*Оглавление!$B$5</f>
        <v>8789.7479999999996</v>
      </c>
      <c r="I77" s="2240">
        <f t="shared" si="13"/>
        <v>7031.7983999999997</v>
      </c>
      <c r="J77" s="664"/>
      <c r="K77" s="419"/>
      <c r="L77" s="2231"/>
    </row>
    <row r="78" spans="2:12" ht="15.75">
      <c r="B78" s="2224" t="s">
        <v>689</v>
      </c>
      <c r="C78" s="2731"/>
      <c r="D78" s="2165" t="s">
        <v>4115</v>
      </c>
      <c r="E78" s="2221">
        <v>1</v>
      </c>
      <c r="F78" s="2283">
        <v>90.749399999999994</v>
      </c>
      <c r="G78" s="2181">
        <f t="shared" si="12"/>
        <v>72.599519999999998</v>
      </c>
      <c r="H78" s="2239">
        <f>F78*Оглавление!$B$5</f>
        <v>9982.4339999999993</v>
      </c>
      <c r="I78" s="2240">
        <f t="shared" si="13"/>
        <v>7985.9471999999996</v>
      </c>
      <c r="J78" s="664"/>
      <c r="K78" s="419"/>
      <c r="L78" s="2231"/>
    </row>
    <row r="79" spans="2:12" ht="15.75">
      <c r="B79" s="2224" t="s">
        <v>690</v>
      </c>
      <c r="C79" s="2731"/>
      <c r="D79" s="2165" t="s">
        <v>4116</v>
      </c>
      <c r="E79" s="2221">
        <v>1</v>
      </c>
      <c r="F79" s="2283">
        <v>109.7928</v>
      </c>
      <c r="G79" s="2181">
        <f t="shared" si="12"/>
        <v>87.834239999999994</v>
      </c>
      <c r="H79" s="2239">
        <f>F79*Оглавление!$B$5</f>
        <v>12077.208000000001</v>
      </c>
      <c r="I79" s="2240">
        <f t="shared" si="13"/>
        <v>9661.7664000000004</v>
      </c>
      <c r="J79" s="664"/>
      <c r="K79" s="419"/>
      <c r="L79" s="2231"/>
    </row>
    <row r="80" spans="2:12" ht="15.75">
      <c r="B80" s="2224" t="s">
        <v>691</v>
      </c>
      <c r="C80" s="2731"/>
      <c r="D80" s="2165" t="s">
        <v>4117</v>
      </c>
      <c r="E80" s="2221">
        <v>1</v>
      </c>
      <c r="F80" s="2283">
        <v>127.29599999999999</v>
      </c>
      <c r="G80" s="2181">
        <f t="shared" si="12"/>
        <v>101.8368</v>
      </c>
      <c r="H80" s="2239">
        <f>F80*Оглавление!$B$5</f>
        <v>14002.56</v>
      </c>
      <c r="I80" s="2240">
        <f t="shared" si="13"/>
        <v>11202.047999999999</v>
      </c>
      <c r="J80" s="664"/>
      <c r="K80" s="419"/>
      <c r="L80" s="2231"/>
    </row>
    <row r="81" spans="2:12" ht="15.75">
      <c r="B81" s="2224" t="s">
        <v>692</v>
      </c>
      <c r="C81" s="2731"/>
      <c r="D81" s="2165" t="s">
        <v>4118</v>
      </c>
      <c r="E81" s="2221">
        <v>1</v>
      </c>
      <c r="F81" s="2283">
        <v>150.71519999999998</v>
      </c>
      <c r="G81" s="2181">
        <f t="shared" si="12"/>
        <v>120.57215999999998</v>
      </c>
      <c r="H81" s="2239">
        <f>F81*Оглавление!$B$5</f>
        <v>16578.671999999999</v>
      </c>
      <c r="I81" s="2240">
        <f t="shared" si="13"/>
        <v>13262.937599999999</v>
      </c>
      <c r="J81" s="664"/>
      <c r="K81" s="419"/>
      <c r="L81" s="2231"/>
    </row>
    <row r="82" spans="2:12" ht="15.75">
      <c r="B82" s="2224" t="s">
        <v>693</v>
      </c>
      <c r="C82" s="2731"/>
      <c r="D82" s="2165" t="s">
        <v>4119</v>
      </c>
      <c r="E82" s="2221">
        <v>1</v>
      </c>
      <c r="F82" s="2283">
        <v>169.86060000000001</v>
      </c>
      <c r="G82" s="2181">
        <f t="shared" si="12"/>
        <v>135.88848000000002</v>
      </c>
      <c r="H82" s="2239">
        <f>F82*Оглавление!$B$5</f>
        <v>18684.666000000001</v>
      </c>
      <c r="I82" s="2240">
        <f t="shared" si="13"/>
        <v>14947.732800000002</v>
      </c>
      <c r="J82" s="664"/>
      <c r="K82" s="419"/>
      <c r="L82" s="2231"/>
    </row>
    <row r="83" spans="2:12" ht="15.75">
      <c r="B83" s="2224" t="s">
        <v>694</v>
      </c>
      <c r="C83" s="2731"/>
      <c r="D83" s="2165" t="s">
        <v>4120</v>
      </c>
      <c r="E83" s="2221">
        <v>1</v>
      </c>
      <c r="F83" s="2283">
        <v>184.4058</v>
      </c>
      <c r="G83" s="2181">
        <f t="shared" si="12"/>
        <v>147.52464000000001</v>
      </c>
      <c r="H83" s="2239">
        <f>F83*Оглавление!$B$5</f>
        <v>20284.637999999999</v>
      </c>
      <c r="I83" s="2240">
        <f t="shared" si="13"/>
        <v>16227.7104</v>
      </c>
      <c r="J83" s="664"/>
      <c r="K83" s="419"/>
      <c r="L83" s="2231"/>
    </row>
    <row r="84" spans="2:12" ht="15.75">
      <c r="B84" s="2224" t="s">
        <v>695</v>
      </c>
      <c r="C84" s="2731"/>
      <c r="D84" s="2165" t="s">
        <v>4121</v>
      </c>
      <c r="E84" s="2221">
        <v>1</v>
      </c>
      <c r="F84" s="2283">
        <v>201.1848</v>
      </c>
      <c r="G84" s="2181">
        <f t="shared" si="12"/>
        <v>160.94783999999999</v>
      </c>
      <c r="H84" s="2239">
        <f>F84*Оглавление!$B$5</f>
        <v>22130.328000000001</v>
      </c>
      <c r="I84" s="2240">
        <f t="shared" si="13"/>
        <v>17704.2624</v>
      </c>
      <c r="J84" s="664"/>
      <c r="K84" s="419"/>
      <c r="L84" s="2231"/>
    </row>
    <row r="85" spans="2:12" ht="15.75">
      <c r="B85" s="2224" t="s">
        <v>696</v>
      </c>
      <c r="C85" s="2731"/>
      <c r="D85" s="2165" t="s">
        <v>4122</v>
      </c>
      <c r="E85" s="2221">
        <v>1</v>
      </c>
      <c r="F85" s="2283">
        <v>214.21019999999999</v>
      </c>
      <c r="G85" s="2181">
        <f t="shared" si="12"/>
        <v>171.36815999999999</v>
      </c>
      <c r="H85" s="2239">
        <f>F85*Оглавление!$B$5</f>
        <v>23563.121999999999</v>
      </c>
      <c r="I85" s="2240">
        <f t="shared" si="13"/>
        <v>18850.497599999999</v>
      </c>
      <c r="J85" s="664"/>
      <c r="K85" s="419"/>
      <c r="L85" s="2231"/>
    </row>
    <row r="86" spans="2:12" ht="16.5" thickBot="1">
      <c r="B86" s="2122" t="s">
        <v>697</v>
      </c>
      <c r="C86" s="2732"/>
      <c r="D86" s="2219" t="s">
        <v>4123</v>
      </c>
      <c r="E86" s="2222">
        <v>1</v>
      </c>
      <c r="F86" s="2284">
        <v>228.50040000000001</v>
      </c>
      <c r="G86" s="2241">
        <f t="shared" si="12"/>
        <v>182.80032</v>
      </c>
      <c r="H86" s="2242">
        <f>F86*Оглавление!$B$5</f>
        <v>25135.044000000002</v>
      </c>
      <c r="I86" s="2243">
        <f t="shared" si="13"/>
        <v>20108.035200000002</v>
      </c>
      <c r="J86" s="664"/>
      <c r="K86" s="419"/>
      <c r="L86" s="2231"/>
    </row>
    <row r="87" spans="2:12" ht="15.75">
      <c r="B87" s="2738"/>
      <c r="C87" s="2739"/>
      <c r="D87" s="2739"/>
      <c r="E87" s="2739"/>
      <c r="F87" s="2739"/>
      <c r="G87" s="2739"/>
      <c r="H87" s="2739"/>
      <c r="I87" s="2740"/>
      <c r="J87" s="664"/>
      <c r="K87" s="419"/>
      <c r="L87" s="2231"/>
    </row>
    <row r="88" spans="2:12" ht="15.75">
      <c r="B88" s="2741" t="s">
        <v>720</v>
      </c>
      <c r="C88" s="2742"/>
      <c r="D88" s="2742"/>
      <c r="E88" s="2742"/>
      <c r="F88" s="2742"/>
      <c r="G88" s="2742"/>
      <c r="H88" s="2742"/>
      <c r="I88" s="2743"/>
      <c r="J88" s="664"/>
      <c r="K88" s="419"/>
      <c r="L88" s="2231"/>
    </row>
    <row r="89" spans="2:12" ht="16.5" thickBot="1">
      <c r="B89" s="2763"/>
      <c r="C89" s="2764"/>
      <c r="D89" s="2764"/>
      <c r="E89" s="2764"/>
      <c r="F89" s="2764"/>
      <c r="G89" s="2764"/>
      <c r="H89" s="2764"/>
      <c r="I89" s="2765"/>
      <c r="J89" s="664"/>
      <c r="K89" s="419"/>
      <c r="L89" s="2231"/>
    </row>
    <row r="90" spans="2:12" ht="15.75">
      <c r="B90" s="2247" t="s">
        <v>700</v>
      </c>
      <c r="C90" s="2734" t="s">
        <v>3775</v>
      </c>
      <c r="D90" s="2235" t="s">
        <v>4114</v>
      </c>
      <c r="E90" s="2248">
        <v>1</v>
      </c>
      <c r="F90" s="2282">
        <v>262.36440000000005</v>
      </c>
      <c r="G90" s="2236">
        <f t="shared" ref="G90:G99" si="14">F90-F90*$K$1/100</f>
        <v>209.89152000000004</v>
      </c>
      <c r="H90" s="2237">
        <f>F90*Оглавление!$B$5</f>
        <v>28860.084000000006</v>
      </c>
      <c r="I90" s="2238">
        <f t="shared" ref="I90:I99" si="15">H90-H90*$K$1/100</f>
        <v>23088.067200000005</v>
      </c>
      <c r="J90" s="664"/>
      <c r="K90" s="419"/>
      <c r="L90" s="2231"/>
    </row>
    <row r="91" spans="2:12" ht="15.75">
      <c r="B91" s="2249" t="s">
        <v>701</v>
      </c>
      <c r="C91" s="2735"/>
      <c r="D91" s="2165" t="s">
        <v>4115</v>
      </c>
      <c r="E91" s="2250">
        <v>1</v>
      </c>
      <c r="F91" s="2283">
        <v>309.5394</v>
      </c>
      <c r="G91" s="2181">
        <f t="shared" si="14"/>
        <v>247.63151999999999</v>
      </c>
      <c r="H91" s="2239">
        <f>F91*Оглавление!$B$5</f>
        <v>34049.334000000003</v>
      </c>
      <c r="I91" s="2240">
        <f t="shared" si="15"/>
        <v>27239.467200000003</v>
      </c>
      <c r="J91" s="664"/>
      <c r="K91" s="419"/>
      <c r="L91" s="2231"/>
    </row>
    <row r="92" spans="2:12" ht="15.75">
      <c r="B92" s="2249" t="s">
        <v>702</v>
      </c>
      <c r="C92" s="2735"/>
      <c r="D92" s="2165" t="s">
        <v>4116</v>
      </c>
      <c r="E92" s="2250">
        <v>1</v>
      </c>
      <c r="F92" s="2283">
        <v>350.81880000000001</v>
      </c>
      <c r="G92" s="2181">
        <f t="shared" si="14"/>
        <v>280.65503999999999</v>
      </c>
      <c r="H92" s="2239">
        <f>F92*Оглавление!$B$5</f>
        <v>38590.067999999999</v>
      </c>
      <c r="I92" s="2240">
        <f t="shared" si="15"/>
        <v>30872.054400000001</v>
      </c>
      <c r="J92" s="664"/>
      <c r="K92" s="419"/>
      <c r="L92" s="2231"/>
    </row>
    <row r="93" spans="2:12" ht="15.75">
      <c r="B93" s="2249" t="s">
        <v>703</v>
      </c>
      <c r="C93" s="2735"/>
      <c r="D93" s="2165" t="s">
        <v>4117</v>
      </c>
      <c r="E93" s="2250">
        <v>1</v>
      </c>
      <c r="F93" s="2283">
        <v>389.13</v>
      </c>
      <c r="G93" s="2181">
        <f t="shared" si="14"/>
        <v>311.30399999999997</v>
      </c>
      <c r="H93" s="2239">
        <f>F93*Оглавление!$B$5</f>
        <v>42804.3</v>
      </c>
      <c r="I93" s="2240">
        <f t="shared" si="15"/>
        <v>34243.440000000002</v>
      </c>
      <c r="J93" s="664"/>
      <c r="K93" s="419"/>
      <c r="L93" s="2231"/>
    </row>
    <row r="94" spans="2:12" ht="15.75">
      <c r="B94" s="2249" t="s">
        <v>704</v>
      </c>
      <c r="C94" s="2735"/>
      <c r="D94" s="2165" t="s">
        <v>4118</v>
      </c>
      <c r="E94" s="2250">
        <v>1</v>
      </c>
      <c r="F94" s="2283">
        <v>434.82600000000002</v>
      </c>
      <c r="G94" s="2181">
        <f t="shared" si="14"/>
        <v>347.86080000000004</v>
      </c>
      <c r="H94" s="2239">
        <f>F94*Оглавление!$B$5</f>
        <v>47830.86</v>
      </c>
      <c r="I94" s="2240">
        <f t="shared" si="15"/>
        <v>38264.688000000002</v>
      </c>
      <c r="J94" s="664"/>
      <c r="K94" s="419"/>
      <c r="L94" s="2231"/>
    </row>
    <row r="95" spans="2:12" ht="15.75">
      <c r="B95" s="2249" t="s">
        <v>705</v>
      </c>
      <c r="C95" s="2735"/>
      <c r="D95" s="2165" t="s">
        <v>4119</v>
      </c>
      <c r="E95" s="2250">
        <v>1</v>
      </c>
      <c r="F95" s="2283">
        <v>471.67860000000002</v>
      </c>
      <c r="G95" s="2181">
        <f t="shared" si="14"/>
        <v>377.34288000000004</v>
      </c>
      <c r="H95" s="2239">
        <f>F95*Оглавление!$B$5</f>
        <v>51884.646000000001</v>
      </c>
      <c r="I95" s="2240">
        <f t="shared" si="15"/>
        <v>41507.716800000002</v>
      </c>
      <c r="J95" s="664"/>
      <c r="K95" s="419"/>
      <c r="L95" s="2231"/>
    </row>
    <row r="96" spans="2:12" ht="15.75">
      <c r="B96" s="2249" t="s">
        <v>706</v>
      </c>
      <c r="C96" s="2735"/>
      <c r="D96" s="2165" t="s">
        <v>4120</v>
      </c>
      <c r="E96" s="2250">
        <v>1</v>
      </c>
      <c r="F96" s="2283">
        <v>526.21799999999996</v>
      </c>
      <c r="G96" s="2181">
        <f t="shared" si="14"/>
        <v>420.97439999999995</v>
      </c>
      <c r="H96" s="2239">
        <f>F96*Оглавление!$B$5</f>
        <v>57883.979999999996</v>
      </c>
      <c r="I96" s="2240">
        <f t="shared" si="15"/>
        <v>46307.183999999994</v>
      </c>
      <c r="J96" s="664"/>
      <c r="K96" s="419"/>
      <c r="L96" s="2231"/>
    </row>
    <row r="97" spans="2:14" ht="15.75">
      <c r="B97" s="2249" t="s">
        <v>707</v>
      </c>
      <c r="C97" s="2735"/>
      <c r="D97" s="2165" t="s">
        <v>4121</v>
      </c>
      <c r="E97" s="2250">
        <v>1</v>
      </c>
      <c r="F97" s="2283">
        <v>546.24059999999997</v>
      </c>
      <c r="G97" s="2181">
        <f t="shared" si="14"/>
        <v>436.99248</v>
      </c>
      <c r="H97" s="2239">
        <f>F97*Оглавление!$B$5</f>
        <v>60086.466</v>
      </c>
      <c r="I97" s="2240">
        <f t="shared" si="15"/>
        <v>48069.1728</v>
      </c>
      <c r="J97" s="664"/>
      <c r="K97" s="419"/>
      <c r="L97" s="2231"/>
    </row>
    <row r="98" spans="2:14" ht="15.75">
      <c r="B98" s="2249" t="s">
        <v>708</v>
      </c>
      <c r="C98" s="2735"/>
      <c r="D98" s="2165" t="s">
        <v>4122</v>
      </c>
      <c r="E98" s="2250">
        <v>1</v>
      </c>
      <c r="F98" s="2283">
        <v>602.85059999999999</v>
      </c>
      <c r="G98" s="2181">
        <f t="shared" si="14"/>
        <v>482.28048000000001</v>
      </c>
      <c r="H98" s="2239">
        <f>F98*Оглавление!$B$5</f>
        <v>66313.565999999992</v>
      </c>
      <c r="I98" s="2240">
        <f t="shared" si="15"/>
        <v>53050.852799999993</v>
      </c>
      <c r="J98" s="664"/>
      <c r="K98" s="419"/>
      <c r="L98" s="2231"/>
    </row>
    <row r="99" spans="2:14" ht="16.5" thickBot="1">
      <c r="B99" s="2251" t="s">
        <v>709</v>
      </c>
      <c r="C99" s="2736"/>
      <c r="D99" s="2219" t="s">
        <v>4123</v>
      </c>
      <c r="E99" s="2252">
        <v>1</v>
      </c>
      <c r="F99" s="2284">
        <v>648.55680000000007</v>
      </c>
      <c r="G99" s="2241">
        <f t="shared" si="14"/>
        <v>518.84544000000005</v>
      </c>
      <c r="H99" s="2242">
        <f>F99*Оглавление!$B$5</f>
        <v>71341.248000000007</v>
      </c>
      <c r="I99" s="2243">
        <f t="shared" si="15"/>
        <v>57072.998400000004</v>
      </c>
      <c r="J99" s="664"/>
      <c r="K99" s="419"/>
      <c r="L99" s="2231"/>
    </row>
    <row r="100" spans="2:14" ht="15" customHeight="1">
      <c r="B100" s="2247" t="s">
        <v>710</v>
      </c>
      <c r="C100" s="2734" t="s">
        <v>3776</v>
      </c>
      <c r="D100" s="2235" t="s">
        <v>4114</v>
      </c>
      <c r="E100" s="2248">
        <v>1</v>
      </c>
      <c r="F100" s="2282">
        <v>246.15660000000003</v>
      </c>
      <c r="G100" s="2236">
        <f t="shared" ref="G100:G109" si="16">F100-F100*$K$1/100</f>
        <v>196.92528000000001</v>
      </c>
      <c r="H100" s="2237">
        <f>F100*Оглавление!$B$5</f>
        <v>27077.226000000002</v>
      </c>
      <c r="I100" s="2238">
        <f t="shared" ref="I100:I109" si="17">H100-H100*$K$1/100</f>
        <v>21661.7808</v>
      </c>
      <c r="J100" s="664"/>
      <c r="K100" s="419"/>
      <c r="L100" s="2231"/>
    </row>
    <row r="101" spans="2:14" ht="15.75">
      <c r="B101" s="2249" t="s">
        <v>711</v>
      </c>
      <c r="C101" s="2735"/>
      <c r="D101" s="2165" t="s">
        <v>4115</v>
      </c>
      <c r="E101" s="2250">
        <v>1</v>
      </c>
      <c r="F101" s="2283">
        <v>296.26919999999996</v>
      </c>
      <c r="G101" s="2181">
        <f t="shared" si="16"/>
        <v>237.01535999999996</v>
      </c>
      <c r="H101" s="2239">
        <f>F101*Оглавление!$B$5</f>
        <v>32589.611999999994</v>
      </c>
      <c r="I101" s="2240">
        <f t="shared" si="17"/>
        <v>26071.689599999994</v>
      </c>
      <c r="J101" s="664"/>
      <c r="K101" s="419"/>
      <c r="L101" s="2231"/>
    </row>
    <row r="102" spans="2:14" ht="15.75">
      <c r="B102" s="2249" t="s">
        <v>712</v>
      </c>
      <c r="C102" s="2735"/>
      <c r="D102" s="2165" t="s">
        <v>4116</v>
      </c>
      <c r="E102" s="2250">
        <v>1</v>
      </c>
      <c r="F102" s="2283">
        <v>330.17399999999998</v>
      </c>
      <c r="G102" s="2181">
        <f t="shared" si="16"/>
        <v>264.13919999999996</v>
      </c>
      <c r="H102" s="2239">
        <f>F102*Оглавление!$B$5</f>
        <v>36319.14</v>
      </c>
      <c r="I102" s="2240">
        <f t="shared" si="17"/>
        <v>29055.311999999998</v>
      </c>
      <c r="J102" s="664"/>
      <c r="K102" s="419"/>
      <c r="L102" s="2231"/>
    </row>
    <row r="103" spans="2:14" ht="15.75">
      <c r="B103" s="2249" t="s">
        <v>713</v>
      </c>
      <c r="C103" s="2735"/>
      <c r="D103" s="2165" t="s">
        <v>4117</v>
      </c>
      <c r="E103" s="2250">
        <v>1</v>
      </c>
      <c r="F103" s="2283">
        <v>365.54759999999999</v>
      </c>
      <c r="G103" s="2181">
        <f t="shared" si="16"/>
        <v>292.43808000000001</v>
      </c>
      <c r="H103" s="2239">
        <f>F103*Оглавление!$B$5</f>
        <v>40210.235999999997</v>
      </c>
      <c r="I103" s="2240">
        <f t="shared" si="17"/>
        <v>32168.188799999996</v>
      </c>
      <c r="J103" s="664"/>
      <c r="K103" s="419"/>
      <c r="L103" s="2231"/>
    </row>
    <row r="104" spans="2:14" ht="15.75">
      <c r="B104" s="2249" t="s">
        <v>714</v>
      </c>
      <c r="C104" s="2735"/>
      <c r="D104" s="2165" t="s">
        <v>4118</v>
      </c>
      <c r="E104" s="2250">
        <v>1</v>
      </c>
      <c r="F104" s="2283">
        <v>408.29580000000004</v>
      </c>
      <c r="G104" s="2181">
        <f t="shared" si="16"/>
        <v>326.63664000000006</v>
      </c>
      <c r="H104" s="2239">
        <f>F104*Оглавление!$B$5</f>
        <v>44912.538000000008</v>
      </c>
      <c r="I104" s="2240">
        <f t="shared" si="17"/>
        <v>35930.030400000003</v>
      </c>
      <c r="J104" s="664"/>
      <c r="K104" s="419"/>
      <c r="L104" s="2231"/>
    </row>
    <row r="105" spans="2:14" ht="15.75">
      <c r="B105" s="2249" t="s">
        <v>715</v>
      </c>
      <c r="C105" s="2735"/>
      <c r="D105" s="2165" t="s">
        <v>4119</v>
      </c>
      <c r="E105" s="2250">
        <v>1</v>
      </c>
      <c r="F105" s="2283">
        <v>442.20059999999995</v>
      </c>
      <c r="G105" s="2181">
        <f t="shared" si="16"/>
        <v>353.76047999999997</v>
      </c>
      <c r="H105" s="2239">
        <f>F105*Оглавление!$B$5</f>
        <v>48642.065999999992</v>
      </c>
      <c r="I105" s="2240">
        <f t="shared" si="17"/>
        <v>38913.652799999996</v>
      </c>
      <c r="J105" s="664"/>
      <c r="K105" s="419"/>
      <c r="L105" s="2231"/>
    </row>
    <row r="106" spans="2:14" ht="15.75">
      <c r="B106" s="2249" t="s">
        <v>716</v>
      </c>
      <c r="C106" s="2735"/>
      <c r="D106" s="2165" t="s">
        <v>4120</v>
      </c>
      <c r="E106" s="2250">
        <v>1</v>
      </c>
      <c r="F106" s="2283">
        <v>483.45960000000002</v>
      </c>
      <c r="G106" s="2181">
        <f t="shared" si="16"/>
        <v>386.76768000000004</v>
      </c>
      <c r="H106" s="2239">
        <f>F106*Оглавление!$B$5</f>
        <v>53180.556000000004</v>
      </c>
      <c r="I106" s="2240">
        <f t="shared" si="17"/>
        <v>42544.444800000005</v>
      </c>
      <c r="J106" s="664"/>
      <c r="K106" s="419"/>
      <c r="L106" s="2231"/>
    </row>
    <row r="107" spans="2:14" ht="15.75">
      <c r="B107" s="2249" t="s">
        <v>717</v>
      </c>
      <c r="C107" s="2735"/>
      <c r="D107" s="2165" t="s">
        <v>4121</v>
      </c>
      <c r="E107" s="2250">
        <v>1</v>
      </c>
      <c r="F107" s="2283">
        <v>511.46879999999999</v>
      </c>
      <c r="G107" s="2181">
        <f t="shared" si="16"/>
        <v>409.17503999999997</v>
      </c>
      <c r="H107" s="2239">
        <f>F107*Оглавление!$B$5</f>
        <v>56261.567999999999</v>
      </c>
      <c r="I107" s="2240">
        <f t="shared" si="17"/>
        <v>45009.254399999998</v>
      </c>
      <c r="J107" s="664"/>
      <c r="K107" s="419"/>
      <c r="L107" s="2231"/>
    </row>
    <row r="108" spans="2:14" ht="15.75">
      <c r="B108" s="2249" t="s">
        <v>718</v>
      </c>
      <c r="C108" s="2735"/>
      <c r="D108" s="2165" t="s">
        <v>4122</v>
      </c>
      <c r="E108" s="2250">
        <v>1</v>
      </c>
      <c r="F108" s="2283">
        <v>552.7482</v>
      </c>
      <c r="G108" s="2181">
        <f t="shared" si="16"/>
        <v>442.19855999999999</v>
      </c>
      <c r="H108" s="2239">
        <f>F108*Оглавление!$B$5</f>
        <v>60802.301999999996</v>
      </c>
      <c r="I108" s="2240">
        <f t="shared" si="17"/>
        <v>48641.8416</v>
      </c>
      <c r="J108" s="664"/>
      <c r="K108" s="419"/>
      <c r="L108" s="2231"/>
    </row>
    <row r="109" spans="2:14" ht="16.5" thickBot="1">
      <c r="B109" s="2251" t="s">
        <v>719</v>
      </c>
      <c r="C109" s="2736"/>
      <c r="D109" s="2219" t="s">
        <v>4123</v>
      </c>
      <c r="E109" s="2252">
        <v>1</v>
      </c>
      <c r="F109" s="2284">
        <v>592.54859999999996</v>
      </c>
      <c r="G109" s="2241">
        <f t="shared" si="16"/>
        <v>474.03887999999995</v>
      </c>
      <c r="H109" s="2242">
        <f>F109*Оглавление!$B$5</f>
        <v>65180.345999999998</v>
      </c>
      <c r="I109" s="2243">
        <f t="shared" si="17"/>
        <v>52144.2768</v>
      </c>
      <c r="J109" s="664"/>
      <c r="K109" s="419"/>
      <c r="L109" s="2231"/>
    </row>
    <row r="110" spans="2:14" ht="15.75">
      <c r="B110" s="2750"/>
      <c r="C110" s="2750"/>
      <c r="D110" s="2750"/>
      <c r="E110" s="2750"/>
      <c r="F110" s="2750"/>
      <c r="G110" s="2750"/>
      <c r="H110" s="2750"/>
      <c r="I110" s="2750"/>
      <c r="J110" s="664"/>
      <c r="K110" s="419"/>
      <c r="L110" s="2231"/>
    </row>
    <row r="111" spans="2:14" ht="18.75" customHeight="1">
      <c r="B111" s="2754" t="s">
        <v>2062</v>
      </c>
      <c r="C111" s="2754"/>
      <c r="D111" s="2754"/>
      <c r="E111" s="2754"/>
      <c r="F111" s="2754"/>
      <c r="G111" s="2754"/>
      <c r="H111" s="2754"/>
      <c r="I111" s="2754"/>
      <c r="J111" s="664"/>
      <c r="K111" s="419"/>
      <c r="L111" s="2231"/>
    </row>
    <row r="112" spans="2:14" ht="45">
      <c r="B112" s="1915" t="s">
        <v>18</v>
      </c>
      <c r="C112" s="1916" t="s">
        <v>5</v>
      </c>
      <c r="D112" s="1917" t="s">
        <v>19</v>
      </c>
      <c r="E112" s="1918" t="s">
        <v>2160</v>
      </c>
      <c r="F112" s="1919" t="s">
        <v>642</v>
      </c>
      <c r="G112" s="1917" t="s">
        <v>461</v>
      </c>
      <c r="H112" s="1917" t="s">
        <v>8</v>
      </c>
      <c r="I112" s="1917" t="s">
        <v>9</v>
      </c>
      <c r="J112" s="664"/>
      <c r="K112" s="419"/>
      <c r="L112" s="2231"/>
      <c r="N112" s="1658"/>
    </row>
    <row r="113" spans="1:12" ht="15.75">
      <c r="B113" s="2751" t="s">
        <v>2120</v>
      </c>
      <c r="C113" s="2752"/>
      <c r="D113" s="2752"/>
      <c r="E113" s="2752"/>
      <c r="F113" s="2752"/>
      <c r="G113" s="2752"/>
      <c r="H113" s="2752"/>
      <c r="I113" s="2753"/>
      <c r="J113" s="664"/>
      <c r="K113" s="419"/>
      <c r="L113" s="2231"/>
    </row>
    <row r="114" spans="1:12" ht="30">
      <c r="B114" s="745" t="s">
        <v>4532</v>
      </c>
      <c r="C114" s="566" t="s">
        <v>2247</v>
      </c>
      <c r="D114" s="537" t="s">
        <v>128</v>
      </c>
      <c r="E114" s="745">
        <v>1</v>
      </c>
      <c r="F114" s="537">
        <v>279.17399999999998</v>
      </c>
      <c r="G114" s="494">
        <f t="shared" ref="G114:G123" si="18">F114-F114*$K$1/100</f>
        <v>223.33919999999998</v>
      </c>
      <c r="H114" s="536">
        <f>F114*Оглавление!$B$5</f>
        <v>30709.14</v>
      </c>
      <c r="I114" s="536">
        <f t="shared" ref="I114:I123" si="19">H114-H114*$K$1/100</f>
        <v>24567.311999999998</v>
      </c>
      <c r="J114" s="664"/>
      <c r="K114" s="419"/>
      <c r="L114" s="2231"/>
    </row>
    <row r="115" spans="1:12" ht="30">
      <c r="B115" s="743" t="s">
        <v>4533</v>
      </c>
      <c r="C115" s="586" t="s">
        <v>2248</v>
      </c>
      <c r="D115" s="537" t="s">
        <v>128</v>
      </c>
      <c r="E115" s="745">
        <v>1</v>
      </c>
      <c r="F115" s="537">
        <v>398.48340000000002</v>
      </c>
      <c r="G115" s="494">
        <f t="shared" si="18"/>
        <v>318.78672</v>
      </c>
      <c r="H115" s="536">
        <f>F115*Оглавление!$B$5</f>
        <v>43833.173999999999</v>
      </c>
      <c r="I115" s="536">
        <f t="shared" si="19"/>
        <v>35066.539199999999</v>
      </c>
      <c r="J115" s="664"/>
      <c r="K115" s="419"/>
      <c r="L115" s="2231"/>
    </row>
    <row r="116" spans="1:12" ht="30">
      <c r="B116" s="745" t="s">
        <v>4534</v>
      </c>
      <c r="C116" s="586" t="s">
        <v>2249</v>
      </c>
      <c r="D116" s="537" t="s">
        <v>128</v>
      </c>
      <c r="E116" s="745">
        <v>1</v>
      </c>
      <c r="F116" s="537">
        <v>346.82040000000001</v>
      </c>
      <c r="G116" s="494">
        <f t="shared" si="18"/>
        <v>277.45632000000001</v>
      </c>
      <c r="H116" s="536">
        <f>F116*Оглавление!$B$5</f>
        <v>38150.243999999999</v>
      </c>
      <c r="I116" s="536">
        <f t="shared" si="19"/>
        <v>30520.195199999998</v>
      </c>
      <c r="J116" s="664"/>
      <c r="K116" s="419"/>
      <c r="L116" s="2231"/>
    </row>
    <row r="117" spans="1:12" ht="30">
      <c r="B117" s="743" t="s">
        <v>4535</v>
      </c>
      <c r="C117" s="586" t="s">
        <v>2250</v>
      </c>
      <c r="D117" s="537" t="s">
        <v>128</v>
      </c>
      <c r="E117" s="745">
        <v>1</v>
      </c>
      <c r="F117" s="537">
        <v>466.10940000000005</v>
      </c>
      <c r="G117" s="494">
        <f t="shared" si="18"/>
        <v>372.88752000000005</v>
      </c>
      <c r="H117" s="536">
        <f>F117*Оглавление!$B$5</f>
        <v>51272.034000000007</v>
      </c>
      <c r="I117" s="536">
        <f t="shared" si="19"/>
        <v>41017.627200000003</v>
      </c>
      <c r="J117" s="664"/>
      <c r="K117" s="419"/>
      <c r="L117" s="2231"/>
    </row>
    <row r="118" spans="1:12" ht="30">
      <c r="B118" s="960" t="s">
        <v>6822</v>
      </c>
      <c r="C118" s="586" t="s">
        <v>2556</v>
      </c>
      <c r="D118" s="537" t="s">
        <v>128</v>
      </c>
      <c r="E118" s="745">
        <v>1</v>
      </c>
      <c r="F118" s="537">
        <v>193.08600000000001</v>
      </c>
      <c r="G118" s="494">
        <f t="shared" si="18"/>
        <v>154.46880000000002</v>
      </c>
      <c r="H118" s="536">
        <f>F118*Оглавление!$B$5</f>
        <v>21239.460000000003</v>
      </c>
      <c r="I118" s="536">
        <f t="shared" si="19"/>
        <v>16991.568000000003</v>
      </c>
      <c r="J118" s="664"/>
      <c r="K118" s="419"/>
      <c r="L118" s="2231"/>
    </row>
    <row r="119" spans="1:12" ht="30">
      <c r="B119" s="960" t="s">
        <v>6823</v>
      </c>
      <c r="C119" s="586" t="s">
        <v>5141</v>
      </c>
      <c r="D119" s="537" t="s">
        <v>128</v>
      </c>
      <c r="E119" s="745">
        <v>1</v>
      </c>
      <c r="F119" s="537">
        <v>303.78659999999996</v>
      </c>
      <c r="G119" s="494">
        <f t="shared" si="18"/>
        <v>243.02927999999997</v>
      </c>
      <c r="H119" s="536">
        <f>F119*Оглавление!$B$5</f>
        <v>33416.525999999998</v>
      </c>
      <c r="I119" s="536">
        <f t="shared" si="19"/>
        <v>26733.220799999999</v>
      </c>
      <c r="J119" s="664"/>
      <c r="K119" s="419"/>
      <c r="L119" s="2231"/>
    </row>
    <row r="120" spans="1:12" ht="45">
      <c r="B120" s="743" t="s">
        <v>1190</v>
      </c>
      <c r="C120" s="654" t="s">
        <v>5142</v>
      </c>
      <c r="D120" s="535" t="s">
        <v>177</v>
      </c>
      <c r="E120" s="745">
        <v>1</v>
      </c>
      <c r="F120" s="537">
        <v>82.701599999999999</v>
      </c>
      <c r="G120" s="494">
        <f t="shared" si="18"/>
        <v>66.161280000000005</v>
      </c>
      <c r="H120" s="536">
        <f>F120*Оглавление!$B$5</f>
        <v>9097.1759999999995</v>
      </c>
      <c r="I120" s="536">
        <f t="shared" si="19"/>
        <v>7277.7407999999996</v>
      </c>
      <c r="J120" s="664"/>
      <c r="K120" s="419"/>
      <c r="L120" s="2231"/>
    </row>
    <row r="121" spans="1:12" ht="49.9" customHeight="1">
      <c r="A121" s="2761"/>
      <c r="B121" s="743" t="s">
        <v>5146</v>
      </c>
      <c r="C121" s="659" t="s">
        <v>5148</v>
      </c>
      <c r="D121" s="537" t="s">
        <v>128</v>
      </c>
      <c r="E121" s="745">
        <v>1</v>
      </c>
      <c r="F121" s="537">
        <v>267.15840000000003</v>
      </c>
      <c r="G121" s="494">
        <f t="shared" si="18"/>
        <v>213.72672000000003</v>
      </c>
      <c r="H121" s="536">
        <f>F121*Оглавление!$B$5</f>
        <v>29387.424000000003</v>
      </c>
      <c r="I121" s="536">
        <f t="shared" si="19"/>
        <v>23509.939200000001</v>
      </c>
      <c r="J121" s="664"/>
      <c r="K121" s="419"/>
      <c r="L121" s="2231"/>
    </row>
    <row r="122" spans="1:12" ht="49.9" customHeight="1">
      <c r="A122" s="2762"/>
      <c r="B122" s="743" t="s">
        <v>5147</v>
      </c>
      <c r="C122" s="654" t="s">
        <v>5149</v>
      </c>
      <c r="D122" s="537" t="s">
        <v>128</v>
      </c>
      <c r="E122" s="745">
        <v>1</v>
      </c>
      <c r="F122" s="537">
        <v>386.54940000000005</v>
      </c>
      <c r="G122" s="494">
        <f t="shared" si="18"/>
        <v>309.23952000000003</v>
      </c>
      <c r="H122" s="536">
        <f>F122*Оглавление!$B$5</f>
        <v>42520.434000000008</v>
      </c>
      <c r="I122" s="536">
        <f t="shared" si="19"/>
        <v>34016.347200000004</v>
      </c>
      <c r="J122" s="664"/>
      <c r="K122" s="419"/>
      <c r="L122" s="2231"/>
    </row>
    <row r="123" spans="1:12" ht="101.45" customHeight="1">
      <c r="A123" s="492"/>
      <c r="B123" s="743" t="s">
        <v>5150</v>
      </c>
      <c r="C123" s="659" t="s">
        <v>5151</v>
      </c>
      <c r="D123" s="537" t="s">
        <v>128</v>
      </c>
      <c r="E123" s="745">
        <v>1</v>
      </c>
      <c r="F123" s="537">
        <v>473.37179999999995</v>
      </c>
      <c r="G123" s="494">
        <f t="shared" si="18"/>
        <v>378.69743999999997</v>
      </c>
      <c r="H123" s="536">
        <f>F123*Оглавление!$B$5</f>
        <v>52070.897999999994</v>
      </c>
      <c r="I123" s="536">
        <f t="shared" si="19"/>
        <v>41656.718399999998</v>
      </c>
      <c r="J123" s="664"/>
      <c r="K123" s="419"/>
      <c r="L123" s="2231"/>
    </row>
    <row r="124" spans="1:12" ht="15.75">
      <c r="B124" s="585" t="s">
        <v>4689</v>
      </c>
      <c r="C124" s="747"/>
      <c r="D124" s="747"/>
      <c r="E124" s="747"/>
      <c r="F124" s="747"/>
      <c r="G124" s="651"/>
      <c r="H124" s="657"/>
      <c r="I124" s="657"/>
      <c r="J124" s="664"/>
      <c r="K124" s="419"/>
      <c r="L124" s="2231"/>
    </row>
    <row r="125" spans="1:12" ht="15.75">
      <c r="B125" s="746" t="s">
        <v>758</v>
      </c>
      <c r="C125" s="748" t="s">
        <v>4682</v>
      </c>
      <c r="D125" s="963" t="s">
        <v>4685</v>
      </c>
      <c r="E125" s="963">
        <v>1</v>
      </c>
      <c r="F125" s="1018">
        <v>3.6318314825496576</v>
      </c>
      <c r="G125" s="494">
        <f>F125-F125*$K$1/100</f>
        <v>2.9054651860397263</v>
      </c>
      <c r="H125" s="536">
        <f>F125*Оглавление!$B$5</f>
        <v>399.50146308046232</v>
      </c>
      <c r="I125" s="536">
        <f>H125-H125*$K$1/100</f>
        <v>319.60117046436983</v>
      </c>
      <c r="J125" s="664"/>
      <c r="K125" s="419"/>
      <c r="L125" s="2231"/>
    </row>
    <row r="126" spans="1:12" ht="15.75">
      <c r="B126" s="703"/>
      <c r="C126" s="704"/>
      <c r="D126" s="703"/>
      <c r="E126" s="703"/>
      <c r="F126" s="1018"/>
      <c r="G126" s="705"/>
      <c r="H126" s="706"/>
      <c r="I126" s="706"/>
      <c r="J126" s="664"/>
      <c r="K126" s="419"/>
      <c r="L126" s="2231"/>
    </row>
    <row r="127" spans="1:12" ht="15.75">
      <c r="B127" s="746" t="s">
        <v>4504</v>
      </c>
      <c r="C127" s="2749" t="s">
        <v>4683</v>
      </c>
      <c r="D127" s="963" t="s">
        <v>4684</v>
      </c>
      <c r="E127" s="963">
        <v>1</v>
      </c>
      <c r="F127" s="1018">
        <v>4.5488123645529601</v>
      </c>
      <c r="G127" s="494">
        <f>F127-F127*$K$1/100</f>
        <v>3.6390498916423679</v>
      </c>
      <c r="H127" s="536">
        <f>F127*Оглавление!$B$5</f>
        <v>500.36936010082559</v>
      </c>
      <c r="I127" s="536">
        <f>H127-H127*$K$1/100</f>
        <v>400.29548808066045</v>
      </c>
      <c r="J127" s="664"/>
      <c r="K127" s="419"/>
      <c r="L127" s="2231"/>
    </row>
    <row r="128" spans="1:12" ht="15.75">
      <c r="B128" s="746" t="s">
        <v>4506</v>
      </c>
      <c r="C128" s="2749"/>
      <c r="D128" s="963" t="s">
        <v>4686</v>
      </c>
      <c r="E128" s="963">
        <v>1</v>
      </c>
      <c r="F128" s="1018">
        <v>4.9820325897484796</v>
      </c>
      <c r="G128" s="494">
        <f>F128-F128*$K$1/100</f>
        <v>3.9856260717987837</v>
      </c>
      <c r="H128" s="536">
        <f>F128*Оглавление!$B$5</f>
        <v>548.02358487233278</v>
      </c>
      <c r="I128" s="536">
        <f>H128-H128*$K$1/100</f>
        <v>438.41886789786622</v>
      </c>
      <c r="J128" s="664"/>
      <c r="K128" s="419"/>
      <c r="L128" s="2231"/>
    </row>
    <row r="129" spans="2:12" ht="15.75">
      <c r="B129" s="703"/>
      <c r="C129" s="704"/>
      <c r="D129" s="703"/>
      <c r="E129" s="703"/>
      <c r="F129" s="1018"/>
      <c r="G129" s="705"/>
      <c r="H129" s="706"/>
      <c r="I129" s="706"/>
      <c r="J129" s="664"/>
      <c r="K129" s="419"/>
      <c r="L129" s="2231"/>
    </row>
    <row r="130" spans="2:12" ht="15.75">
      <c r="B130" s="746" t="s">
        <v>762</v>
      </c>
      <c r="C130" s="2749" t="s">
        <v>4687</v>
      </c>
      <c r="D130" s="963" t="s">
        <v>4685</v>
      </c>
      <c r="E130" s="963">
        <v>1</v>
      </c>
      <c r="F130" s="1018">
        <v>3.7433350806981118</v>
      </c>
      <c r="G130" s="494">
        <f>F130-F130*$K$1/100</f>
        <v>2.9946680645584896</v>
      </c>
      <c r="H130" s="536">
        <f>F130*Оглавление!$B$5</f>
        <v>411.7668588767923</v>
      </c>
      <c r="I130" s="536">
        <f>H130-H130*$K$1/100</f>
        <v>329.41348710143382</v>
      </c>
      <c r="J130" s="664"/>
      <c r="K130" s="419"/>
      <c r="L130" s="2231"/>
    </row>
    <row r="131" spans="2:12" ht="15.75">
      <c r="B131" s="746" t="s">
        <v>763</v>
      </c>
      <c r="C131" s="2749"/>
      <c r="D131" s="963" t="s">
        <v>4688</v>
      </c>
      <c r="E131" s="963">
        <v>1</v>
      </c>
      <c r="F131" s="1018">
        <v>3.8229805079470078</v>
      </c>
      <c r="G131" s="494">
        <f>F131-F131*$K$1/100</f>
        <v>3.0583844063576064</v>
      </c>
      <c r="H131" s="536">
        <f>F131*Оглавление!$B$5</f>
        <v>420.52785587417088</v>
      </c>
      <c r="I131" s="536">
        <f>H131-H131*$K$1/100</f>
        <v>336.42228469933673</v>
      </c>
      <c r="J131" s="664"/>
      <c r="K131" s="419"/>
      <c r="L131" s="2231"/>
    </row>
    <row r="132" spans="2:12" ht="15.75">
      <c r="B132" s="747" t="s">
        <v>4690</v>
      </c>
      <c r="C132" s="747"/>
      <c r="D132" s="962"/>
      <c r="E132" s="962"/>
      <c r="F132" s="1018"/>
      <c r="G132" s="494"/>
      <c r="H132" s="536"/>
      <c r="I132" s="536"/>
      <c r="J132" s="664"/>
      <c r="K132" s="419"/>
      <c r="L132" s="2231"/>
    </row>
    <row r="133" spans="2:12" s="707" customFormat="1" ht="15.75" customHeight="1">
      <c r="B133" s="708" t="s">
        <v>2061</v>
      </c>
      <c r="C133" s="708" t="s">
        <v>2187</v>
      </c>
      <c r="D133" s="972" t="s">
        <v>128</v>
      </c>
      <c r="E133" s="972">
        <v>1</v>
      </c>
      <c r="F133" s="1018">
        <v>26.533270008574561</v>
      </c>
      <c r="G133" s="1363">
        <f t="shared" ref="G133:G138" si="20">F133-F133*$K$1/100</f>
        <v>21.226616006859651</v>
      </c>
      <c r="H133" s="1364">
        <f>F133*Оглавление!$B$5</f>
        <v>2918.6597009432016</v>
      </c>
      <c r="I133" s="1364">
        <f t="shared" ref="I133:I138" si="21">H133-H133*$K$1/100</f>
        <v>2334.9277607545614</v>
      </c>
      <c r="J133" s="709"/>
      <c r="K133" s="419"/>
      <c r="L133" s="2231"/>
    </row>
    <row r="134" spans="2:12" s="707" customFormat="1" ht="15.75" customHeight="1">
      <c r="B134" s="708" t="s">
        <v>2063</v>
      </c>
      <c r="C134" s="708" t="s">
        <v>2186</v>
      </c>
      <c r="D134" s="972" t="s">
        <v>128</v>
      </c>
      <c r="E134" s="972">
        <v>1</v>
      </c>
      <c r="F134" s="1018">
        <v>19.458810585910079</v>
      </c>
      <c r="G134" s="1363">
        <f t="shared" si="20"/>
        <v>15.567048468728064</v>
      </c>
      <c r="H134" s="1364">
        <f>F134*Оглавление!$B$5</f>
        <v>2140.4691644501086</v>
      </c>
      <c r="I134" s="1364">
        <f t="shared" si="21"/>
        <v>1712.3753315600868</v>
      </c>
      <c r="J134" s="709"/>
      <c r="K134" s="419"/>
      <c r="L134" s="2231"/>
    </row>
    <row r="135" spans="2:12" s="707" customFormat="1" ht="31.7" customHeight="1">
      <c r="B135" s="708" t="s">
        <v>2064</v>
      </c>
      <c r="C135" s="708" t="s">
        <v>2565</v>
      </c>
      <c r="D135" s="972" t="s">
        <v>128</v>
      </c>
      <c r="E135" s="972">
        <v>1</v>
      </c>
      <c r="F135" s="1018">
        <v>86.815552598913598</v>
      </c>
      <c r="G135" s="1363">
        <f t="shared" si="20"/>
        <v>69.452442079130876</v>
      </c>
      <c r="H135" s="1364">
        <f>F135*Оглавление!$B$5</f>
        <v>9549.7107858804957</v>
      </c>
      <c r="I135" s="1364">
        <f t="shared" si="21"/>
        <v>7639.7686287043962</v>
      </c>
      <c r="J135" s="709"/>
      <c r="K135" s="419"/>
      <c r="L135" s="2231"/>
    </row>
    <row r="136" spans="2:12" s="707" customFormat="1" ht="30">
      <c r="B136" s="710" t="s">
        <v>3925</v>
      </c>
      <c r="C136" s="711" t="s">
        <v>3930</v>
      </c>
      <c r="D136" s="973" t="s">
        <v>179</v>
      </c>
      <c r="E136" s="973">
        <v>1</v>
      </c>
      <c r="F136" s="1018">
        <v>26.9222892390144</v>
      </c>
      <c r="G136" s="1365">
        <f t="shared" si="20"/>
        <v>21.537831391211519</v>
      </c>
      <c r="H136" s="1366">
        <f>F136*Оглавление!$B$5</f>
        <v>2961.4518162915842</v>
      </c>
      <c r="I136" s="1366">
        <f t="shared" si="21"/>
        <v>2369.1614530332672</v>
      </c>
      <c r="J136" s="709"/>
      <c r="K136" s="419"/>
      <c r="L136" s="2231"/>
    </row>
    <row r="137" spans="2:12" s="707" customFormat="1" ht="30">
      <c r="B137" s="710" t="s">
        <v>3926</v>
      </c>
      <c r="C137" s="711" t="s">
        <v>3928</v>
      </c>
      <c r="D137" s="973" t="s">
        <v>179</v>
      </c>
      <c r="E137" s="973">
        <v>1</v>
      </c>
      <c r="F137" s="1018">
        <v>6.1296283535256002</v>
      </c>
      <c r="G137" s="1365">
        <f t="shared" si="20"/>
        <v>4.9037026828204802</v>
      </c>
      <c r="H137" s="1366">
        <f>F137*Оглавление!$B$5</f>
        <v>674.25911888781604</v>
      </c>
      <c r="I137" s="1366">
        <f t="shared" si="21"/>
        <v>539.40729511025279</v>
      </c>
      <c r="J137" s="709"/>
      <c r="K137" s="419"/>
      <c r="L137" s="2231"/>
    </row>
    <row r="138" spans="2:12" s="707" customFormat="1" ht="30">
      <c r="B138" s="710" t="s">
        <v>3927</v>
      </c>
      <c r="C138" s="711" t="s">
        <v>3929</v>
      </c>
      <c r="D138" s="973" t="s">
        <v>179</v>
      </c>
      <c r="E138" s="973">
        <v>1</v>
      </c>
      <c r="F138" s="1018">
        <v>9.2030274439488</v>
      </c>
      <c r="G138" s="1365">
        <f t="shared" si="20"/>
        <v>7.3624219551590402</v>
      </c>
      <c r="H138" s="1366">
        <f>F138*Оглавление!$B$5</f>
        <v>1012.333018834368</v>
      </c>
      <c r="I138" s="1366">
        <f t="shared" si="21"/>
        <v>809.86641506749436</v>
      </c>
      <c r="J138" s="709"/>
      <c r="K138" s="419"/>
      <c r="L138" s="2231"/>
    </row>
    <row r="139" spans="2:12" ht="15.75">
      <c r="B139" s="465"/>
      <c r="C139" s="396"/>
      <c r="D139" s="121"/>
      <c r="E139" s="121"/>
      <c r="F139" s="110"/>
      <c r="G139" s="297"/>
      <c r="H139" s="466"/>
      <c r="I139" s="466"/>
      <c r="J139" s="709"/>
      <c r="K139" s="419"/>
      <c r="L139" s="2231"/>
    </row>
    <row r="140" spans="2:12" ht="15.75">
      <c r="J140" s="664"/>
      <c r="K140" s="419"/>
      <c r="L140" s="2231"/>
    </row>
    <row r="141" spans="2:12" ht="15.75">
      <c r="B141" s="2728" t="s">
        <v>2246</v>
      </c>
      <c r="C141" s="2728"/>
      <c r="D141" s="2728"/>
      <c r="E141" s="2728"/>
      <c r="F141" s="2728"/>
      <c r="G141" s="2728"/>
      <c r="H141" s="2729"/>
      <c r="I141" s="2729"/>
      <c r="J141" s="664"/>
      <c r="K141" s="419"/>
      <c r="L141" s="2231"/>
    </row>
    <row r="142" spans="2:12" ht="15.75">
      <c r="B142" s="572"/>
      <c r="C142" s="573"/>
      <c r="D142" s="573"/>
      <c r="E142" s="573"/>
      <c r="F142" s="573"/>
      <c r="G142" s="573"/>
      <c r="H142" s="749"/>
      <c r="I142" s="749"/>
      <c r="J142" s="664"/>
      <c r="K142" s="419"/>
      <c r="L142" s="2231"/>
    </row>
    <row r="143" spans="2:12" ht="15.75">
      <c r="B143" s="585" t="s">
        <v>4679</v>
      </c>
      <c r="J143" s="664"/>
      <c r="K143" s="419"/>
      <c r="L143" s="2231"/>
    </row>
    <row r="144" spans="2:12" ht="45">
      <c r="B144" s="520" t="s">
        <v>18</v>
      </c>
      <c r="C144" s="531" t="s">
        <v>5</v>
      </c>
      <c r="D144" s="520" t="s">
        <v>19</v>
      </c>
      <c r="E144" s="520" t="s">
        <v>2160</v>
      </c>
      <c r="F144" s="520" t="s">
        <v>139</v>
      </c>
      <c r="G144" s="533" t="s">
        <v>461</v>
      </c>
      <c r="H144" s="1826" t="s">
        <v>8</v>
      </c>
      <c r="I144" s="1826" t="s">
        <v>9</v>
      </c>
      <c r="J144" s="664"/>
      <c r="K144" s="419"/>
      <c r="L144" s="2231"/>
    </row>
    <row r="145" spans="2:12" ht="15.75">
      <c r="B145" s="2748" t="s">
        <v>2238</v>
      </c>
      <c r="C145" s="2748"/>
      <c r="D145" s="2748"/>
      <c r="E145" s="2748"/>
      <c r="F145" s="2748"/>
      <c r="G145" s="2748"/>
      <c r="H145" s="2748"/>
      <c r="I145" s="2748"/>
      <c r="J145" s="664"/>
      <c r="K145" s="419"/>
      <c r="L145" s="2231"/>
    </row>
    <row r="146" spans="2:12" ht="15.75">
      <c r="B146" s="2748" t="s">
        <v>4819</v>
      </c>
      <c r="C146" s="2748"/>
      <c r="D146" s="2748"/>
      <c r="E146" s="2748"/>
      <c r="F146" s="2748"/>
      <c r="G146" s="2748"/>
      <c r="H146" s="2748"/>
      <c r="I146" s="2748"/>
      <c r="J146" s="664"/>
      <c r="K146" s="419"/>
      <c r="L146" s="2231"/>
    </row>
    <row r="147" spans="2:12" ht="15.75">
      <c r="B147" s="744" t="s">
        <v>4648</v>
      </c>
      <c r="C147" s="2714" t="s">
        <v>7666</v>
      </c>
      <c r="D147" s="745" t="s">
        <v>4666</v>
      </c>
      <c r="E147" s="745">
        <v>1</v>
      </c>
      <c r="F147" s="2285">
        <v>27.927599999999998</v>
      </c>
      <c r="G147" s="494">
        <f t="shared" ref="G147:G164" si="22">F147-F147*$K$1/100</f>
        <v>22.342079999999999</v>
      </c>
      <c r="H147" s="536">
        <f>F147*Оглавление!$B$5</f>
        <v>3072.0359999999996</v>
      </c>
      <c r="I147" s="536">
        <f t="shared" ref="I147:I164" si="23">H147-H147*$K$1/100</f>
        <v>2457.6287999999995</v>
      </c>
      <c r="J147" s="664"/>
      <c r="K147" s="419"/>
      <c r="L147" s="2231"/>
    </row>
    <row r="148" spans="2:12" ht="15.75">
      <c r="B148" s="744" t="s">
        <v>4649</v>
      </c>
      <c r="C148" s="2714"/>
      <c r="D148" s="745" t="s">
        <v>4667</v>
      </c>
      <c r="E148" s="745">
        <v>1</v>
      </c>
      <c r="F148" s="2285">
        <v>40.239000000000004</v>
      </c>
      <c r="G148" s="494">
        <f t="shared" si="22"/>
        <v>32.191200000000002</v>
      </c>
      <c r="H148" s="536">
        <f>F148*Оглавление!$B$5</f>
        <v>4426.2900000000009</v>
      </c>
      <c r="I148" s="536">
        <f t="shared" si="23"/>
        <v>3541.0320000000006</v>
      </c>
      <c r="J148" s="664"/>
      <c r="K148" s="419"/>
      <c r="L148" s="2231"/>
    </row>
    <row r="149" spans="2:12" ht="15.75">
      <c r="B149" s="744" t="s">
        <v>4650</v>
      </c>
      <c r="C149" s="2714"/>
      <c r="D149" s="745" t="s">
        <v>4668</v>
      </c>
      <c r="E149" s="745">
        <v>1</v>
      </c>
      <c r="F149" s="2285">
        <v>52.764599999999994</v>
      </c>
      <c r="G149" s="494">
        <f t="shared" si="22"/>
        <v>42.211679999999994</v>
      </c>
      <c r="H149" s="536">
        <f>F149*Оглавление!$B$5</f>
        <v>5804.1059999999998</v>
      </c>
      <c r="I149" s="536">
        <f t="shared" si="23"/>
        <v>4643.2847999999994</v>
      </c>
      <c r="J149" s="664"/>
      <c r="K149" s="419"/>
      <c r="L149" s="2231"/>
    </row>
    <row r="150" spans="2:12" ht="15.75">
      <c r="B150" s="744" t="s">
        <v>4651</v>
      </c>
      <c r="C150" s="2714"/>
      <c r="D150" s="745" t="s">
        <v>4669</v>
      </c>
      <c r="E150" s="745">
        <v>1</v>
      </c>
      <c r="F150" s="2285">
        <v>32.048400000000001</v>
      </c>
      <c r="G150" s="494">
        <f t="shared" si="22"/>
        <v>25.638719999999999</v>
      </c>
      <c r="H150" s="536">
        <f>F150*Оглавление!$B$5</f>
        <v>3525.3240000000001</v>
      </c>
      <c r="I150" s="536">
        <f t="shared" si="23"/>
        <v>2820.2592</v>
      </c>
      <c r="J150" s="664"/>
      <c r="K150" s="419"/>
      <c r="L150" s="2231"/>
    </row>
    <row r="151" spans="2:12" ht="15.75">
      <c r="B151" s="744" t="s">
        <v>4652</v>
      </c>
      <c r="C151" s="2714"/>
      <c r="D151" s="745" t="s">
        <v>4670</v>
      </c>
      <c r="E151" s="745">
        <v>1</v>
      </c>
      <c r="F151" s="2285">
        <v>44.614800000000002</v>
      </c>
      <c r="G151" s="494">
        <f t="shared" si="22"/>
        <v>35.691839999999999</v>
      </c>
      <c r="H151" s="536">
        <f>F151*Оглавление!$B$5</f>
        <v>4907.6280000000006</v>
      </c>
      <c r="I151" s="536">
        <f t="shared" si="23"/>
        <v>3926.1024000000007</v>
      </c>
      <c r="J151" s="664"/>
      <c r="K151" s="419"/>
      <c r="L151" s="2231"/>
    </row>
    <row r="152" spans="2:12" ht="15.75">
      <c r="B152" s="744" t="s">
        <v>4653</v>
      </c>
      <c r="C152" s="2714"/>
      <c r="D152" s="745" t="s">
        <v>4671</v>
      </c>
      <c r="E152" s="745">
        <v>1</v>
      </c>
      <c r="F152" s="2285">
        <v>59.282399999999996</v>
      </c>
      <c r="G152" s="494">
        <f t="shared" si="22"/>
        <v>47.425919999999998</v>
      </c>
      <c r="H152" s="536">
        <f>F152*Оглавление!$B$5</f>
        <v>6521.0639999999994</v>
      </c>
      <c r="I152" s="536">
        <f t="shared" si="23"/>
        <v>5216.8511999999992</v>
      </c>
      <c r="J152" s="664"/>
      <c r="K152" s="419"/>
      <c r="L152" s="2231"/>
    </row>
    <row r="153" spans="2:12" ht="15.75">
      <c r="B153" s="744" t="s">
        <v>4654</v>
      </c>
      <c r="C153" s="2714" t="s">
        <v>7583</v>
      </c>
      <c r="D153" s="745" t="s">
        <v>4666</v>
      </c>
      <c r="E153" s="745">
        <v>1</v>
      </c>
      <c r="F153" s="2285">
        <v>27.927599999999998</v>
      </c>
      <c r="G153" s="494">
        <f t="shared" si="22"/>
        <v>22.342079999999999</v>
      </c>
      <c r="H153" s="536">
        <f>F153*Оглавление!$B$5</f>
        <v>3072.0359999999996</v>
      </c>
      <c r="I153" s="536">
        <f t="shared" si="23"/>
        <v>2457.6287999999995</v>
      </c>
      <c r="J153" s="664"/>
      <c r="K153" s="419"/>
      <c r="L153" s="2231"/>
    </row>
    <row r="154" spans="2:12" ht="15.75">
      <c r="B154" s="744" t="s">
        <v>4655</v>
      </c>
      <c r="C154" s="2714"/>
      <c r="D154" s="745" t="s">
        <v>4667</v>
      </c>
      <c r="E154" s="745">
        <v>1</v>
      </c>
      <c r="F154" s="2285">
        <v>40.239000000000004</v>
      </c>
      <c r="G154" s="494">
        <f t="shared" si="22"/>
        <v>32.191200000000002</v>
      </c>
      <c r="H154" s="536">
        <f>F154*Оглавление!$B$5</f>
        <v>4426.2900000000009</v>
      </c>
      <c r="I154" s="536">
        <f t="shared" si="23"/>
        <v>3541.0320000000006</v>
      </c>
      <c r="J154" s="664"/>
      <c r="K154" s="419"/>
      <c r="L154" s="2231"/>
    </row>
    <row r="155" spans="2:12" ht="15.75">
      <c r="B155" s="744" t="s">
        <v>4656</v>
      </c>
      <c r="C155" s="2714"/>
      <c r="D155" s="745" t="s">
        <v>4668</v>
      </c>
      <c r="E155" s="745">
        <v>1</v>
      </c>
      <c r="F155" s="2285">
        <v>52.764599999999994</v>
      </c>
      <c r="G155" s="494">
        <f t="shared" si="22"/>
        <v>42.211679999999994</v>
      </c>
      <c r="H155" s="536">
        <f>F155*Оглавление!$B$5</f>
        <v>5804.1059999999998</v>
      </c>
      <c r="I155" s="536">
        <f t="shared" si="23"/>
        <v>4643.2847999999994</v>
      </c>
      <c r="J155" s="664"/>
      <c r="K155" s="419"/>
      <c r="L155" s="2231"/>
    </row>
    <row r="156" spans="2:12" ht="15.75">
      <c r="B156" s="744" t="s">
        <v>4657</v>
      </c>
      <c r="C156" s="2714"/>
      <c r="D156" s="745" t="s">
        <v>4669</v>
      </c>
      <c r="E156" s="745">
        <v>1</v>
      </c>
      <c r="F156" s="2285">
        <v>32.048400000000001</v>
      </c>
      <c r="G156" s="494">
        <f t="shared" si="22"/>
        <v>25.638719999999999</v>
      </c>
      <c r="H156" s="536">
        <f>F156*Оглавление!$B$5</f>
        <v>3525.3240000000001</v>
      </c>
      <c r="I156" s="536">
        <f t="shared" si="23"/>
        <v>2820.2592</v>
      </c>
      <c r="J156" s="664"/>
      <c r="K156" s="419"/>
      <c r="L156" s="2231"/>
    </row>
    <row r="157" spans="2:12" ht="15.75">
      <c r="B157" s="744" t="s">
        <v>4658</v>
      </c>
      <c r="C157" s="2714"/>
      <c r="D157" s="745" t="s">
        <v>4670</v>
      </c>
      <c r="E157" s="745">
        <v>1</v>
      </c>
      <c r="F157" s="2285">
        <v>44.614800000000002</v>
      </c>
      <c r="G157" s="494">
        <f t="shared" si="22"/>
        <v>35.691839999999999</v>
      </c>
      <c r="H157" s="536">
        <f>F157*Оглавление!$B$5</f>
        <v>4907.6280000000006</v>
      </c>
      <c r="I157" s="536">
        <f t="shared" si="23"/>
        <v>3926.1024000000007</v>
      </c>
      <c r="J157" s="664"/>
      <c r="K157" s="419"/>
      <c r="L157" s="2231"/>
    </row>
    <row r="158" spans="2:12" ht="15.75">
      <c r="B158" s="744" t="s">
        <v>4659</v>
      </c>
      <c r="C158" s="2714"/>
      <c r="D158" s="745" t="s">
        <v>4671</v>
      </c>
      <c r="E158" s="745">
        <v>1</v>
      </c>
      <c r="F158" s="2285">
        <v>59.272199999999998</v>
      </c>
      <c r="G158" s="494">
        <f t="shared" si="22"/>
        <v>47.417760000000001</v>
      </c>
      <c r="H158" s="536">
        <f>F158*Оглавление!$B$5</f>
        <v>6519.942</v>
      </c>
      <c r="I158" s="536">
        <f t="shared" si="23"/>
        <v>5215.9535999999998</v>
      </c>
      <c r="J158" s="664"/>
      <c r="K158" s="419"/>
      <c r="L158" s="2231"/>
    </row>
    <row r="159" spans="2:12" ht="15.75">
      <c r="B159" s="744" t="s">
        <v>4660</v>
      </c>
      <c r="C159" s="2714" t="s">
        <v>4820</v>
      </c>
      <c r="D159" s="745" t="s">
        <v>4673</v>
      </c>
      <c r="E159" s="745">
        <v>1</v>
      </c>
      <c r="F159" s="2285">
        <v>29.6004</v>
      </c>
      <c r="G159" s="494">
        <f t="shared" si="22"/>
        <v>23.680320000000002</v>
      </c>
      <c r="H159" s="536">
        <f>F159*Оглавление!$B$5</f>
        <v>3256.0439999999999</v>
      </c>
      <c r="I159" s="536">
        <f t="shared" si="23"/>
        <v>2604.8352</v>
      </c>
      <c r="J159" s="664"/>
      <c r="K159" s="419"/>
      <c r="L159" s="2231"/>
    </row>
    <row r="160" spans="2:12" ht="15.75">
      <c r="B160" s="744" t="s">
        <v>4661</v>
      </c>
      <c r="C160" s="2714"/>
      <c r="D160" s="745" t="s">
        <v>4674</v>
      </c>
      <c r="E160" s="745">
        <v>1</v>
      </c>
      <c r="F160" s="2285">
        <v>42.289200000000001</v>
      </c>
      <c r="G160" s="494">
        <f t="shared" si="22"/>
        <v>33.831360000000004</v>
      </c>
      <c r="H160" s="536">
        <f>F160*Оглавление!$B$5</f>
        <v>4651.8119999999999</v>
      </c>
      <c r="I160" s="536">
        <f t="shared" si="23"/>
        <v>3721.4495999999999</v>
      </c>
      <c r="J160" s="664"/>
      <c r="K160" s="419"/>
      <c r="L160" s="2231"/>
    </row>
    <row r="161" spans="2:12" ht="15.75">
      <c r="B161" s="744" t="s">
        <v>4662</v>
      </c>
      <c r="C161" s="2714"/>
      <c r="D161" s="745" t="s">
        <v>4675</v>
      </c>
      <c r="E161" s="745">
        <v>1</v>
      </c>
      <c r="F161" s="2285">
        <v>53.845799999999997</v>
      </c>
      <c r="G161" s="494">
        <f t="shared" si="22"/>
        <v>43.076639999999998</v>
      </c>
      <c r="H161" s="536">
        <f>F161*Оглавление!$B$5</f>
        <v>5923.0379999999996</v>
      </c>
      <c r="I161" s="536">
        <f t="shared" si="23"/>
        <v>4738.4303999999993</v>
      </c>
      <c r="J161" s="664"/>
      <c r="K161" s="419"/>
      <c r="L161" s="2231"/>
    </row>
    <row r="162" spans="2:12" ht="15.75">
      <c r="B162" s="744" t="s">
        <v>4663</v>
      </c>
      <c r="C162" s="2714"/>
      <c r="D162" s="745" t="s">
        <v>4676</v>
      </c>
      <c r="E162" s="745">
        <v>1</v>
      </c>
      <c r="F162" s="2285">
        <v>32.425800000000002</v>
      </c>
      <c r="G162" s="494">
        <f t="shared" si="22"/>
        <v>25.940640000000002</v>
      </c>
      <c r="H162" s="536">
        <f>F162*Оглавление!$B$5</f>
        <v>3566.8380000000002</v>
      </c>
      <c r="I162" s="536">
        <f t="shared" si="23"/>
        <v>2853.4704000000002</v>
      </c>
      <c r="J162" s="664"/>
      <c r="K162" s="419"/>
      <c r="L162" s="2231"/>
    </row>
    <row r="163" spans="2:12" ht="15.75">
      <c r="B163" s="744" t="s">
        <v>4664</v>
      </c>
      <c r="C163" s="2714"/>
      <c r="D163" s="745" t="s">
        <v>4677</v>
      </c>
      <c r="E163" s="745">
        <v>1</v>
      </c>
      <c r="F163" s="2285">
        <v>45.318599999999996</v>
      </c>
      <c r="G163" s="494">
        <f t="shared" si="22"/>
        <v>36.25488</v>
      </c>
      <c r="H163" s="536">
        <f>F163*Оглавление!$B$5</f>
        <v>4985.0459999999994</v>
      </c>
      <c r="I163" s="536">
        <f t="shared" si="23"/>
        <v>3988.0367999999994</v>
      </c>
      <c r="J163" s="664"/>
      <c r="K163" s="419"/>
      <c r="L163" s="2231"/>
    </row>
    <row r="164" spans="2:12" ht="15.75">
      <c r="B164" s="744" t="s">
        <v>4665</v>
      </c>
      <c r="C164" s="2714"/>
      <c r="D164" s="745" t="s">
        <v>4678</v>
      </c>
      <c r="E164" s="745">
        <v>1</v>
      </c>
      <c r="F164" s="2285">
        <v>59.904599999999995</v>
      </c>
      <c r="G164" s="494">
        <f t="shared" si="22"/>
        <v>47.923679999999997</v>
      </c>
      <c r="H164" s="536">
        <f>F164*Оглавление!$B$5</f>
        <v>6589.5059999999994</v>
      </c>
      <c r="I164" s="536">
        <f t="shared" si="23"/>
        <v>5271.6047999999992</v>
      </c>
      <c r="J164" s="664"/>
      <c r="K164" s="419"/>
      <c r="L164" s="2231"/>
    </row>
    <row r="165" spans="2:12" ht="15.75">
      <c r="J165" s="664"/>
      <c r="K165" s="419"/>
      <c r="L165" s="2231"/>
    </row>
    <row r="166" spans="2:12" ht="23.25" customHeight="1">
      <c r="B166" s="2747" t="s">
        <v>2237</v>
      </c>
      <c r="C166" s="2747"/>
      <c r="D166" s="2747"/>
      <c r="E166" s="2747"/>
      <c r="F166" s="2747"/>
      <c r="G166" s="2747"/>
      <c r="H166" s="2747"/>
      <c r="I166" s="2747"/>
      <c r="J166" s="664"/>
      <c r="K166" s="419"/>
      <c r="L166" s="2231"/>
    </row>
    <row r="167" spans="2:12" ht="45">
      <c r="B167" s="520" t="s">
        <v>18</v>
      </c>
      <c r="C167" s="531" t="s">
        <v>5</v>
      </c>
      <c r="D167" s="520" t="s">
        <v>19</v>
      </c>
      <c r="E167" s="520" t="s">
        <v>2160</v>
      </c>
      <c r="F167" s="520" t="s">
        <v>139</v>
      </c>
      <c r="G167" s="533" t="s">
        <v>461</v>
      </c>
      <c r="H167" s="1826" t="s">
        <v>8</v>
      </c>
      <c r="I167" s="1826" t="s">
        <v>9</v>
      </c>
      <c r="J167" s="664"/>
      <c r="K167" s="419"/>
      <c r="L167" s="2231"/>
    </row>
    <row r="168" spans="2:12" ht="15.75">
      <c r="B168" s="2748" t="s">
        <v>2238</v>
      </c>
      <c r="C168" s="2748"/>
      <c r="D168" s="2748"/>
      <c r="E168" s="2748"/>
      <c r="F168" s="2748"/>
      <c r="G168" s="2748"/>
      <c r="H168" s="2748"/>
      <c r="I168" s="2748"/>
      <c r="J168" s="664"/>
      <c r="K168" s="419"/>
      <c r="L168" s="2231"/>
    </row>
    <row r="169" spans="2:12" ht="15" customHeight="1">
      <c r="B169" s="2748" t="s">
        <v>2239</v>
      </c>
      <c r="C169" s="2748"/>
      <c r="D169" s="2748"/>
      <c r="E169" s="2748"/>
      <c r="F169" s="2748"/>
      <c r="G169" s="2748"/>
      <c r="H169" s="2748"/>
      <c r="I169" s="2748"/>
      <c r="J169" s="664"/>
      <c r="K169" s="419"/>
      <c r="L169" s="2231"/>
    </row>
    <row r="170" spans="2:12" ht="15" customHeight="1">
      <c r="B170" s="744" t="s">
        <v>2240</v>
      </c>
      <c r="C170" s="2745" t="s">
        <v>2919</v>
      </c>
      <c r="D170" s="745" t="s">
        <v>4673</v>
      </c>
      <c r="E170" s="530" t="s">
        <v>52</v>
      </c>
      <c r="F170" s="2285">
        <v>21.328199999999999</v>
      </c>
      <c r="G170" s="528">
        <f t="shared" ref="G170:G187" si="24">F170-F170*$K$1/100</f>
        <v>17.062559999999998</v>
      </c>
      <c r="H170" s="536">
        <f>F170*Оглавление!$B$5</f>
        <v>2346.1019999999999</v>
      </c>
      <c r="I170" s="544">
        <f t="shared" ref="I170:I187" si="25">H170-H170*$K$1/100</f>
        <v>1876.8815999999999</v>
      </c>
      <c r="J170" s="664"/>
      <c r="K170" s="419"/>
      <c r="L170" s="2231"/>
    </row>
    <row r="171" spans="2:12" ht="15" customHeight="1">
      <c r="B171" s="744" t="s">
        <v>2241</v>
      </c>
      <c r="C171" s="2746"/>
      <c r="D171" s="745" t="s">
        <v>4674</v>
      </c>
      <c r="E171" s="530" t="s">
        <v>159</v>
      </c>
      <c r="F171" s="2285">
        <v>29.732999999999997</v>
      </c>
      <c r="G171" s="528">
        <f t="shared" si="24"/>
        <v>23.786399999999997</v>
      </c>
      <c r="H171" s="536">
        <f>F171*Оглавление!$B$5</f>
        <v>3270.6299999999997</v>
      </c>
      <c r="I171" s="539">
        <f t="shared" si="25"/>
        <v>2616.5039999999999</v>
      </c>
      <c r="J171" s="664"/>
      <c r="K171" s="419"/>
      <c r="L171" s="2231"/>
    </row>
    <row r="172" spans="2:12" ht="15.75">
      <c r="B172" s="744" t="s">
        <v>2242</v>
      </c>
      <c r="C172" s="2746"/>
      <c r="D172" s="745" t="s">
        <v>4675</v>
      </c>
      <c r="E172" s="530" t="s">
        <v>45</v>
      </c>
      <c r="F172" s="2285">
        <v>40.065600000000003</v>
      </c>
      <c r="G172" s="528">
        <f t="shared" si="24"/>
        <v>32.052480000000003</v>
      </c>
      <c r="H172" s="536">
        <f>F172*Оглавление!$B$5</f>
        <v>4407.2160000000003</v>
      </c>
      <c r="I172" s="539">
        <f t="shared" si="25"/>
        <v>3525.7728000000002</v>
      </c>
      <c r="J172" s="664"/>
      <c r="K172" s="419"/>
      <c r="L172" s="2231"/>
    </row>
    <row r="173" spans="2:12" ht="15.75">
      <c r="B173" s="744" t="s">
        <v>2243</v>
      </c>
      <c r="C173" s="2746"/>
      <c r="D173" s="745" t="s">
        <v>4676</v>
      </c>
      <c r="E173" s="530" t="s">
        <v>126</v>
      </c>
      <c r="F173" s="2285">
        <v>22.205400000000001</v>
      </c>
      <c r="G173" s="528">
        <f t="shared" si="24"/>
        <v>17.764320000000001</v>
      </c>
      <c r="H173" s="536">
        <f>F173*Оглавление!$B$5</f>
        <v>2442.5940000000001</v>
      </c>
      <c r="I173" s="539">
        <f t="shared" si="25"/>
        <v>1954.0752</v>
      </c>
      <c r="J173" s="664"/>
      <c r="K173" s="419"/>
      <c r="L173" s="2231"/>
    </row>
    <row r="174" spans="2:12" ht="15.75">
      <c r="B174" s="744" t="s">
        <v>2244</v>
      </c>
      <c r="C174" s="2746"/>
      <c r="D174" s="745" t="s">
        <v>4677</v>
      </c>
      <c r="E174" s="530" t="s">
        <v>35</v>
      </c>
      <c r="F174" s="2285">
        <v>32.191200000000002</v>
      </c>
      <c r="G174" s="528">
        <f t="shared" si="24"/>
        <v>25.752960000000002</v>
      </c>
      <c r="H174" s="536">
        <f>F174*Оглавление!$B$5</f>
        <v>3541.0320000000002</v>
      </c>
      <c r="I174" s="539">
        <f t="shared" si="25"/>
        <v>2832.8256000000001</v>
      </c>
      <c r="J174" s="664"/>
      <c r="K174" s="419"/>
      <c r="L174" s="2231"/>
    </row>
    <row r="175" spans="2:12" ht="15.75">
      <c r="B175" s="744" t="s">
        <v>2245</v>
      </c>
      <c r="C175" s="2746"/>
      <c r="D175" s="745" t="s">
        <v>4678</v>
      </c>
      <c r="E175" s="530" t="s">
        <v>165</v>
      </c>
      <c r="F175" s="2285">
        <v>43.421399999999998</v>
      </c>
      <c r="G175" s="528">
        <f t="shared" si="24"/>
        <v>34.737119999999997</v>
      </c>
      <c r="H175" s="536">
        <f>F175*Оглавление!$B$5</f>
        <v>4776.3540000000003</v>
      </c>
      <c r="I175" s="539">
        <f t="shared" si="25"/>
        <v>3821.0832</v>
      </c>
      <c r="J175" s="664"/>
      <c r="K175" s="419"/>
      <c r="L175" s="2231"/>
    </row>
    <row r="176" spans="2:12" ht="15.75">
      <c r="B176" s="744" t="s">
        <v>2875</v>
      </c>
      <c r="C176" s="2714" t="s">
        <v>2920</v>
      </c>
      <c r="D176" s="745" t="s">
        <v>4666</v>
      </c>
      <c r="E176" s="530" t="s">
        <v>52</v>
      </c>
      <c r="F176" s="2285">
        <v>18.982199999999999</v>
      </c>
      <c r="G176" s="528">
        <f t="shared" si="24"/>
        <v>15.185759999999998</v>
      </c>
      <c r="H176" s="536">
        <f>F176*Оглавление!$B$5</f>
        <v>2088.0419999999999</v>
      </c>
      <c r="I176" s="539">
        <f t="shared" si="25"/>
        <v>1670.4335999999998</v>
      </c>
      <c r="J176" s="664"/>
      <c r="K176" s="419"/>
      <c r="L176" s="2231"/>
    </row>
    <row r="177" spans="2:12" ht="15.75">
      <c r="B177" s="744" t="s">
        <v>2876</v>
      </c>
      <c r="C177" s="2714"/>
      <c r="D177" s="745" t="s">
        <v>4667</v>
      </c>
      <c r="E177" s="530" t="s">
        <v>159</v>
      </c>
      <c r="F177" s="2285">
        <v>27.4176</v>
      </c>
      <c r="G177" s="528">
        <f t="shared" si="24"/>
        <v>21.934080000000002</v>
      </c>
      <c r="H177" s="536">
        <f>F177*Оглавление!$B$5</f>
        <v>3015.9360000000001</v>
      </c>
      <c r="I177" s="539">
        <f t="shared" si="25"/>
        <v>2412.7488000000003</v>
      </c>
      <c r="J177" s="664"/>
      <c r="K177" s="419"/>
      <c r="L177" s="2231"/>
    </row>
    <row r="178" spans="2:12" ht="15.75">
      <c r="B178" s="744" t="s">
        <v>2877</v>
      </c>
      <c r="C178" s="2714"/>
      <c r="D178" s="745" t="s">
        <v>4668</v>
      </c>
      <c r="E178" s="530" t="s">
        <v>45</v>
      </c>
      <c r="F178" s="2285">
        <v>38.066400000000002</v>
      </c>
      <c r="G178" s="528">
        <f t="shared" si="24"/>
        <v>30.453120000000002</v>
      </c>
      <c r="H178" s="536">
        <f>F178*Оглавление!$B$5</f>
        <v>4187.3040000000001</v>
      </c>
      <c r="I178" s="539">
        <f t="shared" si="25"/>
        <v>3349.8432000000003</v>
      </c>
      <c r="J178" s="664"/>
      <c r="K178" s="419"/>
      <c r="L178" s="2231"/>
    </row>
    <row r="179" spans="2:12" ht="15.75">
      <c r="B179" s="744" t="s">
        <v>2872</v>
      </c>
      <c r="C179" s="2714"/>
      <c r="D179" s="745" t="s">
        <v>4669</v>
      </c>
      <c r="E179" s="530" t="s">
        <v>126</v>
      </c>
      <c r="F179" s="2285">
        <v>21.542400000000001</v>
      </c>
      <c r="G179" s="528">
        <f t="shared" si="24"/>
        <v>17.233920000000001</v>
      </c>
      <c r="H179" s="536">
        <f>F179*Оглавление!$B$5</f>
        <v>2369.6640000000002</v>
      </c>
      <c r="I179" s="539">
        <f t="shared" si="25"/>
        <v>1895.7312000000002</v>
      </c>
      <c r="J179" s="664"/>
      <c r="K179" s="419"/>
      <c r="L179" s="2231"/>
    </row>
    <row r="180" spans="2:12" ht="15.75">
      <c r="B180" s="744" t="s">
        <v>2873</v>
      </c>
      <c r="C180" s="2714"/>
      <c r="D180" s="745" t="s">
        <v>4670</v>
      </c>
      <c r="E180" s="530" t="s">
        <v>35</v>
      </c>
      <c r="F180" s="2285">
        <v>30.548999999999999</v>
      </c>
      <c r="G180" s="528">
        <f t="shared" si="24"/>
        <v>24.4392</v>
      </c>
      <c r="H180" s="536">
        <f>F180*Оглавление!$B$5</f>
        <v>3360.39</v>
      </c>
      <c r="I180" s="539">
        <f t="shared" si="25"/>
        <v>2688.3119999999999</v>
      </c>
      <c r="J180" s="664"/>
      <c r="K180" s="419"/>
      <c r="L180" s="2231"/>
    </row>
    <row r="181" spans="2:12" ht="15.75">
      <c r="B181" s="744" t="s">
        <v>2874</v>
      </c>
      <c r="C181" s="2714"/>
      <c r="D181" s="745" t="s">
        <v>4671</v>
      </c>
      <c r="E181" s="530" t="s">
        <v>165</v>
      </c>
      <c r="F181" s="2285">
        <v>40.453199999999995</v>
      </c>
      <c r="G181" s="528">
        <f t="shared" si="24"/>
        <v>32.362559999999995</v>
      </c>
      <c r="H181" s="536">
        <f>F181*Оглавление!$B$5</f>
        <v>4449.8519999999999</v>
      </c>
      <c r="I181" s="539">
        <f t="shared" si="25"/>
        <v>3559.8815999999997</v>
      </c>
      <c r="J181" s="664"/>
      <c r="K181" s="419"/>
      <c r="L181" s="2231"/>
    </row>
    <row r="182" spans="2:12" ht="15.75">
      <c r="B182" s="744" t="s">
        <v>3896</v>
      </c>
      <c r="C182" s="2714" t="s">
        <v>4672</v>
      </c>
      <c r="D182" s="745" t="s">
        <v>4666</v>
      </c>
      <c r="E182" s="530" t="s">
        <v>52</v>
      </c>
      <c r="F182" s="2285">
        <v>19.8186</v>
      </c>
      <c r="G182" s="528">
        <f t="shared" si="24"/>
        <v>15.85488</v>
      </c>
      <c r="H182" s="536">
        <f>F182*Оглавление!$B$5</f>
        <v>2180.0459999999998</v>
      </c>
      <c r="I182" s="539">
        <f t="shared" si="25"/>
        <v>1744.0367999999999</v>
      </c>
      <c r="J182" s="664"/>
      <c r="K182" s="419"/>
      <c r="L182" s="2231"/>
    </row>
    <row r="183" spans="2:12" ht="15.75">
      <c r="B183" s="744" t="s">
        <v>3897</v>
      </c>
      <c r="C183" s="2714"/>
      <c r="D183" s="745" t="s">
        <v>4667</v>
      </c>
      <c r="E183" s="530" t="s">
        <v>159</v>
      </c>
      <c r="F183" s="2285">
        <v>27.744</v>
      </c>
      <c r="G183" s="528">
        <f t="shared" si="24"/>
        <v>22.1952</v>
      </c>
      <c r="H183" s="536">
        <f>F183*Оглавление!$B$5</f>
        <v>3051.84</v>
      </c>
      <c r="I183" s="539">
        <f t="shared" si="25"/>
        <v>2441.4720000000002</v>
      </c>
      <c r="J183" s="664"/>
      <c r="K183" s="419"/>
      <c r="L183" s="2231"/>
    </row>
    <row r="184" spans="2:12" ht="15.75">
      <c r="B184" s="744" t="s">
        <v>3898</v>
      </c>
      <c r="C184" s="2714"/>
      <c r="D184" s="745" t="s">
        <v>4668</v>
      </c>
      <c r="E184" s="530" t="s">
        <v>45</v>
      </c>
      <c r="F184" s="2285">
        <v>38.392800000000001</v>
      </c>
      <c r="G184" s="528">
        <f t="shared" si="24"/>
        <v>30.71424</v>
      </c>
      <c r="H184" s="536">
        <f>F184*Оглавление!$B$5</f>
        <v>4223.2080000000005</v>
      </c>
      <c r="I184" s="539">
        <f t="shared" si="25"/>
        <v>3378.5664000000006</v>
      </c>
      <c r="J184" s="664"/>
      <c r="K184" s="419"/>
      <c r="L184" s="2231"/>
    </row>
    <row r="185" spans="2:12" ht="15.75">
      <c r="B185" s="744" t="s">
        <v>3899</v>
      </c>
      <c r="C185" s="2714"/>
      <c r="D185" s="745" t="s">
        <v>4669</v>
      </c>
      <c r="E185" s="530" t="s">
        <v>126</v>
      </c>
      <c r="F185" s="2285">
        <v>22.042200000000001</v>
      </c>
      <c r="G185" s="528">
        <f t="shared" si="24"/>
        <v>17.633760000000002</v>
      </c>
      <c r="H185" s="536">
        <f>F185*Оглавление!$B$5</f>
        <v>2424.6420000000003</v>
      </c>
      <c r="I185" s="539">
        <f t="shared" si="25"/>
        <v>1939.7136000000003</v>
      </c>
      <c r="J185" s="664"/>
      <c r="K185" s="419"/>
      <c r="L185" s="2231"/>
    </row>
    <row r="186" spans="2:12" ht="15.75">
      <c r="B186" s="744" t="s">
        <v>3900</v>
      </c>
      <c r="C186" s="2714"/>
      <c r="D186" s="745" t="s">
        <v>4670</v>
      </c>
      <c r="E186" s="530" t="s">
        <v>35</v>
      </c>
      <c r="F186" s="2285">
        <v>31.375200000000003</v>
      </c>
      <c r="G186" s="528">
        <f t="shared" si="24"/>
        <v>25.100160000000002</v>
      </c>
      <c r="H186" s="536">
        <f>F186*Оглавление!$B$5</f>
        <v>3451.2720000000004</v>
      </c>
      <c r="I186" s="539">
        <f t="shared" si="25"/>
        <v>2761.0176000000001</v>
      </c>
      <c r="J186" s="664"/>
      <c r="K186" s="419"/>
      <c r="L186" s="2231"/>
    </row>
    <row r="187" spans="2:12" ht="15.75">
      <c r="B187" s="744" t="s">
        <v>3901</v>
      </c>
      <c r="C187" s="2714"/>
      <c r="D187" s="745" t="s">
        <v>4671</v>
      </c>
      <c r="E187" s="530" t="s">
        <v>165</v>
      </c>
      <c r="F187" s="2285">
        <v>41.2896</v>
      </c>
      <c r="G187" s="528">
        <f t="shared" si="24"/>
        <v>33.031680000000001</v>
      </c>
      <c r="H187" s="536">
        <f>F187*Оглавление!$B$5</f>
        <v>4541.8559999999998</v>
      </c>
      <c r="I187" s="539">
        <f t="shared" si="25"/>
        <v>3633.4847999999997</v>
      </c>
      <c r="J187" s="664"/>
      <c r="K187" s="419"/>
      <c r="L187" s="2231"/>
    </row>
    <row r="188" spans="2:12" ht="15.75">
      <c r="B188" s="302"/>
      <c r="C188" s="302"/>
      <c r="D188" s="121"/>
      <c r="E188" s="121"/>
      <c r="F188" s="110"/>
      <c r="G188" s="421"/>
      <c r="H188" s="466"/>
      <c r="I188" s="466"/>
      <c r="J188" s="664"/>
      <c r="K188" s="419"/>
      <c r="L188" s="2231"/>
    </row>
    <row r="189" spans="2:12" ht="22.7" customHeight="1">
      <c r="B189" s="2744" t="s">
        <v>2258</v>
      </c>
      <c r="C189" s="2744"/>
      <c r="D189" s="2744"/>
      <c r="E189" s="2744"/>
      <c r="F189" s="2744"/>
      <c r="G189" s="2744"/>
      <c r="H189" s="2744"/>
      <c r="I189" s="2744"/>
      <c r="J189" s="664"/>
      <c r="K189" s="419"/>
      <c r="L189" s="2231"/>
    </row>
    <row r="190" spans="2:12" ht="45">
      <c r="B190" s="520" t="s">
        <v>18</v>
      </c>
      <c r="C190" s="531" t="s">
        <v>5</v>
      </c>
      <c r="D190" s="520" t="s">
        <v>19</v>
      </c>
      <c r="E190" s="520" t="s">
        <v>2160</v>
      </c>
      <c r="F190" s="520" t="s">
        <v>139</v>
      </c>
      <c r="G190" s="533" t="s">
        <v>461</v>
      </c>
      <c r="H190" s="1826" t="s">
        <v>8</v>
      </c>
      <c r="I190" s="1826" t="s">
        <v>9</v>
      </c>
      <c r="J190" s="664"/>
      <c r="K190" s="419"/>
      <c r="L190" s="2231"/>
    </row>
    <row r="191" spans="2:12" ht="15.75">
      <c r="B191" s="2737" t="s">
        <v>2267</v>
      </c>
      <c r="C191" s="2737"/>
      <c r="D191" s="2737"/>
      <c r="E191" s="2737"/>
      <c r="F191" s="2737"/>
      <c r="G191" s="2737"/>
      <c r="H191" s="2737"/>
      <c r="I191" s="2737"/>
      <c r="J191" s="664"/>
      <c r="K191" s="419"/>
      <c r="L191" s="2231"/>
    </row>
    <row r="192" spans="2:12" ht="15.75">
      <c r="B192" s="2737" t="s">
        <v>2239</v>
      </c>
      <c r="C192" s="2737"/>
      <c r="D192" s="2737"/>
      <c r="E192" s="2737"/>
      <c r="F192" s="2737"/>
      <c r="G192" s="2737"/>
      <c r="H192" s="2737"/>
      <c r="I192" s="2737"/>
      <c r="J192" s="664"/>
      <c r="K192" s="419"/>
      <c r="L192" s="2231"/>
    </row>
    <row r="193" spans="2:12" ht="15.75">
      <c r="B193" s="746" t="s">
        <v>2260</v>
      </c>
      <c r="C193" s="2714" t="s">
        <v>2268</v>
      </c>
      <c r="D193" s="538" t="s">
        <v>2270</v>
      </c>
      <c r="E193" s="530" t="s">
        <v>35</v>
      </c>
      <c r="F193" s="2285">
        <v>21.124200000000002</v>
      </c>
      <c r="G193" s="528">
        <f t="shared" ref="G193:G202" si="26">F193-F193*$K$1/100</f>
        <v>16.899360000000001</v>
      </c>
      <c r="H193" s="536">
        <f>F193*Оглавление!$B$5</f>
        <v>2323.6620000000003</v>
      </c>
      <c r="I193" s="539">
        <f t="shared" ref="I193:I202" si="27">H193-H193*$K$1/100</f>
        <v>1858.9296000000002</v>
      </c>
      <c r="J193" s="664"/>
      <c r="K193" s="419"/>
      <c r="L193" s="2231"/>
    </row>
    <row r="194" spans="2:12" ht="15.75">
      <c r="B194" s="746" t="s">
        <v>2261</v>
      </c>
      <c r="C194" s="2714"/>
      <c r="D194" s="538" t="s">
        <v>2273</v>
      </c>
      <c r="E194" s="530" t="s">
        <v>45</v>
      </c>
      <c r="F194" s="2285">
        <v>29.416799999999999</v>
      </c>
      <c r="G194" s="528">
        <f t="shared" si="26"/>
        <v>23.533439999999999</v>
      </c>
      <c r="H194" s="536">
        <f>F194*Оглавление!$B$5</f>
        <v>3235.848</v>
      </c>
      <c r="I194" s="539">
        <f t="shared" si="27"/>
        <v>2588.6783999999998</v>
      </c>
      <c r="J194" s="664"/>
      <c r="K194" s="419"/>
      <c r="L194" s="2231"/>
    </row>
    <row r="195" spans="2:12" ht="15" customHeight="1">
      <c r="B195" s="746" t="s">
        <v>2262</v>
      </c>
      <c r="C195" s="2714"/>
      <c r="D195" s="538" t="s">
        <v>2271</v>
      </c>
      <c r="E195" s="530" t="s">
        <v>89</v>
      </c>
      <c r="F195" s="2285">
        <v>19.9818</v>
      </c>
      <c r="G195" s="528">
        <f t="shared" si="26"/>
        <v>15.985440000000001</v>
      </c>
      <c r="H195" s="536">
        <f>F195*Оглавление!$B$5</f>
        <v>2197.998</v>
      </c>
      <c r="I195" s="539">
        <f t="shared" si="27"/>
        <v>1758.3984</v>
      </c>
      <c r="J195" s="664"/>
      <c r="K195" s="419"/>
      <c r="L195" s="2231"/>
    </row>
    <row r="196" spans="2:12" ht="15" customHeight="1">
      <c r="B196" s="746" t="s">
        <v>5167</v>
      </c>
      <c r="C196" s="2714"/>
      <c r="D196" s="538" t="s">
        <v>2272</v>
      </c>
      <c r="E196" s="530" t="s">
        <v>45</v>
      </c>
      <c r="F196" s="2285">
        <v>27.856199999999998</v>
      </c>
      <c r="G196" s="528">
        <f t="shared" si="26"/>
        <v>22.284959999999998</v>
      </c>
      <c r="H196" s="536">
        <f>F196*Оглавление!$B$5</f>
        <v>3064.1819999999998</v>
      </c>
      <c r="I196" s="539">
        <f t="shared" si="27"/>
        <v>2451.3455999999996</v>
      </c>
      <c r="J196" s="664"/>
      <c r="K196" s="419"/>
      <c r="L196" s="2231"/>
    </row>
    <row r="197" spans="2:12" ht="15.75">
      <c r="B197" s="746" t="s">
        <v>5168</v>
      </c>
      <c r="C197" s="2714"/>
      <c r="D197" s="538" t="s">
        <v>2536</v>
      </c>
      <c r="E197" s="530" t="s">
        <v>45</v>
      </c>
      <c r="F197" s="2285">
        <v>37.770600000000002</v>
      </c>
      <c r="G197" s="528">
        <f t="shared" si="26"/>
        <v>30.216480000000001</v>
      </c>
      <c r="H197" s="536">
        <f>F197*Оглавление!$B$5</f>
        <v>4154.7660000000005</v>
      </c>
      <c r="I197" s="539">
        <f t="shared" si="27"/>
        <v>3323.8128000000006</v>
      </c>
      <c r="J197" s="664"/>
      <c r="K197" s="419"/>
      <c r="L197" s="2231"/>
    </row>
    <row r="198" spans="2:12" ht="15.75">
      <c r="B198" s="746" t="s">
        <v>2263</v>
      </c>
      <c r="C198" s="2714" t="s">
        <v>2269</v>
      </c>
      <c r="D198" s="538" t="s">
        <v>2270</v>
      </c>
      <c r="E198" s="530" t="s">
        <v>35</v>
      </c>
      <c r="F198" s="2285">
        <v>21.124200000000002</v>
      </c>
      <c r="G198" s="528">
        <f t="shared" si="26"/>
        <v>16.899360000000001</v>
      </c>
      <c r="H198" s="536">
        <f>F198*Оглавление!$B$5</f>
        <v>2323.6620000000003</v>
      </c>
      <c r="I198" s="539">
        <f t="shared" si="27"/>
        <v>1858.9296000000002</v>
      </c>
      <c r="J198" s="664"/>
      <c r="K198" s="419"/>
      <c r="L198" s="2231"/>
    </row>
    <row r="199" spans="2:12" ht="15.75">
      <c r="B199" s="746" t="s">
        <v>2264</v>
      </c>
      <c r="C199" s="2714"/>
      <c r="D199" s="538" t="s">
        <v>2273</v>
      </c>
      <c r="E199" s="530" t="s">
        <v>45</v>
      </c>
      <c r="F199" s="2285">
        <v>29.416799999999999</v>
      </c>
      <c r="G199" s="528">
        <f t="shared" si="26"/>
        <v>23.533439999999999</v>
      </c>
      <c r="H199" s="536">
        <f>F199*Оглавление!$B$5</f>
        <v>3235.848</v>
      </c>
      <c r="I199" s="539">
        <f t="shared" si="27"/>
        <v>2588.6783999999998</v>
      </c>
      <c r="J199" s="664"/>
      <c r="K199" s="419"/>
      <c r="L199" s="2231"/>
    </row>
    <row r="200" spans="2:12" ht="15.75">
      <c r="B200" s="746" t="s">
        <v>2265</v>
      </c>
      <c r="C200" s="2714"/>
      <c r="D200" s="538" t="s">
        <v>2271</v>
      </c>
      <c r="E200" s="530" t="s">
        <v>89</v>
      </c>
      <c r="F200" s="2285">
        <v>19.9818</v>
      </c>
      <c r="G200" s="528">
        <f t="shared" si="26"/>
        <v>15.985440000000001</v>
      </c>
      <c r="H200" s="536">
        <f>F200*Оглавление!$B$5</f>
        <v>2197.998</v>
      </c>
      <c r="I200" s="539">
        <f t="shared" si="27"/>
        <v>1758.3984</v>
      </c>
      <c r="J200" s="664"/>
      <c r="K200" s="419"/>
      <c r="L200" s="2231"/>
    </row>
    <row r="201" spans="2:12" ht="15.75">
      <c r="B201" s="746" t="s">
        <v>2266</v>
      </c>
      <c r="C201" s="2714"/>
      <c r="D201" s="538" t="s">
        <v>2272</v>
      </c>
      <c r="E201" s="530" t="s">
        <v>45</v>
      </c>
      <c r="F201" s="2285">
        <v>27.856199999999998</v>
      </c>
      <c r="G201" s="528">
        <f t="shared" si="26"/>
        <v>22.284959999999998</v>
      </c>
      <c r="H201" s="536">
        <f>F201*Оглавление!$B$5</f>
        <v>3064.1819999999998</v>
      </c>
      <c r="I201" s="539">
        <f t="shared" si="27"/>
        <v>2451.3455999999996</v>
      </c>
      <c r="J201" s="664"/>
      <c r="K201" s="419"/>
      <c r="L201" s="2231"/>
    </row>
    <row r="202" spans="2:12" ht="15.75">
      <c r="B202" s="746" t="s">
        <v>2535</v>
      </c>
      <c r="C202" s="2714"/>
      <c r="D202" s="538" t="s">
        <v>2536</v>
      </c>
      <c r="E202" s="530" t="s">
        <v>45</v>
      </c>
      <c r="F202" s="2285">
        <v>37.770600000000002</v>
      </c>
      <c r="G202" s="528">
        <f t="shared" si="26"/>
        <v>30.216480000000001</v>
      </c>
      <c r="H202" s="536">
        <f>F202*Оглавление!$B$5</f>
        <v>4154.7660000000005</v>
      </c>
      <c r="I202" s="539">
        <f t="shared" si="27"/>
        <v>3323.8128000000006</v>
      </c>
      <c r="J202" s="664"/>
      <c r="K202" s="419"/>
      <c r="L202" s="2231"/>
    </row>
    <row r="203" spans="2:12" ht="15.75">
      <c r="H203" s="543" t="s">
        <v>2259</v>
      </c>
      <c r="J203" s="664"/>
      <c r="K203" s="419"/>
      <c r="L203" s="2231"/>
    </row>
    <row r="204" spans="2:12" ht="27" customHeight="1">
      <c r="B204" s="2715" t="s">
        <v>2062</v>
      </c>
      <c r="C204" s="2715"/>
      <c r="D204" s="2715"/>
      <c r="E204" s="2715"/>
      <c r="F204" s="2715"/>
      <c r="G204" s="2715"/>
      <c r="H204" s="2715"/>
      <c r="I204" s="2715"/>
      <c r="J204" s="664"/>
      <c r="K204" s="419"/>
      <c r="L204" s="2231"/>
    </row>
    <row r="205" spans="2:12" ht="45">
      <c r="B205" s="520" t="s">
        <v>18</v>
      </c>
      <c r="C205" s="531" t="s">
        <v>5</v>
      </c>
      <c r="D205" s="520" t="s">
        <v>19</v>
      </c>
      <c r="E205" s="520" t="s">
        <v>2160</v>
      </c>
      <c r="F205" s="520" t="s">
        <v>139</v>
      </c>
      <c r="G205" s="533" t="s">
        <v>461</v>
      </c>
      <c r="H205" s="1826" t="s">
        <v>8</v>
      </c>
      <c r="I205" s="1826" t="s">
        <v>9</v>
      </c>
      <c r="J205" s="664"/>
      <c r="K205" s="419"/>
      <c r="L205" s="2231"/>
    </row>
    <row r="206" spans="2:12" ht="30">
      <c r="B206" s="509" t="s">
        <v>2899</v>
      </c>
      <c r="C206" s="508" t="s">
        <v>4680</v>
      </c>
      <c r="D206" s="961"/>
      <c r="E206" s="540" t="s">
        <v>2901</v>
      </c>
      <c r="F206" s="535">
        <v>0.43632907199999998</v>
      </c>
      <c r="G206" s="541">
        <f>F206-F206*$K$1/100</f>
        <v>0.34906325760000001</v>
      </c>
      <c r="H206" s="536">
        <f>F206*Оглавление!$B$5</f>
        <v>47.99619792</v>
      </c>
      <c r="I206" s="539">
        <f>H206-H206*$K$1/100</f>
        <v>38.396958335999997</v>
      </c>
      <c r="J206" s="664"/>
      <c r="K206" s="419"/>
      <c r="L206" s="2231"/>
    </row>
    <row r="207" spans="2:12" ht="30">
      <c r="B207" s="542" t="s">
        <v>2900</v>
      </c>
      <c r="C207" s="508" t="s">
        <v>4681</v>
      </c>
      <c r="D207" s="961"/>
      <c r="E207" s="540" t="s">
        <v>2901</v>
      </c>
      <c r="F207" s="535">
        <v>0.71399999999999997</v>
      </c>
      <c r="G207" s="541">
        <f>F207-F207*$K$1/100</f>
        <v>0.57119999999999993</v>
      </c>
      <c r="H207" s="536">
        <f>F207*Оглавление!$B$5</f>
        <v>78.539999999999992</v>
      </c>
      <c r="I207" s="539">
        <f>H207-H207*$K$1/100</f>
        <v>62.831999999999994</v>
      </c>
      <c r="J207" s="664"/>
      <c r="K207" s="419"/>
      <c r="L207" s="2231"/>
    </row>
    <row r="208" spans="2:12" ht="30">
      <c r="B208" s="969" t="s">
        <v>5462</v>
      </c>
      <c r="C208" s="970" t="s">
        <v>5463</v>
      </c>
      <c r="D208" s="971" t="s">
        <v>5464</v>
      </c>
      <c r="E208" s="690">
        <v>1</v>
      </c>
      <c r="F208" s="535">
        <v>3.9474</v>
      </c>
      <c r="G208" s="814">
        <f>F208-F208*$K$1/100</f>
        <v>3.1579199999999998</v>
      </c>
      <c r="H208" s="706">
        <f>F208*Оглавление!$B$5</f>
        <v>434.214</v>
      </c>
      <c r="I208" s="815">
        <f>H208-H208*$K$1/100</f>
        <v>347.37119999999999</v>
      </c>
      <c r="J208" s="735"/>
      <c r="K208" s="419"/>
      <c r="L208" s="2231"/>
    </row>
    <row r="209" spans="2:12" ht="30">
      <c r="B209" s="969" t="s">
        <v>5465</v>
      </c>
      <c r="C209" s="970" t="s">
        <v>5466</v>
      </c>
      <c r="D209" s="971" t="s">
        <v>5464</v>
      </c>
      <c r="E209" s="690">
        <v>2</v>
      </c>
      <c r="F209" s="535">
        <v>6.6503999999999994</v>
      </c>
      <c r="G209" s="814">
        <f>F209-F209*$K$1/100</f>
        <v>5.3203199999999997</v>
      </c>
      <c r="H209" s="706">
        <f>F209*Оглавление!$B$5</f>
        <v>731.54399999999998</v>
      </c>
      <c r="I209" s="815">
        <f>H209-H209*$K$1/100</f>
        <v>585.23519999999996</v>
      </c>
      <c r="J209" s="735"/>
      <c r="K209" s="419"/>
      <c r="L209" s="2231"/>
    </row>
    <row r="210" spans="2:12">
      <c r="B210" s="735"/>
      <c r="C210" s="735"/>
      <c r="D210" s="735"/>
      <c r="E210" s="735"/>
      <c r="F210" s="735"/>
      <c r="G210" s="735"/>
      <c r="H210" s="735"/>
      <c r="I210" s="735"/>
      <c r="J210" s="735"/>
    </row>
    <row r="211" spans="2:12">
      <c r="B211" s="735"/>
      <c r="C211" s="735"/>
      <c r="D211" s="735"/>
      <c r="E211" s="735"/>
      <c r="F211" s="735"/>
      <c r="G211" s="735"/>
      <c r="H211" s="735"/>
      <c r="I211" s="735"/>
      <c r="J211" s="735"/>
    </row>
    <row r="212" spans="2:12">
      <c r="B212" s="735"/>
      <c r="C212" s="735"/>
      <c r="D212" s="735"/>
      <c r="E212" s="735"/>
      <c r="F212" s="735"/>
      <c r="G212" s="735"/>
      <c r="H212" s="735"/>
      <c r="I212" s="735"/>
      <c r="J212" s="735"/>
    </row>
    <row r="213" spans="2:12">
      <c r="B213" s="735"/>
      <c r="C213" s="735"/>
      <c r="D213" s="735"/>
      <c r="E213" s="735"/>
      <c r="F213" s="735"/>
      <c r="G213" s="735"/>
      <c r="H213" s="735"/>
      <c r="I213" s="735"/>
      <c r="J213" s="735"/>
    </row>
    <row r="214" spans="2:12">
      <c r="B214" s="735"/>
      <c r="C214" s="735"/>
      <c r="D214" s="735"/>
      <c r="E214" s="735"/>
      <c r="F214" s="735"/>
      <c r="G214" s="735"/>
      <c r="H214" s="735"/>
      <c r="I214" s="735"/>
      <c r="J214" s="735"/>
    </row>
    <row r="215" spans="2:12">
      <c r="B215" s="735"/>
      <c r="C215" s="735"/>
      <c r="D215" s="735"/>
      <c r="E215" s="735"/>
      <c r="F215" s="735"/>
      <c r="G215" s="735"/>
      <c r="H215" s="735"/>
      <c r="I215" s="735"/>
      <c r="J215" s="735"/>
    </row>
    <row r="216" spans="2:12">
      <c r="B216" s="735"/>
      <c r="C216" s="735"/>
      <c r="D216" s="735"/>
      <c r="E216" s="735"/>
      <c r="F216" s="735"/>
      <c r="G216" s="735"/>
      <c r="H216" s="735"/>
      <c r="I216" s="735"/>
      <c r="J216" s="735"/>
    </row>
    <row r="217" spans="2:12">
      <c r="B217" s="735"/>
      <c r="C217" s="735"/>
      <c r="D217" s="735"/>
      <c r="E217" s="735"/>
      <c r="F217" s="735"/>
      <c r="G217" s="735"/>
      <c r="H217" s="735"/>
      <c r="I217" s="735"/>
      <c r="J217" s="735"/>
    </row>
    <row r="218" spans="2:12">
      <c r="B218" s="735"/>
      <c r="C218" s="735"/>
      <c r="D218" s="735"/>
      <c r="E218" s="735"/>
      <c r="F218" s="735"/>
      <c r="G218" s="735"/>
      <c r="H218" s="735"/>
      <c r="I218" s="735"/>
      <c r="J218" s="735"/>
    </row>
    <row r="219" spans="2:12">
      <c r="B219" s="735"/>
      <c r="C219" s="735"/>
      <c r="D219" s="735"/>
      <c r="E219" s="735"/>
      <c r="F219" s="735"/>
      <c r="G219" s="735"/>
      <c r="H219" s="735"/>
      <c r="I219" s="735"/>
      <c r="J219" s="735"/>
    </row>
  </sheetData>
  <customSheetViews>
    <customSheetView guid="{94E74550-0B2B-4B3C-8E97-CCCC46023914}" scale="85" showAutoFilter="1">
      <selection sqref="A1:H1"/>
      <pageMargins left="0.7" right="0.7" top="0.75" bottom="0.75" header="0.3" footer="0.3"/>
      <pageSetup paperSize="9" orientation="portrait" r:id="rId1"/>
      <autoFilter ref="A3:J116"/>
    </customSheetView>
    <customSheetView guid="{C23E91BF-4A86-4D00-A577-1A263DDCB8BC}" scale="85" showAutoFilter="1">
      <selection sqref="A1:H1"/>
      <pageMargins left="0.7" right="0.7" top="0.75" bottom="0.75" header="0.3" footer="0.3"/>
      <pageSetup paperSize="9" orientation="portrait" r:id="rId2"/>
      <autoFilter ref="A3:J116"/>
    </customSheetView>
    <customSheetView guid="{45761FB6-8710-4C75-A8B6-5A7FCAACACDF}" scale="90">
      <selection activeCell="B6" sqref="B6:B17"/>
      <pageMargins left="0.7" right="0.7" top="0.75" bottom="0.75" header="0.3" footer="0.3"/>
      <pageSetup paperSize="9" orientation="portrait" r:id="rId3"/>
    </customSheetView>
    <customSheetView guid="{6108970F-8E7A-462E-A499-E2FD79FB3A77}" scale="90">
      <selection activeCell="B6" sqref="B6:B17"/>
      <pageMargins left="0.7" right="0.7" top="0.75" bottom="0.75" header="0.3" footer="0.3"/>
      <pageSetup paperSize="9" orientation="portrait" r:id="rId4"/>
    </customSheetView>
    <customSheetView guid="{B3358888-E690-452C-98EC-431498422E6E}" scale="90">
      <selection activeCell="B6" sqref="B6:B17"/>
      <pageMargins left="0.7" right="0.7" top="0.75" bottom="0.75" header="0.3" footer="0.3"/>
      <pageSetup paperSize="9" orientation="portrait" r:id="rId5"/>
    </customSheetView>
    <customSheetView guid="{A76FD505-AF56-4CD8-967A-59C705AF567C}" scale="85" showAutoFilter="1">
      <selection sqref="A1:H1"/>
      <pageMargins left="0.7" right="0.7" top="0.75" bottom="0.75" header="0.3" footer="0.3"/>
      <pageSetup paperSize="9" orientation="portrait" r:id="rId6"/>
      <autoFilter ref="A3:J116"/>
    </customSheetView>
    <customSheetView guid="{D7CF3121-CFC0-4E70-8DCD-811E30042E24}" scale="85" showAutoFilter="1">
      <selection sqref="A1:H1"/>
      <pageMargins left="0.7" right="0.7" top="0.75" bottom="0.75" header="0.3" footer="0.3"/>
      <pageSetup paperSize="9" orientation="portrait" r:id="rId7"/>
      <autoFilter ref="A3:J116"/>
    </customSheetView>
    <customSheetView guid="{3E3E5346-F5D1-49F5-AB0E-78170B65853C}" scale="90">
      <selection activeCell="B6" sqref="B6:B17"/>
      <pageMargins left="0.7" right="0.7" top="0.75" bottom="0.75" header="0.3" footer="0.3"/>
      <pageSetup paperSize="9" orientation="portrait" r:id="rId8"/>
    </customSheetView>
    <customSheetView guid="{A02336A9-D2FB-4D03-950A-00B6EBD6A28C}" scale="85" showAutoFilter="1" topLeftCell="A61">
      <selection activeCell="J72" sqref="J72"/>
      <pageMargins left="0.7" right="0.7" top="0.75" bottom="0.75" header="0.3" footer="0.3"/>
      <pageSetup paperSize="9" orientation="portrait" r:id="rId9"/>
      <autoFilter ref="A3:J116"/>
    </customSheetView>
    <customSheetView guid="{24F900A2-7147-4318-9E77-2B71404314A7}" scale="85" showAutoFilter="1" topLeftCell="A142">
      <selection activeCell="H168" sqref="H168:H169"/>
      <pageMargins left="0.7" right="0.7" top="0.75" bottom="0.75" header="0.3" footer="0.3"/>
      <pageSetup paperSize="9" orientation="portrait" r:id="rId10"/>
      <autoFilter ref="A3:J116"/>
    </customSheetView>
    <customSheetView guid="{76FA2CE7-179E-4731-B7AE-63C5E5E79002}" scale="85" showAutoFilter="1">
      <selection sqref="A1:H1"/>
      <pageMargins left="0.7" right="0.7" top="0.75" bottom="0.75" header="0.3" footer="0.3"/>
      <pageSetup paperSize="9" orientation="portrait" r:id="rId11"/>
      <autoFilter ref="A3:J116"/>
    </customSheetView>
  </customSheetViews>
  <mergeCells count="39">
    <mergeCell ref="C18:C29"/>
    <mergeCell ref="C30:C41"/>
    <mergeCell ref="C42:C53"/>
    <mergeCell ref="A121:A122"/>
    <mergeCell ref="C127:C128"/>
    <mergeCell ref="B89:I89"/>
    <mergeCell ref="C90:C99"/>
    <mergeCell ref="C130:C131"/>
    <mergeCell ref="B145:I145"/>
    <mergeCell ref="B146:I146"/>
    <mergeCell ref="C182:C187"/>
    <mergeCell ref="B110:I110"/>
    <mergeCell ref="B113:I113"/>
    <mergeCell ref="B111:I111"/>
    <mergeCell ref="B189:I189"/>
    <mergeCell ref="C170:C175"/>
    <mergeCell ref="C176:C181"/>
    <mergeCell ref="C147:C152"/>
    <mergeCell ref="C153:C158"/>
    <mergeCell ref="C159:C164"/>
    <mergeCell ref="B166:I166"/>
    <mergeCell ref="B168:I168"/>
    <mergeCell ref="B169:I169"/>
    <mergeCell ref="C198:C202"/>
    <mergeCell ref="B204:I204"/>
    <mergeCell ref="B2:I2"/>
    <mergeCell ref="B1:I1"/>
    <mergeCell ref="B5:I5"/>
    <mergeCell ref="C6:C17"/>
    <mergeCell ref="C193:C197"/>
    <mergeCell ref="B141:I141"/>
    <mergeCell ref="C54:C64"/>
    <mergeCell ref="C65:C75"/>
    <mergeCell ref="C76:C86"/>
    <mergeCell ref="C100:C109"/>
    <mergeCell ref="B191:I191"/>
    <mergeCell ref="B192:I192"/>
    <mergeCell ref="B87:I87"/>
    <mergeCell ref="B88:I88"/>
  </mergeCells>
  <pageMargins left="0.7" right="0.7" top="0.75" bottom="0.75" header="0.3" footer="0.3"/>
  <pageSetup paperSize="9" orientation="portrait" r:id="rId12"/>
  <drawing r:id="rId1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0"/>
  <dimension ref="A1:WVJ32"/>
  <sheetViews>
    <sheetView topLeftCell="B1" zoomScale="85" zoomScaleNormal="85" workbookViewId="0">
      <selection activeCell="G45" sqref="G45"/>
    </sheetView>
  </sheetViews>
  <sheetFormatPr defaultRowHeight="15"/>
  <cols>
    <col min="1" max="1" width="15.5703125" style="124" hidden="1" customWidth="1"/>
    <col min="2" max="2" width="23.28515625" style="124" customWidth="1"/>
    <col min="3" max="3" width="54.140625" style="142" bestFit="1" customWidth="1"/>
    <col min="4" max="4" width="10.7109375" style="99" customWidth="1"/>
    <col min="5" max="5" width="13.7109375" style="99" customWidth="1"/>
    <col min="6" max="6" width="9.7109375" style="626" customWidth="1"/>
    <col min="7" max="7" width="16.28515625" style="626" customWidth="1"/>
    <col min="8" max="8" width="12.28515625" style="626" customWidth="1"/>
    <col min="9" max="9" width="9.140625" style="626"/>
    <col min="10" max="10" width="9.140625" style="394"/>
    <col min="11" max="255" width="9.140625" style="626"/>
    <col min="256" max="256" width="3.42578125" style="626" bestFit="1" customWidth="1"/>
    <col min="257" max="257" width="27.28515625" style="626" customWidth="1"/>
    <col min="258" max="258" width="9.28515625" style="626" hidden="1" customWidth="1"/>
    <col min="259" max="259" width="15.7109375" style="626" bestFit="1" customWidth="1"/>
    <col min="260" max="260" width="36.42578125" style="626" customWidth="1"/>
    <col min="261" max="261" width="11.28515625" style="626" bestFit="1" customWidth="1"/>
    <col min="262" max="511" width="9.140625" style="626"/>
    <col min="512" max="512" width="3.42578125" style="626" bestFit="1" customWidth="1"/>
    <col min="513" max="513" width="27.28515625" style="626" customWidth="1"/>
    <col min="514" max="514" width="9.28515625" style="626" hidden="1" customWidth="1"/>
    <col min="515" max="515" width="15.7109375" style="626" bestFit="1" customWidth="1"/>
    <col min="516" max="516" width="36.42578125" style="626" customWidth="1"/>
    <col min="517" max="517" width="11.28515625" style="626" bestFit="1" customWidth="1"/>
    <col min="518" max="767" width="9.140625" style="626"/>
    <col min="768" max="768" width="3.42578125" style="626" bestFit="1" customWidth="1"/>
    <col min="769" max="769" width="27.28515625" style="626" customWidth="1"/>
    <col min="770" max="770" width="9.28515625" style="626" hidden="1" customWidth="1"/>
    <col min="771" max="771" width="15.7109375" style="626" bestFit="1" customWidth="1"/>
    <col min="772" max="772" width="36.42578125" style="626" customWidth="1"/>
    <col min="773" max="773" width="11.28515625" style="626" bestFit="1" customWidth="1"/>
    <col min="774" max="1023" width="9.140625" style="626"/>
    <col min="1024" max="1024" width="3.42578125" style="626" bestFit="1" customWidth="1"/>
    <col min="1025" max="1025" width="27.28515625" style="626" customWidth="1"/>
    <col min="1026" max="1026" width="9.28515625" style="626" hidden="1" customWidth="1"/>
    <col min="1027" max="1027" width="15.7109375" style="626" bestFit="1" customWidth="1"/>
    <col min="1028" max="1028" width="36.42578125" style="626" customWidth="1"/>
    <col min="1029" max="1029" width="11.28515625" style="626" bestFit="1" customWidth="1"/>
    <col min="1030" max="1279" width="9.140625" style="626"/>
    <col min="1280" max="1280" width="3.42578125" style="626" bestFit="1" customWidth="1"/>
    <col min="1281" max="1281" width="27.28515625" style="626" customWidth="1"/>
    <col min="1282" max="1282" width="9.28515625" style="626" hidden="1" customWidth="1"/>
    <col min="1283" max="1283" width="15.7109375" style="626" bestFit="1" customWidth="1"/>
    <col min="1284" max="1284" width="36.42578125" style="626" customWidth="1"/>
    <col min="1285" max="1285" width="11.28515625" style="626" bestFit="1" customWidth="1"/>
    <col min="1286" max="1535" width="9.140625" style="626"/>
    <col min="1536" max="1536" width="3.42578125" style="626" bestFit="1" customWidth="1"/>
    <col min="1537" max="1537" width="27.28515625" style="626" customWidth="1"/>
    <col min="1538" max="1538" width="9.28515625" style="626" hidden="1" customWidth="1"/>
    <col min="1539" max="1539" width="15.7109375" style="626" bestFit="1" customWidth="1"/>
    <col min="1540" max="1540" width="36.42578125" style="626" customWidth="1"/>
    <col min="1541" max="1541" width="11.28515625" style="626" bestFit="1" customWidth="1"/>
    <col min="1542" max="1791" width="9.140625" style="626"/>
    <col min="1792" max="1792" width="3.42578125" style="626" bestFit="1" customWidth="1"/>
    <col min="1793" max="1793" width="27.28515625" style="626" customWidth="1"/>
    <col min="1794" max="1794" width="9.28515625" style="626" hidden="1" customWidth="1"/>
    <col min="1795" max="1795" width="15.7109375" style="626" bestFit="1" customWidth="1"/>
    <col min="1796" max="1796" width="36.42578125" style="626" customWidth="1"/>
    <col min="1797" max="1797" width="11.28515625" style="626" bestFit="1" customWidth="1"/>
    <col min="1798" max="2047" width="9.140625" style="626"/>
    <col min="2048" max="2048" width="3.42578125" style="626" bestFit="1" customWidth="1"/>
    <col min="2049" max="2049" width="27.28515625" style="626" customWidth="1"/>
    <col min="2050" max="2050" width="9.28515625" style="626" hidden="1" customWidth="1"/>
    <col min="2051" max="2051" width="15.7109375" style="626" bestFit="1" customWidth="1"/>
    <col min="2052" max="2052" width="36.42578125" style="626" customWidth="1"/>
    <col min="2053" max="2053" width="11.28515625" style="626" bestFit="1" customWidth="1"/>
    <col min="2054" max="2303" width="9.140625" style="626"/>
    <col min="2304" max="2304" width="3.42578125" style="626" bestFit="1" customWidth="1"/>
    <col min="2305" max="2305" width="27.28515625" style="626" customWidth="1"/>
    <col min="2306" max="2306" width="9.28515625" style="626" hidden="1" customWidth="1"/>
    <col min="2307" max="2307" width="15.7109375" style="626" bestFit="1" customWidth="1"/>
    <col min="2308" max="2308" width="36.42578125" style="626" customWidth="1"/>
    <col min="2309" max="2309" width="11.28515625" style="626" bestFit="1" customWidth="1"/>
    <col min="2310" max="2559" width="9.140625" style="626"/>
    <col min="2560" max="2560" width="3.42578125" style="626" bestFit="1" customWidth="1"/>
    <col min="2561" max="2561" width="27.28515625" style="626" customWidth="1"/>
    <col min="2562" max="2562" width="9.28515625" style="626" hidden="1" customWidth="1"/>
    <col min="2563" max="2563" width="15.7109375" style="626" bestFit="1" customWidth="1"/>
    <col min="2564" max="2564" width="36.42578125" style="626" customWidth="1"/>
    <col min="2565" max="2565" width="11.28515625" style="626" bestFit="1" customWidth="1"/>
    <col min="2566" max="2815" width="9.140625" style="626"/>
    <col min="2816" max="2816" width="3.42578125" style="626" bestFit="1" customWidth="1"/>
    <col min="2817" max="2817" width="27.28515625" style="626" customWidth="1"/>
    <col min="2818" max="2818" width="9.28515625" style="626" hidden="1" customWidth="1"/>
    <col min="2819" max="2819" width="15.7109375" style="626" bestFit="1" customWidth="1"/>
    <col min="2820" max="2820" width="36.42578125" style="626" customWidth="1"/>
    <col min="2821" max="2821" width="11.28515625" style="626" bestFit="1" customWidth="1"/>
    <col min="2822" max="3071" width="9.140625" style="626"/>
    <col min="3072" max="3072" width="3.42578125" style="626" bestFit="1" customWidth="1"/>
    <col min="3073" max="3073" width="27.28515625" style="626" customWidth="1"/>
    <col min="3074" max="3074" width="9.28515625" style="626" hidden="1" customWidth="1"/>
    <col min="3075" max="3075" width="15.7109375" style="626" bestFit="1" customWidth="1"/>
    <col min="3076" max="3076" width="36.42578125" style="626" customWidth="1"/>
    <col min="3077" max="3077" width="11.28515625" style="626" bestFit="1" customWidth="1"/>
    <col min="3078" max="3327" width="9.140625" style="626"/>
    <col min="3328" max="3328" width="3.42578125" style="626" bestFit="1" customWidth="1"/>
    <col min="3329" max="3329" width="27.28515625" style="626" customWidth="1"/>
    <col min="3330" max="3330" width="9.28515625" style="626" hidden="1" customWidth="1"/>
    <col min="3331" max="3331" width="15.7109375" style="626" bestFit="1" customWidth="1"/>
    <col min="3332" max="3332" width="36.42578125" style="626" customWidth="1"/>
    <col min="3333" max="3333" width="11.28515625" style="626" bestFit="1" customWidth="1"/>
    <col min="3334" max="3583" width="9.140625" style="626"/>
    <col min="3584" max="3584" width="3.42578125" style="626" bestFit="1" customWidth="1"/>
    <col min="3585" max="3585" width="27.28515625" style="626" customWidth="1"/>
    <col min="3586" max="3586" width="9.28515625" style="626" hidden="1" customWidth="1"/>
    <col min="3587" max="3587" width="15.7109375" style="626" bestFit="1" customWidth="1"/>
    <col min="3588" max="3588" width="36.42578125" style="626" customWidth="1"/>
    <col min="3589" max="3589" width="11.28515625" style="626" bestFit="1" customWidth="1"/>
    <col min="3590" max="3839" width="9.140625" style="626"/>
    <col min="3840" max="3840" width="3.42578125" style="626" bestFit="1" customWidth="1"/>
    <col min="3841" max="3841" width="27.28515625" style="626" customWidth="1"/>
    <col min="3842" max="3842" width="9.28515625" style="626" hidden="1" customWidth="1"/>
    <col min="3843" max="3843" width="15.7109375" style="626" bestFit="1" customWidth="1"/>
    <col min="3844" max="3844" width="36.42578125" style="626" customWidth="1"/>
    <col min="3845" max="3845" width="11.28515625" style="626" bestFit="1" customWidth="1"/>
    <col min="3846" max="4095" width="9.140625" style="626"/>
    <col min="4096" max="4096" width="3.42578125" style="626" bestFit="1" customWidth="1"/>
    <col min="4097" max="4097" width="27.28515625" style="626" customWidth="1"/>
    <col min="4098" max="4098" width="9.28515625" style="626" hidden="1" customWidth="1"/>
    <col min="4099" max="4099" width="15.7109375" style="626" bestFit="1" customWidth="1"/>
    <col min="4100" max="4100" width="36.42578125" style="626" customWidth="1"/>
    <col min="4101" max="4101" width="11.28515625" style="626" bestFit="1" customWidth="1"/>
    <col min="4102" max="4351" width="9.140625" style="626"/>
    <col min="4352" max="4352" width="3.42578125" style="626" bestFit="1" customWidth="1"/>
    <col min="4353" max="4353" width="27.28515625" style="626" customWidth="1"/>
    <col min="4354" max="4354" width="9.28515625" style="626" hidden="1" customWidth="1"/>
    <col min="4355" max="4355" width="15.7109375" style="626" bestFit="1" customWidth="1"/>
    <col min="4356" max="4356" width="36.42578125" style="626" customWidth="1"/>
    <col min="4357" max="4357" width="11.28515625" style="626" bestFit="1" customWidth="1"/>
    <col min="4358" max="4607" width="9.140625" style="626"/>
    <col min="4608" max="4608" width="3.42578125" style="626" bestFit="1" customWidth="1"/>
    <col min="4609" max="4609" width="27.28515625" style="626" customWidth="1"/>
    <col min="4610" max="4610" width="9.28515625" style="626" hidden="1" customWidth="1"/>
    <col min="4611" max="4611" width="15.7109375" style="626" bestFit="1" customWidth="1"/>
    <col min="4612" max="4612" width="36.42578125" style="626" customWidth="1"/>
    <col min="4613" max="4613" width="11.28515625" style="626" bestFit="1" customWidth="1"/>
    <col min="4614" max="4863" width="9.140625" style="626"/>
    <col min="4864" max="4864" width="3.42578125" style="626" bestFit="1" customWidth="1"/>
    <col min="4865" max="4865" width="27.28515625" style="626" customWidth="1"/>
    <col min="4866" max="4866" width="9.28515625" style="626" hidden="1" customWidth="1"/>
    <col min="4867" max="4867" width="15.7109375" style="626" bestFit="1" customWidth="1"/>
    <col min="4868" max="4868" width="36.42578125" style="626" customWidth="1"/>
    <col min="4869" max="4869" width="11.28515625" style="626" bestFit="1" customWidth="1"/>
    <col min="4870" max="5119" width="9.140625" style="626"/>
    <col min="5120" max="5120" width="3.42578125" style="626" bestFit="1" customWidth="1"/>
    <col min="5121" max="5121" width="27.28515625" style="626" customWidth="1"/>
    <col min="5122" max="5122" width="9.28515625" style="626" hidden="1" customWidth="1"/>
    <col min="5123" max="5123" width="15.7109375" style="626" bestFit="1" customWidth="1"/>
    <col min="5124" max="5124" width="36.42578125" style="626" customWidth="1"/>
    <col min="5125" max="5125" width="11.28515625" style="626" bestFit="1" customWidth="1"/>
    <col min="5126" max="5375" width="9.140625" style="626"/>
    <col min="5376" max="5376" width="3.42578125" style="626" bestFit="1" customWidth="1"/>
    <col min="5377" max="5377" width="27.28515625" style="626" customWidth="1"/>
    <col min="5378" max="5378" width="9.28515625" style="626" hidden="1" customWidth="1"/>
    <col min="5379" max="5379" width="15.7109375" style="626" bestFit="1" customWidth="1"/>
    <col min="5380" max="5380" width="36.42578125" style="626" customWidth="1"/>
    <col min="5381" max="5381" width="11.28515625" style="626" bestFit="1" customWidth="1"/>
    <col min="5382" max="5631" width="9.140625" style="626"/>
    <col min="5632" max="5632" width="3.42578125" style="626" bestFit="1" customWidth="1"/>
    <col min="5633" max="5633" width="27.28515625" style="626" customWidth="1"/>
    <col min="5634" max="5634" width="9.28515625" style="626" hidden="1" customWidth="1"/>
    <col min="5635" max="5635" width="15.7109375" style="626" bestFit="1" customWidth="1"/>
    <col min="5636" max="5636" width="36.42578125" style="626" customWidth="1"/>
    <col min="5637" max="5637" width="11.28515625" style="626" bestFit="1" customWidth="1"/>
    <col min="5638" max="5887" width="9.140625" style="626"/>
    <col min="5888" max="5888" width="3.42578125" style="626" bestFit="1" customWidth="1"/>
    <col min="5889" max="5889" width="27.28515625" style="626" customWidth="1"/>
    <col min="5890" max="5890" width="9.28515625" style="626" hidden="1" customWidth="1"/>
    <col min="5891" max="5891" width="15.7109375" style="626" bestFit="1" customWidth="1"/>
    <col min="5892" max="5892" width="36.42578125" style="626" customWidth="1"/>
    <col min="5893" max="5893" width="11.28515625" style="626" bestFit="1" customWidth="1"/>
    <col min="5894" max="6143" width="9.140625" style="626"/>
    <col min="6144" max="6144" width="3.42578125" style="626" bestFit="1" customWidth="1"/>
    <col min="6145" max="6145" width="27.28515625" style="626" customWidth="1"/>
    <col min="6146" max="6146" width="9.28515625" style="626" hidden="1" customWidth="1"/>
    <col min="6147" max="6147" width="15.7109375" style="626" bestFit="1" customWidth="1"/>
    <col min="6148" max="6148" width="36.42578125" style="626" customWidth="1"/>
    <col min="6149" max="6149" width="11.28515625" style="626" bestFit="1" customWidth="1"/>
    <col min="6150" max="6399" width="9.140625" style="626"/>
    <col min="6400" max="6400" width="3.42578125" style="626" bestFit="1" customWidth="1"/>
    <col min="6401" max="6401" width="27.28515625" style="626" customWidth="1"/>
    <col min="6402" max="6402" width="9.28515625" style="626" hidden="1" customWidth="1"/>
    <col min="6403" max="6403" width="15.7109375" style="626" bestFit="1" customWidth="1"/>
    <col min="6404" max="6404" width="36.42578125" style="626" customWidth="1"/>
    <col min="6405" max="6405" width="11.28515625" style="626" bestFit="1" customWidth="1"/>
    <col min="6406" max="6655" width="9.140625" style="626"/>
    <col min="6656" max="6656" width="3.42578125" style="626" bestFit="1" customWidth="1"/>
    <col min="6657" max="6657" width="27.28515625" style="626" customWidth="1"/>
    <col min="6658" max="6658" width="9.28515625" style="626" hidden="1" customWidth="1"/>
    <col min="6659" max="6659" width="15.7109375" style="626" bestFit="1" customWidth="1"/>
    <col min="6660" max="6660" width="36.42578125" style="626" customWidth="1"/>
    <col min="6661" max="6661" width="11.28515625" style="626" bestFit="1" customWidth="1"/>
    <col min="6662" max="6911" width="9.140625" style="626"/>
    <col min="6912" max="6912" width="3.42578125" style="626" bestFit="1" customWidth="1"/>
    <col min="6913" max="6913" width="27.28515625" style="626" customWidth="1"/>
    <col min="6914" max="6914" width="9.28515625" style="626" hidden="1" customWidth="1"/>
    <col min="6915" max="6915" width="15.7109375" style="626" bestFit="1" customWidth="1"/>
    <col min="6916" max="6916" width="36.42578125" style="626" customWidth="1"/>
    <col min="6917" max="6917" width="11.28515625" style="626" bestFit="1" customWidth="1"/>
    <col min="6918" max="7167" width="9.140625" style="626"/>
    <col min="7168" max="7168" width="3.42578125" style="626" bestFit="1" customWidth="1"/>
    <col min="7169" max="7169" width="27.28515625" style="626" customWidth="1"/>
    <col min="7170" max="7170" width="9.28515625" style="626" hidden="1" customWidth="1"/>
    <col min="7171" max="7171" width="15.7109375" style="626" bestFit="1" customWidth="1"/>
    <col min="7172" max="7172" width="36.42578125" style="626" customWidth="1"/>
    <col min="7173" max="7173" width="11.28515625" style="626" bestFit="1" customWidth="1"/>
    <col min="7174" max="7423" width="9.140625" style="626"/>
    <col min="7424" max="7424" width="3.42578125" style="626" bestFit="1" customWidth="1"/>
    <col min="7425" max="7425" width="27.28515625" style="626" customWidth="1"/>
    <col min="7426" max="7426" width="9.28515625" style="626" hidden="1" customWidth="1"/>
    <col min="7427" max="7427" width="15.7109375" style="626" bestFit="1" customWidth="1"/>
    <col min="7428" max="7428" width="36.42578125" style="626" customWidth="1"/>
    <col min="7429" max="7429" width="11.28515625" style="626" bestFit="1" customWidth="1"/>
    <col min="7430" max="7679" width="9.140625" style="626"/>
    <col min="7680" max="7680" width="3.42578125" style="626" bestFit="1" customWidth="1"/>
    <col min="7681" max="7681" width="27.28515625" style="626" customWidth="1"/>
    <col min="7682" max="7682" width="9.28515625" style="626" hidden="1" customWidth="1"/>
    <col min="7683" max="7683" width="15.7109375" style="626" bestFit="1" customWidth="1"/>
    <col min="7684" max="7684" width="36.42578125" style="626" customWidth="1"/>
    <col min="7685" max="7685" width="11.28515625" style="626" bestFit="1" customWidth="1"/>
    <col min="7686" max="7935" width="9.140625" style="626"/>
    <col min="7936" max="7936" width="3.42578125" style="626" bestFit="1" customWidth="1"/>
    <col min="7937" max="7937" width="27.28515625" style="626" customWidth="1"/>
    <col min="7938" max="7938" width="9.28515625" style="626" hidden="1" customWidth="1"/>
    <col min="7939" max="7939" width="15.7109375" style="626" bestFit="1" customWidth="1"/>
    <col min="7940" max="7940" width="36.42578125" style="626" customWidth="1"/>
    <col min="7941" max="7941" width="11.28515625" style="626" bestFit="1" customWidth="1"/>
    <col min="7942" max="8191" width="9.140625" style="626"/>
    <col min="8192" max="8192" width="3.42578125" style="626" bestFit="1" customWidth="1"/>
    <col min="8193" max="8193" width="27.28515625" style="626" customWidth="1"/>
    <col min="8194" max="8194" width="9.28515625" style="626" hidden="1" customWidth="1"/>
    <col min="8195" max="8195" width="15.7109375" style="626" bestFit="1" customWidth="1"/>
    <col min="8196" max="8196" width="36.42578125" style="626" customWidth="1"/>
    <col min="8197" max="8197" width="11.28515625" style="626" bestFit="1" customWidth="1"/>
    <col min="8198" max="8447" width="9.140625" style="626"/>
    <col min="8448" max="8448" width="3.42578125" style="626" bestFit="1" customWidth="1"/>
    <col min="8449" max="8449" width="27.28515625" style="626" customWidth="1"/>
    <col min="8450" max="8450" width="9.28515625" style="626" hidden="1" customWidth="1"/>
    <col min="8451" max="8451" width="15.7109375" style="626" bestFit="1" customWidth="1"/>
    <col min="8452" max="8452" width="36.42578125" style="626" customWidth="1"/>
    <col min="8453" max="8453" width="11.28515625" style="626" bestFit="1" customWidth="1"/>
    <col min="8454" max="8703" width="9.140625" style="626"/>
    <col min="8704" max="8704" width="3.42578125" style="626" bestFit="1" customWidth="1"/>
    <col min="8705" max="8705" width="27.28515625" style="626" customWidth="1"/>
    <col min="8706" max="8706" width="9.28515625" style="626" hidden="1" customWidth="1"/>
    <col min="8707" max="8707" width="15.7109375" style="626" bestFit="1" customWidth="1"/>
    <col min="8708" max="8708" width="36.42578125" style="626" customWidth="1"/>
    <col min="8709" max="8709" width="11.28515625" style="626" bestFit="1" customWidth="1"/>
    <col min="8710" max="8959" width="9.140625" style="626"/>
    <col min="8960" max="8960" width="3.42578125" style="626" bestFit="1" customWidth="1"/>
    <col min="8961" max="8961" width="27.28515625" style="626" customWidth="1"/>
    <col min="8962" max="8962" width="9.28515625" style="626" hidden="1" customWidth="1"/>
    <col min="8963" max="8963" width="15.7109375" style="626" bestFit="1" customWidth="1"/>
    <col min="8964" max="8964" width="36.42578125" style="626" customWidth="1"/>
    <col min="8965" max="8965" width="11.28515625" style="626" bestFit="1" customWidth="1"/>
    <col min="8966" max="9215" width="9.140625" style="626"/>
    <col min="9216" max="9216" width="3.42578125" style="626" bestFit="1" customWidth="1"/>
    <col min="9217" max="9217" width="27.28515625" style="626" customWidth="1"/>
    <col min="9218" max="9218" width="9.28515625" style="626" hidden="1" customWidth="1"/>
    <col min="9219" max="9219" width="15.7109375" style="626" bestFit="1" customWidth="1"/>
    <col min="9220" max="9220" width="36.42578125" style="626" customWidth="1"/>
    <col min="9221" max="9221" width="11.28515625" style="626" bestFit="1" customWidth="1"/>
    <col min="9222" max="9471" width="9.140625" style="626"/>
    <col min="9472" max="9472" width="3.42578125" style="626" bestFit="1" customWidth="1"/>
    <col min="9473" max="9473" width="27.28515625" style="626" customWidth="1"/>
    <col min="9474" max="9474" width="9.28515625" style="626" hidden="1" customWidth="1"/>
    <col min="9475" max="9475" width="15.7109375" style="626" bestFit="1" customWidth="1"/>
    <col min="9476" max="9476" width="36.42578125" style="626" customWidth="1"/>
    <col min="9477" max="9477" width="11.28515625" style="626" bestFit="1" customWidth="1"/>
    <col min="9478" max="9727" width="9.140625" style="626"/>
    <col min="9728" max="9728" width="3.42578125" style="626" bestFit="1" customWidth="1"/>
    <col min="9729" max="9729" width="27.28515625" style="626" customWidth="1"/>
    <col min="9730" max="9730" width="9.28515625" style="626" hidden="1" customWidth="1"/>
    <col min="9731" max="9731" width="15.7109375" style="626" bestFit="1" customWidth="1"/>
    <col min="9732" max="9732" width="36.42578125" style="626" customWidth="1"/>
    <col min="9733" max="9733" width="11.28515625" style="626" bestFit="1" customWidth="1"/>
    <col min="9734" max="9983" width="9.140625" style="626"/>
    <col min="9984" max="9984" width="3.42578125" style="626" bestFit="1" customWidth="1"/>
    <col min="9985" max="9985" width="27.28515625" style="626" customWidth="1"/>
    <col min="9986" max="9986" width="9.28515625" style="626" hidden="1" customWidth="1"/>
    <col min="9987" max="9987" width="15.7109375" style="626" bestFit="1" customWidth="1"/>
    <col min="9988" max="9988" width="36.42578125" style="626" customWidth="1"/>
    <col min="9989" max="9989" width="11.28515625" style="626" bestFit="1" customWidth="1"/>
    <col min="9990" max="10239" width="9.140625" style="626"/>
    <col min="10240" max="10240" width="3.42578125" style="626" bestFit="1" customWidth="1"/>
    <col min="10241" max="10241" width="27.28515625" style="626" customWidth="1"/>
    <col min="10242" max="10242" width="9.28515625" style="626" hidden="1" customWidth="1"/>
    <col min="10243" max="10243" width="15.7109375" style="626" bestFit="1" customWidth="1"/>
    <col min="10244" max="10244" width="36.42578125" style="626" customWidth="1"/>
    <col min="10245" max="10245" width="11.28515625" style="626" bestFit="1" customWidth="1"/>
    <col min="10246" max="10495" width="9.140625" style="626"/>
    <col min="10496" max="10496" width="3.42578125" style="626" bestFit="1" customWidth="1"/>
    <col min="10497" max="10497" width="27.28515625" style="626" customWidth="1"/>
    <col min="10498" max="10498" width="9.28515625" style="626" hidden="1" customWidth="1"/>
    <col min="10499" max="10499" width="15.7109375" style="626" bestFit="1" customWidth="1"/>
    <col min="10500" max="10500" width="36.42578125" style="626" customWidth="1"/>
    <col min="10501" max="10501" width="11.28515625" style="626" bestFit="1" customWidth="1"/>
    <col min="10502" max="10751" width="9.140625" style="626"/>
    <col min="10752" max="10752" width="3.42578125" style="626" bestFit="1" customWidth="1"/>
    <col min="10753" max="10753" width="27.28515625" style="626" customWidth="1"/>
    <col min="10754" max="10754" width="9.28515625" style="626" hidden="1" customWidth="1"/>
    <col min="10755" max="10755" width="15.7109375" style="626" bestFit="1" customWidth="1"/>
    <col min="10756" max="10756" width="36.42578125" style="626" customWidth="1"/>
    <col min="10757" max="10757" width="11.28515625" style="626" bestFit="1" customWidth="1"/>
    <col min="10758" max="11007" width="9.140625" style="626"/>
    <col min="11008" max="11008" width="3.42578125" style="626" bestFit="1" customWidth="1"/>
    <col min="11009" max="11009" width="27.28515625" style="626" customWidth="1"/>
    <col min="11010" max="11010" width="9.28515625" style="626" hidden="1" customWidth="1"/>
    <col min="11011" max="11011" width="15.7109375" style="626" bestFit="1" customWidth="1"/>
    <col min="11012" max="11012" width="36.42578125" style="626" customWidth="1"/>
    <col min="11013" max="11013" width="11.28515625" style="626" bestFit="1" customWidth="1"/>
    <col min="11014" max="11263" width="9.140625" style="626"/>
    <col min="11264" max="11264" width="3.42578125" style="626" bestFit="1" customWidth="1"/>
    <col min="11265" max="11265" width="27.28515625" style="626" customWidth="1"/>
    <col min="11266" max="11266" width="9.28515625" style="626" hidden="1" customWidth="1"/>
    <col min="11267" max="11267" width="15.7109375" style="626" bestFit="1" customWidth="1"/>
    <col min="11268" max="11268" width="36.42578125" style="626" customWidth="1"/>
    <col min="11269" max="11269" width="11.28515625" style="626" bestFit="1" customWidth="1"/>
    <col min="11270" max="11519" width="9.140625" style="626"/>
    <col min="11520" max="11520" width="3.42578125" style="626" bestFit="1" customWidth="1"/>
    <col min="11521" max="11521" width="27.28515625" style="626" customWidth="1"/>
    <col min="11522" max="11522" width="9.28515625" style="626" hidden="1" customWidth="1"/>
    <col min="11523" max="11523" width="15.7109375" style="626" bestFit="1" customWidth="1"/>
    <col min="11524" max="11524" width="36.42578125" style="626" customWidth="1"/>
    <col min="11525" max="11525" width="11.28515625" style="626" bestFit="1" customWidth="1"/>
    <col min="11526" max="11775" width="9.140625" style="626"/>
    <col min="11776" max="11776" width="3.42578125" style="626" bestFit="1" customWidth="1"/>
    <col min="11777" max="11777" width="27.28515625" style="626" customWidth="1"/>
    <col min="11778" max="11778" width="9.28515625" style="626" hidden="1" customWidth="1"/>
    <col min="11779" max="11779" width="15.7109375" style="626" bestFit="1" customWidth="1"/>
    <col min="11780" max="11780" width="36.42578125" style="626" customWidth="1"/>
    <col min="11781" max="11781" width="11.28515625" style="626" bestFit="1" customWidth="1"/>
    <col min="11782" max="12031" width="9.140625" style="626"/>
    <col min="12032" max="12032" width="3.42578125" style="626" bestFit="1" customWidth="1"/>
    <col min="12033" max="12033" width="27.28515625" style="626" customWidth="1"/>
    <col min="12034" max="12034" width="9.28515625" style="626" hidden="1" customWidth="1"/>
    <col min="12035" max="12035" width="15.7109375" style="626" bestFit="1" customWidth="1"/>
    <col min="12036" max="12036" width="36.42578125" style="626" customWidth="1"/>
    <col min="12037" max="12037" width="11.28515625" style="626" bestFit="1" customWidth="1"/>
    <col min="12038" max="12287" width="9.140625" style="626"/>
    <col min="12288" max="12288" width="3.42578125" style="626" bestFit="1" customWidth="1"/>
    <col min="12289" max="12289" width="27.28515625" style="626" customWidth="1"/>
    <col min="12290" max="12290" width="9.28515625" style="626" hidden="1" customWidth="1"/>
    <col min="12291" max="12291" width="15.7109375" style="626" bestFit="1" customWidth="1"/>
    <col min="12292" max="12292" width="36.42578125" style="626" customWidth="1"/>
    <col min="12293" max="12293" width="11.28515625" style="626" bestFit="1" customWidth="1"/>
    <col min="12294" max="12543" width="9.140625" style="626"/>
    <col min="12544" max="12544" width="3.42578125" style="626" bestFit="1" customWidth="1"/>
    <col min="12545" max="12545" width="27.28515625" style="626" customWidth="1"/>
    <col min="12546" max="12546" width="9.28515625" style="626" hidden="1" customWidth="1"/>
    <col min="12547" max="12547" width="15.7109375" style="626" bestFit="1" customWidth="1"/>
    <col min="12548" max="12548" width="36.42578125" style="626" customWidth="1"/>
    <col min="12549" max="12549" width="11.28515625" style="626" bestFit="1" customWidth="1"/>
    <col min="12550" max="12799" width="9.140625" style="626"/>
    <col min="12800" max="12800" width="3.42578125" style="626" bestFit="1" customWidth="1"/>
    <col min="12801" max="12801" width="27.28515625" style="626" customWidth="1"/>
    <col min="12802" max="12802" width="9.28515625" style="626" hidden="1" customWidth="1"/>
    <col min="12803" max="12803" width="15.7109375" style="626" bestFit="1" customWidth="1"/>
    <col min="12804" max="12804" width="36.42578125" style="626" customWidth="1"/>
    <col min="12805" max="12805" width="11.28515625" style="626" bestFit="1" customWidth="1"/>
    <col min="12806" max="13055" width="9.140625" style="626"/>
    <col min="13056" max="13056" width="3.42578125" style="626" bestFit="1" customWidth="1"/>
    <col min="13057" max="13057" width="27.28515625" style="626" customWidth="1"/>
    <col min="13058" max="13058" width="9.28515625" style="626" hidden="1" customWidth="1"/>
    <col min="13059" max="13059" width="15.7109375" style="626" bestFit="1" customWidth="1"/>
    <col min="13060" max="13060" width="36.42578125" style="626" customWidth="1"/>
    <col min="13061" max="13061" width="11.28515625" style="626" bestFit="1" customWidth="1"/>
    <col min="13062" max="13311" width="9.140625" style="626"/>
    <col min="13312" max="13312" width="3.42578125" style="626" bestFit="1" customWidth="1"/>
    <col min="13313" max="13313" width="27.28515625" style="626" customWidth="1"/>
    <col min="13314" max="13314" width="9.28515625" style="626" hidden="1" customWidth="1"/>
    <col min="13315" max="13315" width="15.7109375" style="626" bestFit="1" customWidth="1"/>
    <col min="13316" max="13316" width="36.42578125" style="626" customWidth="1"/>
    <col min="13317" max="13317" width="11.28515625" style="626" bestFit="1" customWidth="1"/>
    <col min="13318" max="13567" width="9.140625" style="626"/>
    <col min="13568" max="13568" width="3.42578125" style="626" bestFit="1" customWidth="1"/>
    <col min="13569" max="13569" width="27.28515625" style="626" customWidth="1"/>
    <col min="13570" max="13570" width="9.28515625" style="626" hidden="1" customWidth="1"/>
    <col min="13571" max="13571" width="15.7109375" style="626" bestFit="1" customWidth="1"/>
    <col min="13572" max="13572" width="36.42578125" style="626" customWidth="1"/>
    <col min="13573" max="13573" width="11.28515625" style="626" bestFit="1" customWidth="1"/>
    <col min="13574" max="13823" width="9.140625" style="626"/>
    <col min="13824" max="13824" width="3.42578125" style="626" bestFit="1" customWidth="1"/>
    <col min="13825" max="13825" width="27.28515625" style="626" customWidth="1"/>
    <col min="13826" max="13826" width="9.28515625" style="626" hidden="1" customWidth="1"/>
    <col min="13827" max="13827" width="15.7109375" style="626" bestFit="1" customWidth="1"/>
    <col min="13828" max="13828" width="36.42578125" style="626" customWidth="1"/>
    <col min="13829" max="13829" width="11.28515625" style="626" bestFit="1" customWidth="1"/>
    <col min="13830" max="14079" width="9.140625" style="626"/>
    <col min="14080" max="14080" width="3.42578125" style="626" bestFit="1" customWidth="1"/>
    <col min="14081" max="14081" width="27.28515625" style="626" customWidth="1"/>
    <col min="14082" max="14082" width="9.28515625" style="626" hidden="1" customWidth="1"/>
    <col min="14083" max="14083" width="15.7109375" style="626" bestFit="1" customWidth="1"/>
    <col min="14084" max="14084" width="36.42578125" style="626" customWidth="1"/>
    <col min="14085" max="14085" width="11.28515625" style="626" bestFit="1" customWidth="1"/>
    <col min="14086" max="14335" width="9.140625" style="626"/>
    <col min="14336" max="14336" width="3.42578125" style="626" bestFit="1" customWidth="1"/>
    <col min="14337" max="14337" width="27.28515625" style="626" customWidth="1"/>
    <col min="14338" max="14338" width="9.28515625" style="626" hidden="1" customWidth="1"/>
    <col min="14339" max="14339" width="15.7109375" style="626" bestFit="1" customWidth="1"/>
    <col min="14340" max="14340" width="36.42578125" style="626" customWidth="1"/>
    <col min="14341" max="14341" width="11.28515625" style="626" bestFit="1" customWidth="1"/>
    <col min="14342" max="14591" width="9.140625" style="626"/>
    <col min="14592" max="14592" width="3.42578125" style="626" bestFit="1" customWidth="1"/>
    <col min="14593" max="14593" width="27.28515625" style="626" customWidth="1"/>
    <col min="14594" max="14594" width="9.28515625" style="626" hidden="1" customWidth="1"/>
    <col min="14595" max="14595" width="15.7109375" style="626" bestFit="1" customWidth="1"/>
    <col min="14596" max="14596" width="36.42578125" style="626" customWidth="1"/>
    <col min="14597" max="14597" width="11.28515625" style="626" bestFit="1" customWidth="1"/>
    <col min="14598" max="14847" width="9.140625" style="626"/>
    <col min="14848" max="14848" width="3.42578125" style="626" bestFit="1" customWidth="1"/>
    <col min="14849" max="14849" width="27.28515625" style="626" customWidth="1"/>
    <col min="14850" max="14850" width="9.28515625" style="626" hidden="1" customWidth="1"/>
    <col min="14851" max="14851" width="15.7109375" style="626" bestFit="1" customWidth="1"/>
    <col min="14852" max="14852" width="36.42578125" style="626" customWidth="1"/>
    <col min="14853" max="14853" width="11.28515625" style="626" bestFit="1" customWidth="1"/>
    <col min="14854" max="15103" width="9.140625" style="626"/>
    <col min="15104" max="15104" width="3.42578125" style="626" bestFit="1" customWidth="1"/>
    <col min="15105" max="15105" width="27.28515625" style="626" customWidth="1"/>
    <col min="15106" max="15106" width="9.28515625" style="626" hidden="1" customWidth="1"/>
    <col min="15107" max="15107" width="15.7109375" style="626" bestFit="1" customWidth="1"/>
    <col min="15108" max="15108" width="36.42578125" style="626" customWidth="1"/>
    <col min="15109" max="15109" width="11.28515625" style="626" bestFit="1" customWidth="1"/>
    <col min="15110" max="15359" width="9.140625" style="626"/>
    <col min="15360" max="15360" width="3.42578125" style="626" bestFit="1" customWidth="1"/>
    <col min="15361" max="15361" width="27.28515625" style="626" customWidth="1"/>
    <col min="15362" max="15362" width="9.28515625" style="626" hidden="1" customWidth="1"/>
    <col min="15363" max="15363" width="15.7109375" style="626" bestFit="1" customWidth="1"/>
    <col min="15364" max="15364" width="36.42578125" style="626" customWidth="1"/>
    <col min="15365" max="15365" width="11.28515625" style="626" bestFit="1" customWidth="1"/>
    <col min="15366" max="15615" width="9.140625" style="626"/>
    <col min="15616" max="15616" width="3.42578125" style="626" bestFit="1" customWidth="1"/>
    <col min="15617" max="15617" width="27.28515625" style="626" customWidth="1"/>
    <col min="15618" max="15618" width="9.28515625" style="626" hidden="1" customWidth="1"/>
    <col min="15619" max="15619" width="15.7109375" style="626" bestFit="1" customWidth="1"/>
    <col min="15620" max="15620" width="36.42578125" style="626" customWidth="1"/>
    <col min="15621" max="15621" width="11.28515625" style="626" bestFit="1" customWidth="1"/>
    <col min="15622" max="15871" width="9.140625" style="626"/>
    <col min="15872" max="15872" width="3.42578125" style="626" bestFit="1" customWidth="1"/>
    <col min="15873" max="15873" width="27.28515625" style="626" customWidth="1"/>
    <col min="15874" max="15874" width="9.28515625" style="626" hidden="1" customWidth="1"/>
    <col min="15875" max="15875" width="15.7109375" style="626" bestFit="1" customWidth="1"/>
    <col min="15876" max="15876" width="36.42578125" style="626" customWidth="1"/>
    <col min="15877" max="15877" width="11.28515625" style="626" bestFit="1" customWidth="1"/>
    <col min="15878" max="16127" width="9.140625" style="626"/>
    <col min="16128" max="16128" width="3.42578125" style="626" bestFit="1" customWidth="1"/>
    <col min="16129" max="16129" width="27.28515625" style="626" customWidth="1"/>
    <col min="16130" max="16130" width="9.28515625" style="626" hidden="1" customWidth="1"/>
    <col min="16131" max="16131" width="15.7109375" style="626" bestFit="1" customWidth="1"/>
    <col min="16132" max="16132" width="36.42578125" style="626" customWidth="1"/>
    <col min="16133" max="16133" width="11.28515625" style="626" bestFit="1" customWidth="1"/>
    <col min="16134" max="16384" width="9.140625" style="626"/>
  </cols>
  <sheetData>
    <row r="1" spans="1:11">
      <c r="A1" s="2766" t="s">
        <v>4980</v>
      </c>
      <c r="B1" s="2766"/>
      <c r="C1" s="2766"/>
      <c r="D1" s="2766"/>
      <c r="E1" s="2766"/>
      <c r="F1" s="2767"/>
      <c r="G1" s="2767"/>
    </row>
    <row r="2" spans="1:11" ht="21.2" customHeight="1"/>
    <row r="3" spans="1:11" s="143" customFormat="1" ht="45" customHeight="1" thickBot="1">
      <c r="A3" s="144" t="s">
        <v>601</v>
      </c>
      <c r="B3" s="209" t="s">
        <v>18</v>
      </c>
      <c r="C3" s="209" t="s">
        <v>5</v>
      </c>
      <c r="D3" s="210" t="s">
        <v>602</v>
      </c>
      <c r="E3" s="146" t="s">
        <v>461</v>
      </c>
      <c r="F3" s="146" t="s">
        <v>8</v>
      </c>
      <c r="G3" s="146" t="s">
        <v>9</v>
      </c>
      <c r="H3" s="325"/>
      <c r="J3" s="691"/>
    </row>
    <row r="4" spans="1:11" ht="15" customHeight="1">
      <c r="A4" s="625" t="s">
        <v>603</v>
      </c>
      <c r="B4" s="2768"/>
      <c r="C4" s="2769"/>
      <c r="D4" s="2769"/>
      <c r="E4" s="2769"/>
      <c r="F4" s="2769"/>
      <c r="G4" s="2770"/>
      <c r="H4" s="2" t="s">
        <v>6</v>
      </c>
      <c r="I4" s="3">
        <v>10</v>
      </c>
    </row>
    <row r="5" spans="1:11" s="1399" customFormat="1" ht="15" customHeight="1">
      <c r="B5" s="2771" t="s">
        <v>6840</v>
      </c>
      <c r="C5" s="2771"/>
      <c r="D5" s="2771"/>
      <c r="E5" s="2771"/>
      <c r="F5" s="2771"/>
      <c r="G5" s="2771"/>
    </row>
    <row r="6" spans="1:11" s="989" customFormat="1">
      <c r="A6" s="1049"/>
      <c r="B6" s="1533" t="s">
        <v>6824</v>
      </c>
      <c r="C6" s="793" t="s">
        <v>6832</v>
      </c>
      <c r="D6" s="2286">
        <v>317.0772</v>
      </c>
      <c r="E6" s="553">
        <f>D6-D6*$I$4/100</f>
        <v>285.36948000000001</v>
      </c>
      <c r="F6" s="553">
        <f>D6*Оглавление!$B$5</f>
        <v>34878.491999999998</v>
      </c>
      <c r="G6" s="553">
        <f>F6-F6*$I$4/100</f>
        <v>31390.642799999998</v>
      </c>
      <c r="J6" s="152"/>
      <c r="K6" s="152"/>
    </row>
    <row r="7" spans="1:11" s="989" customFormat="1">
      <c r="A7" s="1049"/>
      <c r="B7" s="1533" t="s">
        <v>6825</v>
      </c>
      <c r="C7" s="793" t="s">
        <v>6833</v>
      </c>
      <c r="D7" s="2286">
        <v>371.19839999999999</v>
      </c>
      <c r="E7" s="553">
        <f t="shared" ref="E7:E13" si="0">D7-D7*$I$4/100</f>
        <v>334.07855999999998</v>
      </c>
      <c r="F7" s="553">
        <f>D7*Оглавление!$B$5</f>
        <v>40831.824000000001</v>
      </c>
      <c r="G7" s="553">
        <f t="shared" ref="G7:G13" si="1">F7-F7*$I$4/100</f>
        <v>36748.641600000003</v>
      </c>
      <c r="J7" s="152"/>
      <c r="K7" s="152"/>
    </row>
    <row r="8" spans="1:11" s="989" customFormat="1">
      <c r="A8" s="1049"/>
      <c r="B8" s="1533" t="s">
        <v>6826</v>
      </c>
      <c r="C8" s="793" t="s">
        <v>6834</v>
      </c>
      <c r="D8" s="2286">
        <v>122.1756</v>
      </c>
      <c r="E8" s="553">
        <f t="shared" si="0"/>
        <v>109.95804</v>
      </c>
      <c r="F8" s="553">
        <f>D8*Оглавление!$B$5</f>
        <v>13439.316000000001</v>
      </c>
      <c r="G8" s="553">
        <f t="shared" si="1"/>
        <v>12095.384400000001</v>
      </c>
      <c r="J8" s="152"/>
      <c r="K8" s="152"/>
    </row>
    <row r="9" spans="1:11" s="989" customFormat="1">
      <c r="A9" s="1049"/>
      <c r="B9" s="1533" t="s">
        <v>6827</v>
      </c>
      <c r="C9" s="793" t="s">
        <v>6835</v>
      </c>
      <c r="D9" s="2286">
        <v>125.28659999999999</v>
      </c>
      <c r="E9" s="553">
        <f t="shared" si="0"/>
        <v>112.75793999999999</v>
      </c>
      <c r="F9" s="553">
        <f>D9*Оглавление!$B$5</f>
        <v>13781.526</v>
      </c>
      <c r="G9" s="553">
        <f t="shared" si="1"/>
        <v>12403.3734</v>
      </c>
      <c r="J9" s="152"/>
      <c r="K9" s="152"/>
    </row>
    <row r="10" spans="1:11" s="989" customFormat="1">
      <c r="A10" s="1049"/>
      <c r="B10" s="1533" t="s">
        <v>6828</v>
      </c>
      <c r="C10" s="793" t="s">
        <v>6836</v>
      </c>
      <c r="D10" s="2286">
        <v>128.37719999999999</v>
      </c>
      <c r="E10" s="553">
        <f t="shared" si="0"/>
        <v>115.53947999999998</v>
      </c>
      <c r="F10" s="553">
        <f>D10*Оглавление!$B$5</f>
        <v>14121.491999999998</v>
      </c>
      <c r="G10" s="553">
        <f t="shared" si="1"/>
        <v>12709.342799999999</v>
      </c>
      <c r="J10" s="152"/>
      <c r="K10" s="152"/>
    </row>
    <row r="11" spans="1:11" s="989" customFormat="1">
      <c r="A11" s="1049"/>
      <c r="B11" s="1533" t="s">
        <v>6829</v>
      </c>
      <c r="C11" s="793" t="s">
        <v>6837</v>
      </c>
      <c r="D11" s="2286">
        <v>137.6694</v>
      </c>
      <c r="E11" s="553">
        <f t="shared" si="0"/>
        <v>123.90245999999999</v>
      </c>
      <c r="F11" s="553">
        <f>D11*Оглавление!$B$5</f>
        <v>15143.634</v>
      </c>
      <c r="G11" s="553">
        <f t="shared" si="1"/>
        <v>13629.2706</v>
      </c>
      <c r="J11" s="152"/>
      <c r="K11" s="152"/>
    </row>
    <row r="12" spans="1:11" s="989" customFormat="1">
      <c r="A12" s="1049"/>
      <c r="B12" s="1533" t="s">
        <v>6830</v>
      </c>
      <c r="C12" s="793" t="s">
        <v>6838</v>
      </c>
      <c r="D12" s="2286">
        <v>126.83699999999999</v>
      </c>
      <c r="E12" s="553">
        <f t="shared" si="0"/>
        <v>114.15329999999999</v>
      </c>
      <c r="F12" s="553">
        <f>D12*Оглавление!$B$5</f>
        <v>13952.07</v>
      </c>
      <c r="G12" s="553">
        <f t="shared" si="1"/>
        <v>12556.862999999999</v>
      </c>
      <c r="J12" s="152"/>
      <c r="K12" s="152"/>
    </row>
    <row r="13" spans="1:11" s="989" customFormat="1">
      <c r="A13" s="1049"/>
      <c r="B13" s="1533" t="s">
        <v>6831</v>
      </c>
      <c r="C13" s="793" t="s">
        <v>6839</v>
      </c>
      <c r="D13" s="2286">
        <v>134.54820000000001</v>
      </c>
      <c r="E13" s="553">
        <f t="shared" si="0"/>
        <v>121.09338000000001</v>
      </c>
      <c r="F13" s="553">
        <f>D13*Оглавление!$B$5</f>
        <v>14800.302000000001</v>
      </c>
      <c r="G13" s="553">
        <f t="shared" si="1"/>
        <v>13320.271800000002</v>
      </c>
      <c r="J13" s="152"/>
      <c r="K13" s="152"/>
    </row>
    <row r="14" spans="1:11">
      <c r="B14" s="1399"/>
      <c r="C14" s="1399"/>
      <c r="D14" s="1399"/>
      <c r="E14" s="1399"/>
      <c r="F14" s="1399"/>
      <c r="G14" s="1399"/>
      <c r="J14" s="152"/>
      <c r="K14" s="152"/>
    </row>
    <row r="15" spans="1:11">
      <c r="B15" s="2771" t="s">
        <v>6841</v>
      </c>
      <c r="C15" s="2771"/>
      <c r="D15" s="2771"/>
      <c r="E15" s="2771"/>
      <c r="F15" s="2771"/>
      <c r="G15" s="2771"/>
      <c r="J15" s="152"/>
      <c r="K15" s="152"/>
    </row>
    <row r="16" spans="1:11">
      <c r="B16" s="1367" t="s">
        <v>4987</v>
      </c>
      <c r="C16" s="1368" t="s">
        <v>6842</v>
      </c>
      <c r="D16" s="2287">
        <v>220.91160000000002</v>
      </c>
      <c r="E16" s="590">
        <f t="shared" ref="E16:E21" si="2">D16-D16*$I$4/100</f>
        <v>198.82044000000002</v>
      </c>
      <c r="F16" s="590">
        <f>D16*Оглавление!$B$5</f>
        <v>24300.276000000002</v>
      </c>
      <c r="G16" s="590">
        <f t="shared" ref="G16:G21" si="3">F16-F16*$I$4/100</f>
        <v>21870.2484</v>
      </c>
      <c r="I16" s="984"/>
      <c r="J16" s="152"/>
      <c r="K16" s="152"/>
    </row>
    <row r="17" spans="1:11">
      <c r="B17" s="1367" t="s">
        <v>4988</v>
      </c>
      <c r="C17" s="1368" t="s">
        <v>6843</v>
      </c>
      <c r="D17" s="2287">
        <v>235.6506</v>
      </c>
      <c r="E17" s="590">
        <f t="shared" si="2"/>
        <v>212.08554000000001</v>
      </c>
      <c r="F17" s="590">
        <f>D17*Оглавление!$B$5</f>
        <v>25921.565999999999</v>
      </c>
      <c r="G17" s="590">
        <f t="shared" si="3"/>
        <v>23329.4094</v>
      </c>
      <c r="I17" s="984"/>
      <c r="J17" s="152"/>
      <c r="K17" s="152"/>
    </row>
    <row r="18" spans="1:11">
      <c r="B18" s="1367" t="s">
        <v>4989</v>
      </c>
      <c r="C18" s="1368" t="s">
        <v>6844</v>
      </c>
      <c r="D18" s="2287">
        <v>266.5668</v>
      </c>
      <c r="E18" s="590">
        <f t="shared" si="2"/>
        <v>239.91012000000001</v>
      </c>
      <c r="F18" s="590">
        <f>D18*Оглавление!$B$5</f>
        <v>29322.348000000002</v>
      </c>
      <c r="G18" s="590">
        <f t="shared" si="3"/>
        <v>26390.1132</v>
      </c>
      <c r="I18" s="984"/>
      <c r="J18" s="152"/>
      <c r="K18" s="152"/>
    </row>
    <row r="19" spans="1:11">
      <c r="B19" s="1367" t="s">
        <v>4990</v>
      </c>
      <c r="C19" s="1368" t="s">
        <v>6845</v>
      </c>
      <c r="D19" s="2287">
        <v>223.85939999999999</v>
      </c>
      <c r="E19" s="590">
        <f t="shared" si="2"/>
        <v>201.47345999999999</v>
      </c>
      <c r="F19" s="590">
        <f>D19*Оглавление!$B$5</f>
        <v>24624.534</v>
      </c>
      <c r="G19" s="590">
        <f t="shared" si="3"/>
        <v>22162.080600000001</v>
      </c>
      <c r="I19" s="984"/>
      <c r="J19" s="152"/>
      <c r="K19" s="152"/>
    </row>
    <row r="20" spans="1:11">
      <c r="B20" s="1367" t="s">
        <v>4991</v>
      </c>
      <c r="C20" s="1368" t="s">
        <v>6846</v>
      </c>
      <c r="D20" s="2287">
        <v>235.6506</v>
      </c>
      <c r="E20" s="590">
        <f t="shared" si="2"/>
        <v>212.08554000000001</v>
      </c>
      <c r="F20" s="590">
        <f>D20*Оглавление!$B$5</f>
        <v>25921.565999999999</v>
      </c>
      <c r="G20" s="590">
        <f t="shared" si="3"/>
        <v>23329.4094</v>
      </c>
      <c r="I20" s="984"/>
      <c r="J20" s="152"/>
      <c r="K20" s="152"/>
    </row>
    <row r="21" spans="1:11">
      <c r="B21" s="1367" t="s">
        <v>4992</v>
      </c>
      <c r="C21" s="1368" t="s">
        <v>6847</v>
      </c>
      <c r="D21" s="2287">
        <v>293.07659999999998</v>
      </c>
      <c r="E21" s="590">
        <f t="shared" si="2"/>
        <v>263.76893999999999</v>
      </c>
      <c r="F21" s="590">
        <f>D21*Оглавление!$B$5</f>
        <v>32238.425999999999</v>
      </c>
      <c r="G21" s="590">
        <f t="shared" si="3"/>
        <v>29014.5834</v>
      </c>
      <c r="I21" s="984"/>
      <c r="J21" s="152"/>
      <c r="K21" s="152"/>
    </row>
    <row r="22" spans="1:11">
      <c r="D22" s="107"/>
      <c r="F22" s="28"/>
      <c r="G22" s="28"/>
      <c r="J22" s="152"/>
      <c r="K22" s="152"/>
    </row>
    <row r="23" spans="1:11">
      <c r="B23" s="1367" t="s">
        <v>4981</v>
      </c>
      <c r="C23" s="1368" t="s">
        <v>6848</v>
      </c>
      <c r="D23" s="2287">
        <v>309.27419999999995</v>
      </c>
      <c r="E23" s="590">
        <f t="shared" ref="E23:E28" si="4">D23-D23*$I$4/100</f>
        <v>278.34677999999997</v>
      </c>
      <c r="F23" s="590">
        <f>D23*Оглавление!$B$5</f>
        <v>34020.161999999997</v>
      </c>
      <c r="G23" s="590">
        <f t="shared" ref="G23:G28" si="5">F23-F23*$I$4/100</f>
        <v>30618.145799999998</v>
      </c>
      <c r="J23" s="152"/>
      <c r="K23" s="152"/>
    </row>
    <row r="24" spans="1:11">
      <c r="B24" s="1367" t="s">
        <v>4982</v>
      </c>
      <c r="C24" s="1368" t="s">
        <v>6849</v>
      </c>
      <c r="D24" s="2287">
        <v>332.84640000000002</v>
      </c>
      <c r="E24" s="590">
        <f t="shared" si="4"/>
        <v>299.56176000000005</v>
      </c>
      <c r="F24" s="590">
        <f>D24*Оглавление!$B$5</f>
        <v>36613.103999999999</v>
      </c>
      <c r="G24" s="590">
        <f t="shared" si="5"/>
        <v>32951.793599999997</v>
      </c>
      <c r="J24" s="152"/>
      <c r="K24" s="152"/>
    </row>
    <row r="25" spans="1:11">
      <c r="B25" s="1367" t="s">
        <v>4983</v>
      </c>
      <c r="C25" s="1368" t="s">
        <v>6850</v>
      </c>
      <c r="D25" s="2287">
        <v>374.07479999999998</v>
      </c>
      <c r="E25" s="590">
        <f t="shared" si="4"/>
        <v>336.66732000000002</v>
      </c>
      <c r="F25" s="590">
        <f>D25*Оглавление!$B$5</f>
        <v>41148.227999999996</v>
      </c>
      <c r="G25" s="590">
        <f t="shared" si="5"/>
        <v>37033.405199999994</v>
      </c>
      <c r="J25" s="152"/>
      <c r="K25" s="152"/>
    </row>
    <row r="26" spans="1:11">
      <c r="B26" s="1367" t="s">
        <v>4984</v>
      </c>
      <c r="C26" s="1368" t="s">
        <v>6851</v>
      </c>
      <c r="D26" s="2287">
        <v>332.84640000000002</v>
      </c>
      <c r="E26" s="590">
        <f t="shared" si="4"/>
        <v>299.56176000000005</v>
      </c>
      <c r="F26" s="590">
        <f>D26*Оглавление!$B$5</f>
        <v>36613.103999999999</v>
      </c>
      <c r="G26" s="590">
        <f t="shared" si="5"/>
        <v>32951.793599999997</v>
      </c>
      <c r="J26" s="152"/>
      <c r="K26" s="152"/>
    </row>
    <row r="27" spans="1:11">
      <c r="B27" s="1367" t="s">
        <v>4985</v>
      </c>
      <c r="C27" s="1368" t="s">
        <v>6852</v>
      </c>
      <c r="D27" s="2287">
        <v>360.83519999999999</v>
      </c>
      <c r="E27" s="590">
        <f t="shared" si="4"/>
        <v>324.75167999999996</v>
      </c>
      <c r="F27" s="590">
        <f>D27*Оглавление!$B$5</f>
        <v>39691.871999999996</v>
      </c>
      <c r="G27" s="590">
        <f t="shared" si="5"/>
        <v>35722.684799999995</v>
      </c>
      <c r="J27" s="152"/>
      <c r="K27" s="152"/>
    </row>
    <row r="28" spans="1:11">
      <c r="B28" s="1367" t="s">
        <v>4986</v>
      </c>
      <c r="C28" s="1368" t="s">
        <v>6853</v>
      </c>
      <c r="D28" s="2287">
        <v>412.36559999999997</v>
      </c>
      <c r="E28" s="590">
        <f t="shared" si="4"/>
        <v>371.12903999999997</v>
      </c>
      <c r="F28" s="590">
        <f>D28*Оглавление!$B$5</f>
        <v>45360.216</v>
      </c>
      <c r="G28" s="590">
        <f t="shared" si="5"/>
        <v>40824.1944</v>
      </c>
      <c r="J28" s="152"/>
      <c r="K28" s="152"/>
    </row>
    <row r="29" spans="1:11" s="1519" customFormat="1">
      <c r="A29" s="124"/>
      <c r="B29" s="1399"/>
      <c r="C29" s="1399"/>
      <c r="D29" s="1399"/>
      <c r="E29" s="1399"/>
      <c r="F29" s="1399"/>
      <c r="G29" s="1399"/>
      <c r="J29" s="152"/>
      <c r="K29" s="152"/>
    </row>
    <row r="30" spans="1:11">
      <c r="B30" s="2771" t="s">
        <v>130</v>
      </c>
      <c r="C30" s="2771"/>
      <c r="D30" s="2771"/>
      <c r="E30" s="2771"/>
      <c r="F30" s="2771"/>
      <c r="G30" s="2771"/>
      <c r="J30" s="152"/>
      <c r="K30" s="152"/>
    </row>
    <row r="31" spans="1:11">
      <c r="B31" s="635" t="s">
        <v>5088</v>
      </c>
      <c r="C31" s="637" t="s">
        <v>5089</v>
      </c>
      <c r="D31" s="2287">
        <v>6.0282</v>
      </c>
      <c r="E31" s="638">
        <f>D31-D31*$I$4/100</f>
        <v>5.4253800000000005</v>
      </c>
      <c r="F31" s="553">
        <f>D31*Оглавление!$B$5</f>
        <v>663.10199999999998</v>
      </c>
      <c r="G31" s="553">
        <f>F31-F31*$I$4/100</f>
        <v>596.79179999999997</v>
      </c>
      <c r="J31" s="152"/>
      <c r="K31" s="152"/>
    </row>
    <row r="32" spans="1:11">
      <c r="B32" s="635" t="s">
        <v>5090</v>
      </c>
      <c r="C32" s="637" t="s">
        <v>5091</v>
      </c>
      <c r="D32" s="2287">
        <v>10.8528</v>
      </c>
      <c r="E32" s="638">
        <f>D32-D32*$I$4/100</f>
        <v>9.7675200000000011</v>
      </c>
      <c r="F32" s="553">
        <f>D32*Оглавление!$B$5</f>
        <v>1193.808</v>
      </c>
      <c r="G32" s="553">
        <f>F32-F32*$I$4/100</f>
        <v>1074.4272000000001</v>
      </c>
      <c r="J32" s="152"/>
      <c r="K32" s="152"/>
    </row>
  </sheetData>
  <mergeCells count="5">
    <mergeCell ref="A1:G1"/>
    <mergeCell ref="B4:G4"/>
    <mergeCell ref="B5:G5"/>
    <mergeCell ref="B15:G15"/>
    <mergeCell ref="B30:G30"/>
  </mergeCell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VJ28"/>
  <sheetViews>
    <sheetView topLeftCell="B1" zoomScaleNormal="100" workbookViewId="0">
      <selection activeCell="E38" sqref="E38"/>
    </sheetView>
  </sheetViews>
  <sheetFormatPr defaultRowHeight="15"/>
  <cols>
    <col min="1" max="1" width="12.42578125" style="124" hidden="1" customWidth="1"/>
    <col min="2" max="2" width="12.42578125" style="124" customWidth="1"/>
    <col min="3" max="3" width="28.28515625" style="124" customWidth="1"/>
    <col min="4" max="4" width="79.140625" style="142" customWidth="1"/>
    <col min="5" max="5" width="16.140625" style="99" customWidth="1"/>
    <col min="6" max="6" width="19.42578125" style="99" customWidth="1"/>
    <col min="7" max="7" width="19" style="1561" customWidth="1"/>
    <col min="8" max="8" width="16.28515625" style="1561" customWidth="1"/>
    <col min="9" max="9" width="12.28515625" style="1561" customWidth="1"/>
    <col min="10" max="255" width="9.140625" style="1561"/>
    <col min="256" max="256" width="3.42578125" style="1561" bestFit="1" customWidth="1"/>
    <col min="257" max="257" width="27.28515625" style="1561" customWidth="1"/>
    <col min="258" max="258" width="9.28515625" style="1561" hidden="1" customWidth="1"/>
    <col min="259" max="259" width="15.7109375" style="1561" bestFit="1" customWidth="1"/>
    <col min="260" max="260" width="36.42578125" style="1561" customWidth="1"/>
    <col min="261" max="261" width="11.28515625" style="1561" bestFit="1" customWidth="1"/>
    <col min="262" max="511" width="9.140625" style="1561"/>
    <col min="512" max="512" width="3.42578125" style="1561" bestFit="1" customWidth="1"/>
    <col min="513" max="513" width="27.28515625" style="1561" customWidth="1"/>
    <col min="514" max="514" width="9.28515625" style="1561" hidden="1" customWidth="1"/>
    <col min="515" max="515" width="15.7109375" style="1561" bestFit="1" customWidth="1"/>
    <col min="516" max="516" width="36.42578125" style="1561" customWidth="1"/>
    <col min="517" max="517" width="11.28515625" style="1561" bestFit="1" customWidth="1"/>
    <col min="518" max="767" width="9.140625" style="1561"/>
    <col min="768" max="768" width="3.42578125" style="1561" bestFit="1" customWidth="1"/>
    <col min="769" max="769" width="27.28515625" style="1561" customWidth="1"/>
    <col min="770" max="770" width="9.28515625" style="1561" hidden="1" customWidth="1"/>
    <col min="771" max="771" width="15.7109375" style="1561" bestFit="1" customWidth="1"/>
    <col min="772" max="772" width="36.42578125" style="1561" customWidth="1"/>
    <col min="773" max="773" width="11.28515625" style="1561" bestFit="1" customWidth="1"/>
    <col min="774" max="1023" width="9.140625" style="1561"/>
    <col min="1024" max="1024" width="3.42578125" style="1561" bestFit="1" customWidth="1"/>
    <col min="1025" max="1025" width="27.28515625" style="1561" customWidth="1"/>
    <col min="1026" max="1026" width="9.28515625" style="1561" hidden="1" customWidth="1"/>
    <col min="1027" max="1027" width="15.7109375" style="1561" bestFit="1" customWidth="1"/>
    <col min="1028" max="1028" width="36.42578125" style="1561" customWidth="1"/>
    <col min="1029" max="1029" width="11.28515625" style="1561" bestFit="1" customWidth="1"/>
    <col min="1030" max="1279" width="9.140625" style="1561"/>
    <col min="1280" max="1280" width="3.42578125" style="1561" bestFit="1" customWidth="1"/>
    <col min="1281" max="1281" width="27.28515625" style="1561" customWidth="1"/>
    <col min="1282" max="1282" width="9.28515625" style="1561" hidden="1" customWidth="1"/>
    <col min="1283" max="1283" width="15.7109375" style="1561" bestFit="1" customWidth="1"/>
    <col min="1284" max="1284" width="36.42578125" style="1561" customWidth="1"/>
    <col min="1285" max="1285" width="11.28515625" style="1561" bestFit="1" customWidth="1"/>
    <col min="1286" max="1535" width="9.140625" style="1561"/>
    <col min="1536" max="1536" width="3.42578125" style="1561" bestFit="1" customWidth="1"/>
    <col min="1537" max="1537" width="27.28515625" style="1561" customWidth="1"/>
    <col min="1538" max="1538" width="9.28515625" style="1561" hidden="1" customWidth="1"/>
    <col min="1539" max="1539" width="15.7109375" style="1561" bestFit="1" customWidth="1"/>
    <col min="1540" max="1540" width="36.42578125" style="1561" customWidth="1"/>
    <col min="1541" max="1541" width="11.28515625" style="1561" bestFit="1" customWidth="1"/>
    <col min="1542" max="1791" width="9.140625" style="1561"/>
    <col min="1792" max="1792" width="3.42578125" style="1561" bestFit="1" customWidth="1"/>
    <col min="1793" max="1793" width="27.28515625" style="1561" customWidth="1"/>
    <col min="1794" max="1794" width="9.28515625" style="1561" hidden="1" customWidth="1"/>
    <col min="1795" max="1795" width="15.7109375" style="1561" bestFit="1" customWidth="1"/>
    <col min="1796" max="1796" width="36.42578125" style="1561" customWidth="1"/>
    <col min="1797" max="1797" width="11.28515625" style="1561" bestFit="1" customWidth="1"/>
    <col min="1798" max="2047" width="9.140625" style="1561"/>
    <col min="2048" max="2048" width="3.42578125" style="1561" bestFit="1" customWidth="1"/>
    <col min="2049" max="2049" width="27.28515625" style="1561" customWidth="1"/>
    <col min="2050" max="2050" width="9.28515625" style="1561" hidden="1" customWidth="1"/>
    <col min="2051" max="2051" width="15.7109375" style="1561" bestFit="1" customWidth="1"/>
    <col min="2052" max="2052" width="36.42578125" style="1561" customWidth="1"/>
    <col min="2053" max="2053" width="11.28515625" style="1561" bestFit="1" customWidth="1"/>
    <col min="2054" max="2303" width="9.140625" style="1561"/>
    <col min="2304" max="2304" width="3.42578125" style="1561" bestFit="1" customWidth="1"/>
    <col min="2305" max="2305" width="27.28515625" style="1561" customWidth="1"/>
    <col min="2306" max="2306" width="9.28515625" style="1561" hidden="1" customWidth="1"/>
    <col min="2307" max="2307" width="15.7109375" style="1561" bestFit="1" customWidth="1"/>
    <col min="2308" max="2308" width="36.42578125" style="1561" customWidth="1"/>
    <col min="2309" max="2309" width="11.28515625" style="1561" bestFit="1" customWidth="1"/>
    <col min="2310" max="2559" width="9.140625" style="1561"/>
    <col min="2560" max="2560" width="3.42578125" style="1561" bestFit="1" customWidth="1"/>
    <col min="2561" max="2561" width="27.28515625" style="1561" customWidth="1"/>
    <col min="2562" max="2562" width="9.28515625" style="1561" hidden="1" customWidth="1"/>
    <col min="2563" max="2563" width="15.7109375" style="1561" bestFit="1" customWidth="1"/>
    <col min="2564" max="2564" width="36.42578125" style="1561" customWidth="1"/>
    <col min="2565" max="2565" width="11.28515625" style="1561" bestFit="1" customWidth="1"/>
    <col min="2566" max="2815" width="9.140625" style="1561"/>
    <col min="2816" max="2816" width="3.42578125" style="1561" bestFit="1" customWidth="1"/>
    <col min="2817" max="2817" width="27.28515625" style="1561" customWidth="1"/>
    <col min="2818" max="2818" width="9.28515625" style="1561" hidden="1" customWidth="1"/>
    <col min="2819" max="2819" width="15.7109375" style="1561" bestFit="1" customWidth="1"/>
    <col min="2820" max="2820" width="36.42578125" style="1561" customWidth="1"/>
    <col min="2821" max="2821" width="11.28515625" style="1561" bestFit="1" customWidth="1"/>
    <col min="2822" max="3071" width="9.140625" style="1561"/>
    <col min="3072" max="3072" width="3.42578125" style="1561" bestFit="1" customWidth="1"/>
    <col min="3073" max="3073" width="27.28515625" style="1561" customWidth="1"/>
    <col min="3074" max="3074" width="9.28515625" style="1561" hidden="1" customWidth="1"/>
    <col min="3075" max="3075" width="15.7109375" style="1561" bestFit="1" customWidth="1"/>
    <col min="3076" max="3076" width="36.42578125" style="1561" customWidth="1"/>
    <col min="3077" max="3077" width="11.28515625" style="1561" bestFit="1" customWidth="1"/>
    <col min="3078" max="3327" width="9.140625" style="1561"/>
    <col min="3328" max="3328" width="3.42578125" style="1561" bestFit="1" customWidth="1"/>
    <col min="3329" max="3329" width="27.28515625" style="1561" customWidth="1"/>
    <col min="3330" max="3330" width="9.28515625" style="1561" hidden="1" customWidth="1"/>
    <col min="3331" max="3331" width="15.7109375" style="1561" bestFit="1" customWidth="1"/>
    <col min="3332" max="3332" width="36.42578125" style="1561" customWidth="1"/>
    <col min="3333" max="3333" width="11.28515625" style="1561" bestFit="1" customWidth="1"/>
    <col min="3334" max="3583" width="9.140625" style="1561"/>
    <col min="3584" max="3584" width="3.42578125" style="1561" bestFit="1" customWidth="1"/>
    <col min="3585" max="3585" width="27.28515625" style="1561" customWidth="1"/>
    <col min="3586" max="3586" width="9.28515625" style="1561" hidden="1" customWidth="1"/>
    <col min="3587" max="3587" width="15.7109375" style="1561" bestFit="1" customWidth="1"/>
    <col min="3588" max="3588" width="36.42578125" style="1561" customWidth="1"/>
    <col min="3589" max="3589" width="11.28515625" style="1561" bestFit="1" customWidth="1"/>
    <col min="3590" max="3839" width="9.140625" style="1561"/>
    <col min="3840" max="3840" width="3.42578125" style="1561" bestFit="1" customWidth="1"/>
    <col min="3841" max="3841" width="27.28515625" style="1561" customWidth="1"/>
    <col min="3842" max="3842" width="9.28515625" style="1561" hidden="1" customWidth="1"/>
    <col min="3843" max="3843" width="15.7109375" style="1561" bestFit="1" customWidth="1"/>
    <col min="3844" max="3844" width="36.42578125" style="1561" customWidth="1"/>
    <col min="3845" max="3845" width="11.28515625" style="1561" bestFit="1" customWidth="1"/>
    <col min="3846" max="4095" width="9.140625" style="1561"/>
    <col min="4096" max="4096" width="3.42578125" style="1561" bestFit="1" customWidth="1"/>
    <col min="4097" max="4097" width="27.28515625" style="1561" customWidth="1"/>
    <col min="4098" max="4098" width="9.28515625" style="1561" hidden="1" customWidth="1"/>
    <col min="4099" max="4099" width="15.7109375" style="1561" bestFit="1" customWidth="1"/>
    <col min="4100" max="4100" width="36.42578125" style="1561" customWidth="1"/>
    <col min="4101" max="4101" width="11.28515625" style="1561" bestFit="1" customWidth="1"/>
    <col min="4102" max="4351" width="9.140625" style="1561"/>
    <col min="4352" max="4352" width="3.42578125" style="1561" bestFit="1" customWidth="1"/>
    <col min="4353" max="4353" width="27.28515625" style="1561" customWidth="1"/>
    <col min="4354" max="4354" width="9.28515625" style="1561" hidden="1" customWidth="1"/>
    <col min="4355" max="4355" width="15.7109375" style="1561" bestFit="1" customWidth="1"/>
    <col min="4356" max="4356" width="36.42578125" style="1561" customWidth="1"/>
    <col min="4357" max="4357" width="11.28515625" style="1561" bestFit="1" customWidth="1"/>
    <col min="4358" max="4607" width="9.140625" style="1561"/>
    <col min="4608" max="4608" width="3.42578125" style="1561" bestFit="1" customWidth="1"/>
    <col min="4609" max="4609" width="27.28515625" style="1561" customWidth="1"/>
    <col min="4610" max="4610" width="9.28515625" style="1561" hidden="1" customWidth="1"/>
    <col min="4611" max="4611" width="15.7109375" style="1561" bestFit="1" customWidth="1"/>
    <col min="4612" max="4612" width="36.42578125" style="1561" customWidth="1"/>
    <col min="4613" max="4613" width="11.28515625" style="1561" bestFit="1" customWidth="1"/>
    <col min="4614" max="4863" width="9.140625" style="1561"/>
    <col min="4864" max="4864" width="3.42578125" style="1561" bestFit="1" customWidth="1"/>
    <col min="4865" max="4865" width="27.28515625" style="1561" customWidth="1"/>
    <col min="4866" max="4866" width="9.28515625" style="1561" hidden="1" customWidth="1"/>
    <col min="4867" max="4867" width="15.7109375" style="1561" bestFit="1" customWidth="1"/>
    <col min="4868" max="4868" width="36.42578125" style="1561" customWidth="1"/>
    <col min="4869" max="4869" width="11.28515625" style="1561" bestFit="1" customWidth="1"/>
    <col min="4870" max="5119" width="9.140625" style="1561"/>
    <col min="5120" max="5120" width="3.42578125" style="1561" bestFit="1" customWidth="1"/>
    <col min="5121" max="5121" width="27.28515625" style="1561" customWidth="1"/>
    <col min="5122" max="5122" width="9.28515625" style="1561" hidden="1" customWidth="1"/>
    <col min="5123" max="5123" width="15.7109375" style="1561" bestFit="1" customWidth="1"/>
    <col min="5124" max="5124" width="36.42578125" style="1561" customWidth="1"/>
    <col min="5125" max="5125" width="11.28515625" style="1561" bestFit="1" customWidth="1"/>
    <col min="5126" max="5375" width="9.140625" style="1561"/>
    <col min="5376" max="5376" width="3.42578125" style="1561" bestFit="1" customWidth="1"/>
    <col min="5377" max="5377" width="27.28515625" style="1561" customWidth="1"/>
    <col min="5378" max="5378" width="9.28515625" style="1561" hidden="1" customWidth="1"/>
    <col min="5379" max="5379" width="15.7109375" style="1561" bestFit="1" customWidth="1"/>
    <col min="5380" max="5380" width="36.42578125" style="1561" customWidth="1"/>
    <col min="5381" max="5381" width="11.28515625" style="1561" bestFit="1" customWidth="1"/>
    <col min="5382" max="5631" width="9.140625" style="1561"/>
    <col min="5632" max="5632" width="3.42578125" style="1561" bestFit="1" customWidth="1"/>
    <col min="5633" max="5633" width="27.28515625" style="1561" customWidth="1"/>
    <col min="5634" max="5634" width="9.28515625" style="1561" hidden="1" customWidth="1"/>
    <col min="5635" max="5635" width="15.7109375" style="1561" bestFit="1" customWidth="1"/>
    <col min="5636" max="5636" width="36.42578125" style="1561" customWidth="1"/>
    <col min="5637" max="5637" width="11.28515625" style="1561" bestFit="1" customWidth="1"/>
    <col min="5638" max="5887" width="9.140625" style="1561"/>
    <col min="5888" max="5888" width="3.42578125" style="1561" bestFit="1" customWidth="1"/>
    <col min="5889" max="5889" width="27.28515625" style="1561" customWidth="1"/>
    <col min="5890" max="5890" width="9.28515625" style="1561" hidden="1" customWidth="1"/>
    <col min="5891" max="5891" width="15.7109375" style="1561" bestFit="1" customWidth="1"/>
    <col min="5892" max="5892" width="36.42578125" style="1561" customWidth="1"/>
    <col min="5893" max="5893" width="11.28515625" style="1561" bestFit="1" customWidth="1"/>
    <col min="5894" max="6143" width="9.140625" style="1561"/>
    <col min="6144" max="6144" width="3.42578125" style="1561" bestFit="1" customWidth="1"/>
    <col min="6145" max="6145" width="27.28515625" style="1561" customWidth="1"/>
    <col min="6146" max="6146" width="9.28515625" style="1561" hidden="1" customWidth="1"/>
    <col min="6147" max="6147" width="15.7109375" style="1561" bestFit="1" customWidth="1"/>
    <col min="6148" max="6148" width="36.42578125" style="1561" customWidth="1"/>
    <col min="6149" max="6149" width="11.28515625" style="1561" bestFit="1" customWidth="1"/>
    <col min="6150" max="6399" width="9.140625" style="1561"/>
    <col min="6400" max="6400" width="3.42578125" style="1561" bestFit="1" customWidth="1"/>
    <col min="6401" max="6401" width="27.28515625" style="1561" customWidth="1"/>
    <col min="6402" max="6402" width="9.28515625" style="1561" hidden="1" customWidth="1"/>
    <col min="6403" max="6403" width="15.7109375" style="1561" bestFit="1" customWidth="1"/>
    <col min="6404" max="6404" width="36.42578125" style="1561" customWidth="1"/>
    <col min="6405" max="6405" width="11.28515625" style="1561" bestFit="1" customWidth="1"/>
    <col min="6406" max="6655" width="9.140625" style="1561"/>
    <col min="6656" max="6656" width="3.42578125" style="1561" bestFit="1" customWidth="1"/>
    <col min="6657" max="6657" width="27.28515625" style="1561" customWidth="1"/>
    <col min="6658" max="6658" width="9.28515625" style="1561" hidden="1" customWidth="1"/>
    <col min="6659" max="6659" width="15.7109375" style="1561" bestFit="1" customWidth="1"/>
    <col min="6660" max="6660" width="36.42578125" style="1561" customWidth="1"/>
    <col min="6661" max="6661" width="11.28515625" style="1561" bestFit="1" customWidth="1"/>
    <col min="6662" max="6911" width="9.140625" style="1561"/>
    <col min="6912" max="6912" width="3.42578125" style="1561" bestFit="1" customWidth="1"/>
    <col min="6913" max="6913" width="27.28515625" style="1561" customWidth="1"/>
    <col min="6914" max="6914" width="9.28515625" style="1561" hidden="1" customWidth="1"/>
    <col min="6915" max="6915" width="15.7109375" style="1561" bestFit="1" customWidth="1"/>
    <col min="6916" max="6916" width="36.42578125" style="1561" customWidth="1"/>
    <col min="6917" max="6917" width="11.28515625" style="1561" bestFit="1" customWidth="1"/>
    <col min="6918" max="7167" width="9.140625" style="1561"/>
    <col min="7168" max="7168" width="3.42578125" style="1561" bestFit="1" customWidth="1"/>
    <col min="7169" max="7169" width="27.28515625" style="1561" customWidth="1"/>
    <col min="7170" max="7170" width="9.28515625" style="1561" hidden="1" customWidth="1"/>
    <col min="7171" max="7171" width="15.7109375" style="1561" bestFit="1" customWidth="1"/>
    <col min="7172" max="7172" width="36.42578125" style="1561" customWidth="1"/>
    <col min="7173" max="7173" width="11.28515625" style="1561" bestFit="1" customWidth="1"/>
    <col min="7174" max="7423" width="9.140625" style="1561"/>
    <col min="7424" max="7424" width="3.42578125" style="1561" bestFit="1" customWidth="1"/>
    <col min="7425" max="7425" width="27.28515625" style="1561" customWidth="1"/>
    <col min="7426" max="7426" width="9.28515625" style="1561" hidden="1" customWidth="1"/>
    <col min="7427" max="7427" width="15.7109375" style="1561" bestFit="1" customWidth="1"/>
    <col min="7428" max="7428" width="36.42578125" style="1561" customWidth="1"/>
    <col min="7429" max="7429" width="11.28515625" style="1561" bestFit="1" customWidth="1"/>
    <col min="7430" max="7679" width="9.140625" style="1561"/>
    <col min="7680" max="7680" width="3.42578125" style="1561" bestFit="1" customWidth="1"/>
    <col min="7681" max="7681" width="27.28515625" style="1561" customWidth="1"/>
    <col min="7682" max="7682" width="9.28515625" style="1561" hidden="1" customWidth="1"/>
    <col min="7683" max="7683" width="15.7109375" style="1561" bestFit="1" customWidth="1"/>
    <col min="7684" max="7684" width="36.42578125" style="1561" customWidth="1"/>
    <col min="7685" max="7685" width="11.28515625" style="1561" bestFit="1" customWidth="1"/>
    <col min="7686" max="7935" width="9.140625" style="1561"/>
    <col min="7936" max="7936" width="3.42578125" style="1561" bestFit="1" customWidth="1"/>
    <col min="7937" max="7937" width="27.28515625" style="1561" customWidth="1"/>
    <col min="7938" max="7938" width="9.28515625" style="1561" hidden="1" customWidth="1"/>
    <col min="7939" max="7939" width="15.7109375" style="1561" bestFit="1" customWidth="1"/>
    <col min="7940" max="7940" width="36.42578125" style="1561" customWidth="1"/>
    <col min="7941" max="7941" width="11.28515625" style="1561" bestFit="1" customWidth="1"/>
    <col min="7942" max="8191" width="9.140625" style="1561"/>
    <col min="8192" max="8192" width="3.42578125" style="1561" bestFit="1" customWidth="1"/>
    <col min="8193" max="8193" width="27.28515625" style="1561" customWidth="1"/>
    <col min="8194" max="8194" width="9.28515625" style="1561" hidden="1" customWidth="1"/>
    <col min="8195" max="8195" width="15.7109375" style="1561" bestFit="1" customWidth="1"/>
    <col min="8196" max="8196" width="36.42578125" style="1561" customWidth="1"/>
    <col min="8197" max="8197" width="11.28515625" style="1561" bestFit="1" customWidth="1"/>
    <col min="8198" max="8447" width="9.140625" style="1561"/>
    <col min="8448" max="8448" width="3.42578125" style="1561" bestFit="1" customWidth="1"/>
    <col min="8449" max="8449" width="27.28515625" style="1561" customWidth="1"/>
    <col min="8450" max="8450" width="9.28515625" style="1561" hidden="1" customWidth="1"/>
    <col min="8451" max="8451" width="15.7109375" style="1561" bestFit="1" customWidth="1"/>
    <col min="8452" max="8452" width="36.42578125" style="1561" customWidth="1"/>
    <col min="8453" max="8453" width="11.28515625" style="1561" bestFit="1" customWidth="1"/>
    <col min="8454" max="8703" width="9.140625" style="1561"/>
    <col min="8704" max="8704" width="3.42578125" style="1561" bestFit="1" customWidth="1"/>
    <col min="8705" max="8705" width="27.28515625" style="1561" customWidth="1"/>
    <col min="8706" max="8706" width="9.28515625" style="1561" hidden="1" customWidth="1"/>
    <col min="8707" max="8707" width="15.7109375" style="1561" bestFit="1" customWidth="1"/>
    <col min="8708" max="8708" width="36.42578125" style="1561" customWidth="1"/>
    <col min="8709" max="8709" width="11.28515625" style="1561" bestFit="1" customWidth="1"/>
    <col min="8710" max="8959" width="9.140625" style="1561"/>
    <col min="8960" max="8960" width="3.42578125" style="1561" bestFit="1" customWidth="1"/>
    <col min="8961" max="8961" width="27.28515625" style="1561" customWidth="1"/>
    <col min="8962" max="8962" width="9.28515625" style="1561" hidden="1" customWidth="1"/>
    <col min="8963" max="8963" width="15.7109375" style="1561" bestFit="1" customWidth="1"/>
    <col min="8964" max="8964" width="36.42578125" style="1561" customWidth="1"/>
    <col min="8965" max="8965" width="11.28515625" style="1561" bestFit="1" customWidth="1"/>
    <col min="8966" max="9215" width="9.140625" style="1561"/>
    <col min="9216" max="9216" width="3.42578125" style="1561" bestFit="1" customWidth="1"/>
    <col min="9217" max="9217" width="27.28515625" style="1561" customWidth="1"/>
    <col min="9218" max="9218" width="9.28515625" style="1561" hidden="1" customWidth="1"/>
    <col min="9219" max="9219" width="15.7109375" style="1561" bestFit="1" customWidth="1"/>
    <col min="9220" max="9220" width="36.42578125" style="1561" customWidth="1"/>
    <col min="9221" max="9221" width="11.28515625" style="1561" bestFit="1" customWidth="1"/>
    <col min="9222" max="9471" width="9.140625" style="1561"/>
    <col min="9472" max="9472" width="3.42578125" style="1561" bestFit="1" customWidth="1"/>
    <col min="9473" max="9473" width="27.28515625" style="1561" customWidth="1"/>
    <col min="9474" max="9474" width="9.28515625" style="1561" hidden="1" customWidth="1"/>
    <col min="9475" max="9475" width="15.7109375" style="1561" bestFit="1" customWidth="1"/>
    <col min="9476" max="9476" width="36.42578125" style="1561" customWidth="1"/>
    <col min="9477" max="9477" width="11.28515625" style="1561" bestFit="1" customWidth="1"/>
    <col min="9478" max="9727" width="9.140625" style="1561"/>
    <col min="9728" max="9728" width="3.42578125" style="1561" bestFit="1" customWidth="1"/>
    <col min="9729" max="9729" width="27.28515625" style="1561" customWidth="1"/>
    <col min="9730" max="9730" width="9.28515625" style="1561" hidden="1" customWidth="1"/>
    <col min="9731" max="9731" width="15.7109375" style="1561" bestFit="1" customWidth="1"/>
    <col min="9732" max="9732" width="36.42578125" style="1561" customWidth="1"/>
    <col min="9733" max="9733" width="11.28515625" style="1561" bestFit="1" customWidth="1"/>
    <col min="9734" max="9983" width="9.140625" style="1561"/>
    <col min="9984" max="9984" width="3.42578125" style="1561" bestFit="1" customWidth="1"/>
    <col min="9985" max="9985" width="27.28515625" style="1561" customWidth="1"/>
    <col min="9986" max="9986" width="9.28515625" style="1561" hidden="1" customWidth="1"/>
    <col min="9987" max="9987" width="15.7109375" style="1561" bestFit="1" customWidth="1"/>
    <col min="9988" max="9988" width="36.42578125" style="1561" customWidth="1"/>
    <col min="9989" max="9989" width="11.28515625" style="1561" bestFit="1" customWidth="1"/>
    <col min="9990" max="10239" width="9.140625" style="1561"/>
    <col min="10240" max="10240" width="3.42578125" style="1561" bestFit="1" customWidth="1"/>
    <col min="10241" max="10241" width="27.28515625" style="1561" customWidth="1"/>
    <col min="10242" max="10242" width="9.28515625" style="1561" hidden="1" customWidth="1"/>
    <col min="10243" max="10243" width="15.7109375" style="1561" bestFit="1" customWidth="1"/>
    <col min="10244" max="10244" width="36.42578125" style="1561" customWidth="1"/>
    <col min="10245" max="10245" width="11.28515625" style="1561" bestFit="1" customWidth="1"/>
    <col min="10246" max="10495" width="9.140625" style="1561"/>
    <col min="10496" max="10496" width="3.42578125" style="1561" bestFit="1" customWidth="1"/>
    <col min="10497" max="10497" width="27.28515625" style="1561" customWidth="1"/>
    <col min="10498" max="10498" width="9.28515625" style="1561" hidden="1" customWidth="1"/>
    <col min="10499" max="10499" width="15.7109375" style="1561" bestFit="1" customWidth="1"/>
    <col min="10500" max="10500" width="36.42578125" style="1561" customWidth="1"/>
    <col min="10501" max="10501" width="11.28515625" style="1561" bestFit="1" customWidth="1"/>
    <col min="10502" max="10751" width="9.140625" style="1561"/>
    <col min="10752" max="10752" width="3.42578125" style="1561" bestFit="1" customWidth="1"/>
    <col min="10753" max="10753" width="27.28515625" style="1561" customWidth="1"/>
    <col min="10754" max="10754" width="9.28515625" style="1561" hidden="1" customWidth="1"/>
    <col min="10755" max="10755" width="15.7109375" style="1561" bestFit="1" customWidth="1"/>
    <col min="10756" max="10756" width="36.42578125" style="1561" customWidth="1"/>
    <col min="10757" max="10757" width="11.28515625" style="1561" bestFit="1" customWidth="1"/>
    <col min="10758" max="11007" width="9.140625" style="1561"/>
    <col min="11008" max="11008" width="3.42578125" style="1561" bestFit="1" customWidth="1"/>
    <col min="11009" max="11009" width="27.28515625" style="1561" customWidth="1"/>
    <col min="11010" max="11010" width="9.28515625" style="1561" hidden="1" customWidth="1"/>
    <col min="11011" max="11011" width="15.7109375" style="1561" bestFit="1" customWidth="1"/>
    <col min="11012" max="11012" width="36.42578125" style="1561" customWidth="1"/>
    <col min="11013" max="11013" width="11.28515625" style="1561" bestFit="1" customWidth="1"/>
    <col min="11014" max="11263" width="9.140625" style="1561"/>
    <col min="11264" max="11264" width="3.42578125" style="1561" bestFit="1" customWidth="1"/>
    <col min="11265" max="11265" width="27.28515625" style="1561" customWidth="1"/>
    <col min="11266" max="11266" width="9.28515625" style="1561" hidden="1" customWidth="1"/>
    <col min="11267" max="11267" width="15.7109375" style="1561" bestFit="1" customWidth="1"/>
    <col min="11268" max="11268" width="36.42578125" style="1561" customWidth="1"/>
    <col min="11269" max="11269" width="11.28515625" style="1561" bestFit="1" customWidth="1"/>
    <col min="11270" max="11519" width="9.140625" style="1561"/>
    <col min="11520" max="11520" width="3.42578125" style="1561" bestFit="1" customWidth="1"/>
    <col min="11521" max="11521" width="27.28515625" style="1561" customWidth="1"/>
    <col min="11522" max="11522" width="9.28515625" style="1561" hidden="1" customWidth="1"/>
    <col min="11523" max="11523" width="15.7109375" style="1561" bestFit="1" customWidth="1"/>
    <col min="11524" max="11524" width="36.42578125" style="1561" customWidth="1"/>
    <col min="11525" max="11525" width="11.28515625" style="1561" bestFit="1" customWidth="1"/>
    <col min="11526" max="11775" width="9.140625" style="1561"/>
    <col min="11776" max="11776" width="3.42578125" style="1561" bestFit="1" customWidth="1"/>
    <col min="11777" max="11777" width="27.28515625" style="1561" customWidth="1"/>
    <col min="11778" max="11778" width="9.28515625" style="1561" hidden="1" customWidth="1"/>
    <col min="11779" max="11779" width="15.7109375" style="1561" bestFit="1" customWidth="1"/>
    <col min="11780" max="11780" width="36.42578125" style="1561" customWidth="1"/>
    <col min="11781" max="11781" width="11.28515625" style="1561" bestFit="1" customWidth="1"/>
    <col min="11782" max="12031" width="9.140625" style="1561"/>
    <col min="12032" max="12032" width="3.42578125" style="1561" bestFit="1" customWidth="1"/>
    <col min="12033" max="12033" width="27.28515625" style="1561" customWidth="1"/>
    <col min="12034" max="12034" width="9.28515625" style="1561" hidden="1" customWidth="1"/>
    <col min="12035" max="12035" width="15.7109375" style="1561" bestFit="1" customWidth="1"/>
    <col min="12036" max="12036" width="36.42578125" style="1561" customWidth="1"/>
    <col min="12037" max="12037" width="11.28515625" style="1561" bestFit="1" customWidth="1"/>
    <col min="12038" max="12287" width="9.140625" style="1561"/>
    <col min="12288" max="12288" width="3.42578125" style="1561" bestFit="1" customWidth="1"/>
    <col min="12289" max="12289" width="27.28515625" style="1561" customWidth="1"/>
    <col min="12290" max="12290" width="9.28515625" style="1561" hidden="1" customWidth="1"/>
    <col min="12291" max="12291" width="15.7109375" style="1561" bestFit="1" customWidth="1"/>
    <col min="12292" max="12292" width="36.42578125" style="1561" customWidth="1"/>
    <col min="12293" max="12293" width="11.28515625" style="1561" bestFit="1" customWidth="1"/>
    <col min="12294" max="12543" width="9.140625" style="1561"/>
    <col min="12544" max="12544" width="3.42578125" style="1561" bestFit="1" customWidth="1"/>
    <col min="12545" max="12545" width="27.28515625" style="1561" customWidth="1"/>
    <col min="12546" max="12546" width="9.28515625" style="1561" hidden="1" customWidth="1"/>
    <col min="12547" max="12547" width="15.7109375" style="1561" bestFit="1" customWidth="1"/>
    <col min="12548" max="12548" width="36.42578125" style="1561" customWidth="1"/>
    <col min="12549" max="12549" width="11.28515625" style="1561" bestFit="1" customWidth="1"/>
    <col min="12550" max="12799" width="9.140625" style="1561"/>
    <col min="12800" max="12800" width="3.42578125" style="1561" bestFit="1" customWidth="1"/>
    <col min="12801" max="12801" width="27.28515625" style="1561" customWidth="1"/>
    <col min="12802" max="12802" width="9.28515625" style="1561" hidden="1" customWidth="1"/>
    <col min="12803" max="12803" width="15.7109375" style="1561" bestFit="1" customWidth="1"/>
    <col min="12804" max="12804" width="36.42578125" style="1561" customWidth="1"/>
    <col min="12805" max="12805" width="11.28515625" style="1561" bestFit="1" customWidth="1"/>
    <col min="12806" max="13055" width="9.140625" style="1561"/>
    <col min="13056" max="13056" width="3.42578125" style="1561" bestFit="1" customWidth="1"/>
    <col min="13057" max="13057" width="27.28515625" style="1561" customWidth="1"/>
    <col min="13058" max="13058" width="9.28515625" style="1561" hidden="1" customWidth="1"/>
    <col min="13059" max="13059" width="15.7109375" style="1561" bestFit="1" customWidth="1"/>
    <col min="13060" max="13060" width="36.42578125" style="1561" customWidth="1"/>
    <col min="13061" max="13061" width="11.28515625" style="1561" bestFit="1" customWidth="1"/>
    <col min="13062" max="13311" width="9.140625" style="1561"/>
    <col min="13312" max="13312" width="3.42578125" style="1561" bestFit="1" customWidth="1"/>
    <col min="13313" max="13313" width="27.28515625" style="1561" customWidth="1"/>
    <col min="13314" max="13314" width="9.28515625" style="1561" hidden="1" customWidth="1"/>
    <col min="13315" max="13315" width="15.7109375" style="1561" bestFit="1" customWidth="1"/>
    <col min="13316" max="13316" width="36.42578125" style="1561" customWidth="1"/>
    <col min="13317" max="13317" width="11.28515625" style="1561" bestFit="1" customWidth="1"/>
    <col min="13318" max="13567" width="9.140625" style="1561"/>
    <col min="13568" max="13568" width="3.42578125" style="1561" bestFit="1" customWidth="1"/>
    <col min="13569" max="13569" width="27.28515625" style="1561" customWidth="1"/>
    <col min="13570" max="13570" width="9.28515625" style="1561" hidden="1" customWidth="1"/>
    <col min="13571" max="13571" width="15.7109375" style="1561" bestFit="1" customWidth="1"/>
    <col min="13572" max="13572" width="36.42578125" style="1561" customWidth="1"/>
    <col min="13573" max="13573" width="11.28515625" style="1561" bestFit="1" customWidth="1"/>
    <col min="13574" max="13823" width="9.140625" style="1561"/>
    <col min="13824" max="13824" width="3.42578125" style="1561" bestFit="1" customWidth="1"/>
    <col min="13825" max="13825" width="27.28515625" style="1561" customWidth="1"/>
    <col min="13826" max="13826" width="9.28515625" style="1561" hidden="1" customWidth="1"/>
    <col min="13827" max="13827" width="15.7109375" style="1561" bestFit="1" customWidth="1"/>
    <col min="13828" max="13828" width="36.42578125" style="1561" customWidth="1"/>
    <col min="13829" max="13829" width="11.28515625" style="1561" bestFit="1" customWidth="1"/>
    <col min="13830" max="14079" width="9.140625" style="1561"/>
    <col min="14080" max="14080" width="3.42578125" style="1561" bestFit="1" customWidth="1"/>
    <col min="14081" max="14081" width="27.28515625" style="1561" customWidth="1"/>
    <col min="14082" max="14082" width="9.28515625" style="1561" hidden="1" customWidth="1"/>
    <col min="14083" max="14083" width="15.7109375" style="1561" bestFit="1" customWidth="1"/>
    <col min="14084" max="14084" width="36.42578125" style="1561" customWidth="1"/>
    <col min="14085" max="14085" width="11.28515625" style="1561" bestFit="1" customWidth="1"/>
    <col min="14086" max="14335" width="9.140625" style="1561"/>
    <col min="14336" max="14336" width="3.42578125" style="1561" bestFit="1" customWidth="1"/>
    <col min="14337" max="14337" width="27.28515625" style="1561" customWidth="1"/>
    <col min="14338" max="14338" width="9.28515625" style="1561" hidden="1" customWidth="1"/>
    <col min="14339" max="14339" width="15.7109375" style="1561" bestFit="1" customWidth="1"/>
    <col min="14340" max="14340" width="36.42578125" style="1561" customWidth="1"/>
    <col min="14341" max="14341" width="11.28515625" style="1561" bestFit="1" customWidth="1"/>
    <col min="14342" max="14591" width="9.140625" style="1561"/>
    <col min="14592" max="14592" width="3.42578125" style="1561" bestFit="1" customWidth="1"/>
    <col min="14593" max="14593" width="27.28515625" style="1561" customWidth="1"/>
    <col min="14594" max="14594" width="9.28515625" style="1561" hidden="1" customWidth="1"/>
    <col min="14595" max="14595" width="15.7109375" style="1561" bestFit="1" customWidth="1"/>
    <col min="14596" max="14596" width="36.42578125" style="1561" customWidth="1"/>
    <col min="14597" max="14597" width="11.28515625" style="1561" bestFit="1" customWidth="1"/>
    <col min="14598" max="14847" width="9.140625" style="1561"/>
    <col min="14848" max="14848" width="3.42578125" style="1561" bestFit="1" customWidth="1"/>
    <col min="14849" max="14849" width="27.28515625" style="1561" customWidth="1"/>
    <col min="14850" max="14850" width="9.28515625" style="1561" hidden="1" customWidth="1"/>
    <col min="14851" max="14851" width="15.7109375" style="1561" bestFit="1" customWidth="1"/>
    <col min="14852" max="14852" width="36.42578125" style="1561" customWidth="1"/>
    <col min="14853" max="14853" width="11.28515625" style="1561" bestFit="1" customWidth="1"/>
    <col min="14854" max="15103" width="9.140625" style="1561"/>
    <col min="15104" max="15104" width="3.42578125" style="1561" bestFit="1" customWidth="1"/>
    <col min="15105" max="15105" width="27.28515625" style="1561" customWidth="1"/>
    <col min="15106" max="15106" width="9.28515625" style="1561" hidden="1" customWidth="1"/>
    <col min="15107" max="15107" width="15.7109375" style="1561" bestFit="1" customWidth="1"/>
    <col min="15108" max="15108" width="36.42578125" style="1561" customWidth="1"/>
    <col min="15109" max="15109" width="11.28515625" style="1561" bestFit="1" customWidth="1"/>
    <col min="15110" max="15359" width="9.140625" style="1561"/>
    <col min="15360" max="15360" width="3.42578125" style="1561" bestFit="1" customWidth="1"/>
    <col min="15361" max="15361" width="27.28515625" style="1561" customWidth="1"/>
    <col min="15362" max="15362" width="9.28515625" style="1561" hidden="1" customWidth="1"/>
    <col min="15363" max="15363" width="15.7109375" style="1561" bestFit="1" customWidth="1"/>
    <col min="15364" max="15364" width="36.42578125" style="1561" customWidth="1"/>
    <col min="15365" max="15365" width="11.28515625" style="1561" bestFit="1" customWidth="1"/>
    <col min="15366" max="15615" width="9.140625" style="1561"/>
    <col min="15616" max="15616" width="3.42578125" style="1561" bestFit="1" customWidth="1"/>
    <col min="15617" max="15617" width="27.28515625" style="1561" customWidth="1"/>
    <col min="15618" max="15618" width="9.28515625" style="1561" hidden="1" customWidth="1"/>
    <col min="15619" max="15619" width="15.7109375" style="1561" bestFit="1" customWidth="1"/>
    <col min="15620" max="15620" width="36.42578125" style="1561" customWidth="1"/>
    <col min="15621" max="15621" width="11.28515625" style="1561" bestFit="1" customWidth="1"/>
    <col min="15622" max="15871" width="9.140625" style="1561"/>
    <col min="15872" max="15872" width="3.42578125" style="1561" bestFit="1" customWidth="1"/>
    <col min="15873" max="15873" width="27.28515625" style="1561" customWidth="1"/>
    <col min="15874" max="15874" width="9.28515625" style="1561" hidden="1" customWidth="1"/>
    <col min="15875" max="15875" width="15.7109375" style="1561" bestFit="1" customWidth="1"/>
    <col min="15876" max="15876" width="36.42578125" style="1561" customWidth="1"/>
    <col min="15877" max="15877" width="11.28515625" style="1561" bestFit="1" customWidth="1"/>
    <col min="15878" max="16127" width="9.140625" style="1561"/>
    <col min="16128" max="16128" width="3.42578125" style="1561" bestFit="1" customWidth="1"/>
    <col min="16129" max="16129" width="27.28515625" style="1561" customWidth="1"/>
    <col min="16130" max="16130" width="9.28515625" style="1561" hidden="1" customWidth="1"/>
    <col min="16131" max="16131" width="15.7109375" style="1561" bestFit="1" customWidth="1"/>
    <col min="16132" max="16132" width="36.42578125" style="1561" customWidth="1"/>
    <col min="16133" max="16133" width="11.28515625" style="1561" bestFit="1" customWidth="1"/>
    <col min="16134" max="16384" width="9.140625" style="1561"/>
  </cols>
  <sheetData>
    <row r="1" spans="1:11" ht="33" customHeight="1">
      <c r="A1" s="2772" t="s">
        <v>7664</v>
      </c>
      <c r="B1" s="2772"/>
      <c r="C1" s="2772"/>
      <c r="D1" s="2772"/>
      <c r="E1" s="2772"/>
      <c r="F1" s="2772"/>
      <c r="G1" s="2773"/>
      <c r="H1" s="2773"/>
    </row>
    <row r="3" spans="1:11" s="989" customFormat="1">
      <c r="A3" s="1049"/>
      <c r="B3" s="2183"/>
      <c r="C3" s="1556"/>
      <c r="D3" s="2045"/>
      <c r="E3" s="2044"/>
      <c r="F3" s="327"/>
      <c r="G3" s="327"/>
      <c r="H3" s="327"/>
    </row>
    <row r="4" spans="1:11" ht="45">
      <c r="B4" s="2087" t="s">
        <v>5400</v>
      </c>
      <c r="C4" s="2087" t="s">
        <v>18</v>
      </c>
      <c r="D4" s="2088" t="s">
        <v>5</v>
      </c>
      <c r="E4" s="2088" t="s">
        <v>7</v>
      </c>
      <c r="F4" s="2089" t="s">
        <v>461</v>
      </c>
      <c r="G4" s="2089" t="s">
        <v>8</v>
      </c>
      <c r="H4" s="2089" t="s">
        <v>9</v>
      </c>
      <c r="I4" s="325"/>
      <c r="J4" s="325"/>
    </row>
    <row r="5" spans="1:11">
      <c r="C5" s="2096"/>
      <c r="D5" s="2099"/>
      <c r="E5" s="2099"/>
      <c r="F5" s="2099"/>
      <c r="G5" s="2099"/>
      <c r="H5" s="2100"/>
      <c r="I5" s="2093" t="s">
        <v>6</v>
      </c>
      <c r="J5" s="2094">
        <v>20</v>
      </c>
    </row>
    <row r="6" spans="1:11" ht="18">
      <c r="B6" s="2774" t="s">
        <v>6840</v>
      </c>
      <c r="C6" s="2774"/>
      <c r="D6" s="2774"/>
      <c r="E6" s="2774"/>
      <c r="F6" s="2774"/>
      <c r="G6" s="2774"/>
      <c r="H6" s="2774"/>
      <c r="I6" s="1649"/>
      <c r="J6" s="1649"/>
    </row>
    <row r="7" spans="1:11">
      <c r="B7" s="2775"/>
      <c r="C7" s="2189" t="s">
        <v>7652</v>
      </c>
      <c r="D7" s="2190" t="s">
        <v>7653</v>
      </c>
      <c r="E7" s="2191">
        <v>125.28659999999999</v>
      </c>
      <c r="F7" s="2192">
        <f>E7-E7*$J$5/100</f>
        <v>100.22927999999999</v>
      </c>
      <c r="G7" s="2192">
        <f>E7*Оглавление!$B$5</f>
        <v>13781.526</v>
      </c>
      <c r="H7" s="2191">
        <f>G7-G7*$J$5/100</f>
        <v>11025.220799999999</v>
      </c>
      <c r="I7" s="989"/>
      <c r="J7" s="989"/>
      <c r="K7" s="394"/>
    </row>
    <row r="8" spans="1:11">
      <c r="B8" s="2775"/>
      <c r="C8" s="2189" t="s">
        <v>7667</v>
      </c>
      <c r="D8" s="2190" t="s">
        <v>7654</v>
      </c>
      <c r="E8" s="2191">
        <v>122.1756</v>
      </c>
      <c r="F8" s="2192">
        <f t="shared" ref="F8:F19" si="0">E8-E8*$J$5/100</f>
        <v>97.740480000000005</v>
      </c>
      <c r="G8" s="2192">
        <f>E8*Оглавление!$B$5</f>
        <v>13439.316000000001</v>
      </c>
      <c r="H8" s="2191">
        <f t="shared" ref="H8:H19" si="1">G8-G8*$J$5/100</f>
        <v>10751.452800000001</v>
      </c>
      <c r="I8" s="989"/>
      <c r="J8" s="989"/>
      <c r="K8" s="394"/>
    </row>
    <row r="9" spans="1:11">
      <c r="B9" s="2775"/>
      <c r="C9" s="2189" t="s">
        <v>7668</v>
      </c>
      <c r="D9" s="2190" t="s">
        <v>7655</v>
      </c>
      <c r="E9" s="2191">
        <v>137.6694</v>
      </c>
      <c r="F9" s="2192">
        <f t="shared" si="0"/>
        <v>110.13552</v>
      </c>
      <c r="G9" s="2192">
        <f>E9*Оглавление!$B$5</f>
        <v>15143.634</v>
      </c>
      <c r="H9" s="2191">
        <f t="shared" si="1"/>
        <v>12114.9072</v>
      </c>
      <c r="I9" s="989"/>
      <c r="J9" s="989"/>
      <c r="K9" s="394"/>
    </row>
    <row r="10" spans="1:11">
      <c r="B10" s="2775"/>
      <c r="C10" s="2189" t="s">
        <v>7669</v>
      </c>
      <c r="D10" s="2190" t="s">
        <v>7656</v>
      </c>
      <c r="E10" s="2191">
        <v>126.83699999999999</v>
      </c>
      <c r="F10" s="2192">
        <f t="shared" si="0"/>
        <v>101.46959999999999</v>
      </c>
      <c r="G10" s="2192">
        <f>E10*Оглавление!$B$5</f>
        <v>13952.07</v>
      </c>
      <c r="H10" s="2191">
        <f t="shared" si="1"/>
        <v>11161.655999999999</v>
      </c>
      <c r="I10" s="989"/>
      <c r="J10" s="989"/>
      <c r="K10" s="394"/>
    </row>
    <row r="11" spans="1:11">
      <c r="B11" s="2775"/>
      <c r="C11" s="2189" t="s">
        <v>7670</v>
      </c>
      <c r="D11" s="2190" t="s">
        <v>7657</v>
      </c>
      <c r="E11" s="2191">
        <v>202.31700000000001</v>
      </c>
      <c r="F11" s="2192">
        <f t="shared" si="0"/>
        <v>161.8536</v>
      </c>
      <c r="G11" s="2192">
        <f>E11*Оглавление!$B$5</f>
        <v>22254.870000000003</v>
      </c>
      <c r="H11" s="2191">
        <f t="shared" si="1"/>
        <v>17803.896000000001</v>
      </c>
      <c r="I11" s="989"/>
      <c r="J11" s="989"/>
      <c r="K11" s="394"/>
    </row>
    <row r="12" spans="1:11">
      <c r="B12" s="2775"/>
      <c r="C12" s="2189" t="s">
        <v>7658</v>
      </c>
      <c r="D12" s="2190" t="s">
        <v>7659</v>
      </c>
      <c r="E12" s="2191">
        <v>128.37719999999999</v>
      </c>
      <c r="F12" s="2192">
        <f t="shared" si="0"/>
        <v>102.70175999999999</v>
      </c>
      <c r="G12" s="2192">
        <f>E12*Оглавление!$B$5</f>
        <v>14121.491999999998</v>
      </c>
      <c r="H12" s="2191">
        <f t="shared" si="1"/>
        <v>11297.193599999999</v>
      </c>
      <c r="I12" s="989"/>
      <c r="J12" s="989"/>
      <c r="K12" s="394"/>
    </row>
    <row r="13" spans="1:11">
      <c r="B13" s="2775"/>
      <c r="C13" s="2189" t="s">
        <v>7671</v>
      </c>
      <c r="D13" s="2190" t="s">
        <v>7660</v>
      </c>
      <c r="E13" s="2191">
        <v>134.54820000000001</v>
      </c>
      <c r="F13" s="2192">
        <f t="shared" si="0"/>
        <v>107.63856000000001</v>
      </c>
      <c r="G13" s="2192">
        <f>E13*Оглавление!$B$5</f>
        <v>14800.302000000001</v>
      </c>
      <c r="H13" s="2191">
        <f t="shared" si="1"/>
        <v>11840.241600000001</v>
      </c>
      <c r="I13" s="989"/>
      <c r="J13" s="989"/>
      <c r="K13" s="394"/>
    </row>
    <row r="14" spans="1:11">
      <c r="B14" s="2775"/>
      <c r="C14" s="2189" t="s">
        <v>7672</v>
      </c>
      <c r="D14" s="2190" t="s">
        <v>7661</v>
      </c>
      <c r="E14" s="2191">
        <v>210.74220000000003</v>
      </c>
      <c r="F14" s="2192">
        <f t="shared" si="0"/>
        <v>168.59376000000003</v>
      </c>
      <c r="G14" s="2192">
        <f>E14*Оглавление!$B$5</f>
        <v>23181.642000000003</v>
      </c>
      <c r="H14" s="2191">
        <f t="shared" si="1"/>
        <v>18545.313600000001</v>
      </c>
      <c r="I14" s="989"/>
      <c r="J14" s="989"/>
      <c r="K14" s="394"/>
    </row>
    <row r="15" spans="1:11" s="2084" customFormat="1">
      <c r="A15" s="124"/>
      <c r="B15" s="124"/>
      <c r="C15" s="1556"/>
      <c r="D15" s="2045"/>
      <c r="E15" s="327"/>
      <c r="F15" s="2044"/>
      <c r="G15" s="2044"/>
      <c r="H15" s="327"/>
      <c r="I15" s="989"/>
      <c r="J15" s="989"/>
      <c r="K15" s="394"/>
    </row>
    <row r="16" spans="1:11" ht="18">
      <c r="B16" s="2778" t="s">
        <v>130</v>
      </c>
      <c r="C16" s="2778"/>
      <c r="D16" s="2778"/>
      <c r="E16" s="2778"/>
      <c r="F16" s="2778"/>
      <c r="G16" s="2778"/>
      <c r="H16" s="2778"/>
      <c r="I16" s="989"/>
      <c r="J16" s="2092"/>
      <c r="K16" s="394"/>
    </row>
    <row r="17" spans="2:11" ht="45">
      <c r="B17" s="2087" t="s">
        <v>5400</v>
      </c>
      <c r="C17" s="2087" t="s">
        <v>18</v>
      </c>
      <c r="D17" s="2090" t="s">
        <v>130</v>
      </c>
      <c r="E17" s="2088" t="s">
        <v>7</v>
      </c>
      <c r="F17" s="2091" t="s">
        <v>461</v>
      </c>
      <c r="G17" s="2091" t="s">
        <v>8</v>
      </c>
      <c r="H17" s="2089" t="s">
        <v>9</v>
      </c>
      <c r="I17" s="989"/>
      <c r="J17" s="989"/>
      <c r="K17" s="394"/>
    </row>
    <row r="18" spans="2:11">
      <c r="B18" s="2776"/>
      <c r="C18" s="2038" t="s">
        <v>7673</v>
      </c>
      <c r="D18" s="2101" t="s">
        <v>7662</v>
      </c>
      <c r="E18" s="2036">
        <v>10.965</v>
      </c>
      <c r="F18" s="2095">
        <f t="shared" si="0"/>
        <v>8.7720000000000002</v>
      </c>
      <c r="G18" s="2098">
        <f>E18*Оглавление!$B$5</f>
        <v>1206.1500000000001</v>
      </c>
      <c r="H18" s="2097">
        <f t="shared" si="1"/>
        <v>964.92000000000007</v>
      </c>
      <c r="I18" s="989"/>
      <c r="J18" s="989"/>
      <c r="K18" s="394"/>
    </row>
    <row r="19" spans="2:11">
      <c r="B19" s="2777"/>
      <c r="C19" s="2038" t="s">
        <v>7674</v>
      </c>
      <c r="D19" s="2101" t="s">
        <v>7663</v>
      </c>
      <c r="E19" s="2036">
        <v>17.697000000000003</v>
      </c>
      <c r="F19" s="2095">
        <f t="shared" si="0"/>
        <v>14.157600000000002</v>
      </c>
      <c r="G19" s="2095">
        <f>E19*Оглавление!$B$5</f>
        <v>1946.6700000000003</v>
      </c>
      <c r="H19" s="2036">
        <f t="shared" si="1"/>
        <v>1557.3360000000002</v>
      </c>
      <c r="I19" s="989"/>
      <c r="J19" s="989"/>
      <c r="K19" s="394"/>
    </row>
    <row r="20" spans="2:11">
      <c r="B20" s="2206"/>
      <c r="I20" s="989"/>
    </row>
    <row r="21" spans="2:11">
      <c r="B21" s="2206"/>
      <c r="I21" s="989"/>
    </row>
    <row r="27" spans="2:11">
      <c r="D27"/>
    </row>
    <row r="28" spans="2:11">
      <c r="D28"/>
    </row>
  </sheetData>
  <mergeCells count="5">
    <mergeCell ref="A1:H1"/>
    <mergeCell ref="B6:H6"/>
    <mergeCell ref="B7:B14"/>
    <mergeCell ref="B18:B19"/>
    <mergeCell ref="B16:H16"/>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8"/>
  <dimension ref="A1:I16"/>
  <sheetViews>
    <sheetView workbookViewId="0">
      <selection activeCell="D14" sqref="D14"/>
    </sheetView>
  </sheetViews>
  <sheetFormatPr defaultRowHeight="15"/>
  <cols>
    <col min="1" max="1" width="17.85546875" customWidth="1"/>
    <col min="2" max="2" width="35" customWidth="1"/>
    <col min="6" max="7" width="12.140625" bestFit="1" customWidth="1"/>
    <col min="10" max="10" width="41.140625" bestFit="1" customWidth="1"/>
  </cols>
  <sheetData>
    <row r="1" spans="1:9">
      <c r="A1" s="2779" t="s">
        <v>5170</v>
      </c>
      <c r="B1" s="2779"/>
      <c r="C1" s="2779"/>
      <c r="D1" s="2779"/>
      <c r="E1" s="2779"/>
      <c r="F1" s="2729"/>
      <c r="G1" s="2729"/>
    </row>
    <row r="2" spans="1:9">
      <c r="A2" s="673"/>
      <c r="B2" s="673"/>
      <c r="C2" s="107"/>
      <c r="D2" s="27"/>
      <c r="E2" s="675"/>
      <c r="F2" s="543"/>
      <c r="G2" s="543"/>
    </row>
    <row r="3" spans="1:9" ht="75">
      <c r="A3" s="520" t="s">
        <v>18</v>
      </c>
      <c r="B3" s="531" t="s">
        <v>5</v>
      </c>
      <c r="C3" s="520" t="s">
        <v>2160</v>
      </c>
      <c r="D3" s="532" t="s">
        <v>642</v>
      </c>
      <c r="E3" s="533" t="s">
        <v>461</v>
      </c>
      <c r="F3" s="534" t="s">
        <v>8</v>
      </c>
      <c r="G3" s="534" t="s">
        <v>9</v>
      </c>
    </row>
    <row r="4" spans="1:9">
      <c r="A4" s="329" t="s">
        <v>5173</v>
      </c>
      <c r="H4" s="713" t="s">
        <v>6</v>
      </c>
      <c r="I4" s="714">
        <v>20</v>
      </c>
    </row>
    <row r="5" spans="1:9" s="674" customFormat="1">
      <c r="A5" s="329" t="s">
        <v>5176</v>
      </c>
    </row>
    <row r="6" spans="1:9" ht="13.7" customHeight="1">
      <c r="A6" s="329" t="s">
        <v>5174</v>
      </c>
    </row>
    <row r="7" spans="1:9" ht="13.7" customHeight="1">
      <c r="A7" s="329" t="s">
        <v>5175</v>
      </c>
    </row>
    <row r="8" spans="1:9" ht="13.7" customHeight="1"/>
    <row r="9" spans="1:9" ht="13.7" customHeight="1">
      <c r="A9" s="676" t="s">
        <v>5171</v>
      </c>
      <c r="B9" s="677" t="s">
        <v>5172</v>
      </c>
      <c r="C9" s="678">
        <v>1</v>
      </c>
      <c r="D9" s="2288">
        <v>115.4742</v>
      </c>
      <c r="E9" s="715">
        <f>D9-D9*$I$4/100</f>
        <v>92.379359999999991</v>
      </c>
      <c r="F9" s="716">
        <f>D9*Оглавление!$B$5</f>
        <v>12702.162</v>
      </c>
      <c r="G9" s="716">
        <f>F9-F9*$I$4/100</f>
        <v>10161.729600000001</v>
      </c>
    </row>
    <row r="10" spans="1:9" ht="13.7" customHeight="1"/>
    <row r="11" spans="1:9" ht="13.7" customHeight="1"/>
    <row r="12" spans="1:9" ht="13.7" customHeight="1"/>
    <row r="13" spans="1:9" ht="13.7" customHeight="1"/>
    <row r="14" spans="1:9" ht="13.7" customHeight="1"/>
    <row r="15" spans="1:9" ht="13.7" customHeight="1"/>
    <row r="16" spans="1:9" ht="13.7" customHeight="1"/>
  </sheetData>
  <mergeCells count="1">
    <mergeCell ref="A1:G1"/>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2"/>
  <dimension ref="A1:R18"/>
  <sheetViews>
    <sheetView zoomScale="85" zoomScaleNormal="85" workbookViewId="0">
      <selection activeCell="L27" sqref="L27"/>
    </sheetView>
  </sheetViews>
  <sheetFormatPr defaultRowHeight="15"/>
  <cols>
    <col min="1" max="1" width="15.140625" style="1033" customWidth="1"/>
    <col min="2" max="2" width="15.85546875" bestFit="1" customWidth="1"/>
    <col min="3" max="3" width="31.7109375" style="156" customWidth="1"/>
    <col min="4" max="4" width="5.85546875" bestFit="1" customWidth="1"/>
    <col min="5" max="5" width="6.140625" bestFit="1" customWidth="1"/>
    <col min="6" max="6" width="5.7109375" bestFit="1" customWidth="1"/>
    <col min="7" max="7" width="11.28515625" bestFit="1" customWidth="1"/>
    <col min="8" max="8" width="8.7109375" bestFit="1" customWidth="1"/>
    <col min="9" max="9" width="6.5703125" bestFit="1" customWidth="1"/>
    <col min="10" max="10" width="7.85546875" bestFit="1" customWidth="1"/>
    <col min="11" max="11" width="6.42578125" bestFit="1" customWidth="1"/>
    <col min="12" max="12" width="10" bestFit="1" customWidth="1"/>
    <col min="13" max="13" width="11.85546875" customWidth="1"/>
    <col min="14" max="14" width="11" customWidth="1"/>
    <col min="15" max="15" width="10.7109375" customWidth="1"/>
    <col min="16" max="16" width="11" bestFit="1" customWidth="1"/>
  </cols>
  <sheetData>
    <row r="1" spans="1:18" ht="15.75">
      <c r="A1" s="2557" t="s">
        <v>5614</v>
      </c>
      <c r="B1" s="2557"/>
      <c r="C1" s="2557"/>
      <c r="D1" s="2557"/>
      <c r="E1" s="2557"/>
      <c r="F1" s="2557"/>
      <c r="G1" s="2557"/>
      <c r="H1" s="2557"/>
      <c r="I1" s="2557"/>
      <c r="J1" s="2557"/>
      <c r="K1" s="2557"/>
      <c r="L1" s="2557"/>
      <c r="M1" s="2557"/>
      <c r="N1" s="2557"/>
      <c r="O1" s="2557"/>
    </row>
    <row r="2" spans="1:18" s="1033" customFormat="1" ht="21.2" customHeight="1">
      <c r="C2" s="156"/>
    </row>
    <row r="3" spans="1:18">
      <c r="A3" s="170"/>
      <c r="B3" s="2780" t="s">
        <v>5609</v>
      </c>
      <c r="C3" s="2780"/>
      <c r="D3" s="2780"/>
      <c r="E3" s="2780"/>
      <c r="F3" s="2780"/>
      <c r="G3" s="2780"/>
      <c r="H3" s="2780"/>
      <c r="I3" s="2780"/>
      <c r="J3" s="2780"/>
      <c r="K3" s="2780"/>
      <c r="L3" s="2780"/>
      <c r="M3" s="2780"/>
      <c r="N3" s="2780"/>
      <c r="O3" s="2781"/>
      <c r="P3" s="2" t="s">
        <v>6</v>
      </c>
      <c r="Q3" s="3">
        <v>38</v>
      </c>
    </row>
    <row r="4" spans="1:18" ht="25.5">
      <c r="A4" s="2786" t="s">
        <v>321</v>
      </c>
      <c r="B4" s="2793" t="s">
        <v>18</v>
      </c>
      <c r="C4" s="2793" t="s">
        <v>15</v>
      </c>
      <c r="D4" s="2794" t="s">
        <v>317</v>
      </c>
      <c r="E4" s="1039" t="s">
        <v>5597</v>
      </c>
      <c r="F4" s="1039" t="s">
        <v>5598</v>
      </c>
      <c r="G4" s="1039" t="s">
        <v>5600</v>
      </c>
      <c r="H4" s="1039" t="s">
        <v>5599</v>
      </c>
      <c r="I4" s="1040" t="s">
        <v>5602</v>
      </c>
      <c r="J4" s="2791" t="s">
        <v>5603</v>
      </c>
      <c r="K4" s="2792"/>
      <c r="L4" s="2784" t="s">
        <v>602</v>
      </c>
      <c r="M4" s="2785" t="s">
        <v>461</v>
      </c>
      <c r="N4" s="2785" t="s">
        <v>8</v>
      </c>
      <c r="O4" s="2785" t="s">
        <v>9</v>
      </c>
    </row>
    <row r="5" spans="1:18">
      <c r="A5" s="2786"/>
      <c r="B5" s="2793"/>
      <c r="C5" s="2793"/>
      <c r="D5" s="2795"/>
      <c r="E5" s="1039" t="s">
        <v>5571</v>
      </c>
      <c r="F5" s="1039" t="s">
        <v>5571</v>
      </c>
      <c r="G5" s="1039" t="s">
        <v>5601</v>
      </c>
      <c r="H5" s="1039" t="s">
        <v>5572</v>
      </c>
      <c r="I5" s="1041" t="s">
        <v>5605</v>
      </c>
      <c r="J5" s="1039" t="s">
        <v>5606</v>
      </c>
      <c r="K5" s="1039" t="s">
        <v>5604</v>
      </c>
      <c r="L5" s="2784"/>
      <c r="M5" s="2785"/>
      <c r="N5" s="2785"/>
      <c r="O5" s="2785"/>
    </row>
    <row r="6" spans="1:18" ht="35.450000000000003" customHeight="1">
      <c r="A6" s="2787"/>
      <c r="B6" s="1034" t="s">
        <v>5573</v>
      </c>
      <c r="C6" s="1051" t="s">
        <v>5607</v>
      </c>
      <c r="D6" s="1035" t="s">
        <v>5582</v>
      </c>
      <c r="E6" s="1036">
        <v>0.25</v>
      </c>
      <c r="F6" s="1035">
        <v>0.5</v>
      </c>
      <c r="G6" s="1035" t="s">
        <v>5583</v>
      </c>
      <c r="H6" s="1035">
        <v>2.2000000000000002</v>
      </c>
      <c r="I6" s="1035">
        <v>10</v>
      </c>
      <c r="J6" s="1035" t="s">
        <v>5584</v>
      </c>
      <c r="K6" s="1035" t="s">
        <v>5585</v>
      </c>
      <c r="L6" s="2289">
        <v>294.72206399999999</v>
      </c>
      <c r="M6" s="1046">
        <f t="shared" ref="M6:M11" si="0">L6-L6*$Q$3/100</f>
        <v>182.72767967999999</v>
      </c>
      <c r="N6" s="1046">
        <f>L6*Оглавление!$B$5</f>
        <v>32419.427039999999</v>
      </c>
      <c r="O6" s="1046">
        <f>M6*Оглавление!$B$5</f>
        <v>20100.044764800001</v>
      </c>
    </row>
    <row r="7" spans="1:18" ht="35.450000000000003" customHeight="1">
      <c r="A7" s="2787"/>
      <c r="B7" s="1034" t="s">
        <v>5574</v>
      </c>
      <c r="C7" s="1051" t="s">
        <v>5607</v>
      </c>
      <c r="D7" s="1035" t="s">
        <v>5582</v>
      </c>
      <c r="E7" s="1036">
        <v>0.45</v>
      </c>
      <c r="F7" s="1035">
        <v>0.7</v>
      </c>
      <c r="G7" s="1035" t="s">
        <v>5583</v>
      </c>
      <c r="H7" s="1035">
        <v>3</v>
      </c>
      <c r="I7" s="1035">
        <v>10</v>
      </c>
      <c r="J7" s="1035" t="s">
        <v>5586</v>
      </c>
      <c r="K7" s="1035" t="s">
        <v>5587</v>
      </c>
      <c r="L7" s="2289">
        <v>311.26258799999999</v>
      </c>
      <c r="M7" s="1046">
        <f t="shared" si="0"/>
        <v>192.98280456000001</v>
      </c>
      <c r="N7" s="1046">
        <f>M7*Оглавление!$B$5</f>
        <v>21228.1085016</v>
      </c>
      <c r="O7" s="1046">
        <f>M7*Оглавление!$B$5</f>
        <v>21228.1085016</v>
      </c>
      <c r="R7" s="2199"/>
    </row>
    <row r="8" spans="1:18" ht="78" customHeight="1">
      <c r="B8" s="1034" t="s">
        <v>5575</v>
      </c>
      <c r="C8" s="1051" t="s">
        <v>5612</v>
      </c>
      <c r="D8" s="1035" t="s">
        <v>5582</v>
      </c>
      <c r="E8" s="1036">
        <v>0.45</v>
      </c>
      <c r="F8" s="1035">
        <v>0.6</v>
      </c>
      <c r="G8" s="1035" t="s">
        <v>5583</v>
      </c>
      <c r="H8" s="1035">
        <v>2.8</v>
      </c>
      <c r="I8" s="1035">
        <v>10</v>
      </c>
      <c r="J8" s="1035" t="s">
        <v>5586</v>
      </c>
      <c r="K8" s="1035" t="s">
        <v>5588</v>
      </c>
      <c r="L8" s="2289">
        <v>430.65509759999998</v>
      </c>
      <c r="M8" s="1046">
        <f t="shared" si="0"/>
        <v>267.00616051199995</v>
      </c>
      <c r="N8" s="1046">
        <f>M8*Оглавление!$B$5</f>
        <v>29370.677656319996</v>
      </c>
      <c r="O8" s="1046">
        <f>M8*Оглавление!$B$5</f>
        <v>29370.677656319996</v>
      </c>
      <c r="R8" s="2199"/>
    </row>
    <row r="9" spans="1:18" ht="33.75" customHeight="1">
      <c r="A9" s="2787"/>
      <c r="B9" s="1037" t="s">
        <v>5576</v>
      </c>
      <c r="C9" s="1051" t="s">
        <v>5581</v>
      </c>
      <c r="D9" s="1035" t="s">
        <v>5589</v>
      </c>
      <c r="E9" s="1036">
        <v>0.25</v>
      </c>
      <c r="F9" s="1035">
        <v>0.5</v>
      </c>
      <c r="G9" s="1035" t="s">
        <v>5583</v>
      </c>
      <c r="H9" s="1035">
        <v>2.2000000000000002</v>
      </c>
      <c r="I9" s="1035">
        <v>10</v>
      </c>
      <c r="J9" s="1035" t="s">
        <v>5584</v>
      </c>
      <c r="K9" s="1035" t="s">
        <v>5585</v>
      </c>
      <c r="L9" s="2289">
        <v>362.38784400000003</v>
      </c>
      <c r="M9" s="1046">
        <f t="shared" si="0"/>
        <v>224.68046328</v>
      </c>
      <c r="N9" s="1046">
        <f>M9*Оглавление!$B$5</f>
        <v>24714.850960799999</v>
      </c>
      <c r="O9" s="1046">
        <f>M9*Оглавление!$B$5</f>
        <v>24714.850960799999</v>
      </c>
      <c r="R9" s="2199"/>
    </row>
    <row r="10" spans="1:18" ht="33.75" customHeight="1">
      <c r="A10" s="2787"/>
      <c r="B10" s="1037" t="s">
        <v>5577</v>
      </c>
      <c r="C10" s="1051" t="s">
        <v>5581</v>
      </c>
      <c r="D10" s="1035" t="s">
        <v>5589</v>
      </c>
      <c r="E10" s="1036">
        <v>0.45</v>
      </c>
      <c r="F10" s="1035">
        <v>0.7</v>
      </c>
      <c r="G10" s="1035" t="s">
        <v>5583</v>
      </c>
      <c r="H10" s="1035">
        <v>3</v>
      </c>
      <c r="I10" s="1035">
        <v>10</v>
      </c>
      <c r="J10" s="1035" t="s">
        <v>5590</v>
      </c>
      <c r="K10" s="1035" t="s">
        <v>5587</v>
      </c>
      <c r="L10" s="2289">
        <v>380.432052</v>
      </c>
      <c r="M10" s="1046">
        <f t="shared" si="0"/>
        <v>235.86787224</v>
      </c>
      <c r="N10" s="1046">
        <f>M10*Оглавление!$B$5</f>
        <v>25945.4659464</v>
      </c>
      <c r="O10" s="1046">
        <f>M10*Оглавление!$B$5</f>
        <v>25945.4659464</v>
      </c>
      <c r="R10" s="2199"/>
    </row>
    <row r="11" spans="1:18" ht="88.5" customHeight="1">
      <c r="A11" s="1032"/>
      <c r="B11" s="1037" t="s">
        <v>5578</v>
      </c>
      <c r="C11" s="1051" t="s">
        <v>5608</v>
      </c>
      <c r="D11" s="1035" t="s">
        <v>5591</v>
      </c>
      <c r="E11" s="1036">
        <v>1.1000000000000001</v>
      </c>
      <c r="F11" s="1035">
        <v>1.6</v>
      </c>
      <c r="G11" s="1035" t="s">
        <v>5583</v>
      </c>
      <c r="H11" s="1035">
        <v>7.1</v>
      </c>
      <c r="I11" s="1035">
        <v>10</v>
      </c>
      <c r="J11" s="1038" t="s">
        <v>5592</v>
      </c>
      <c r="K11" s="1035" t="s">
        <v>5593</v>
      </c>
      <c r="L11" s="2289">
        <v>1106.7114240000001</v>
      </c>
      <c r="M11" s="1046">
        <f t="shared" si="0"/>
        <v>686.16108288000009</v>
      </c>
      <c r="N11" s="1046">
        <f>M11*Оглавление!$B$5</f>
        <v>75477.719116800014</v>
      </c>
      <c r="O11" s="1046">
        <f>M11*Оглавление!$B$5</f>
        <v>75477.719116800014</v>
      </c>
      <c r="R11" s="2199"/>
    </row>
    <row r="12" spans="1:18" s="1033" customFormat="1">
      <c r="B12" s="1042"/>
      <c r="C12" s="1052"/>
      <c r="D12" s="1043"/>
      <c r="E12" s="1044"/>
      <c r="F12" s="1043"/>
      <c r="G12" s="1043"/>
      <c r="H12" s="1043"/>
      <c r="I12" s="1043"/>
      <c r="J12" s="1045"/>
      <c r="K12" s="1043"/>
      <c r="R12" s="2199"/>
    </row>
    <row r="13" spans="1:18" s="989" customFormat="1" ht="15" customHeight="1">
      <c r="A13" s="170"/>
      <c r="B13" s="2782" t="s">
        <v>5610</v>
      </c>
      <c r="C13" s="2782"/>
      <c r="D13" s="2782"/>
      <c r="E13" s="2782"/>
      <c r="F13" s="2782"/>
      <c r="G13" s="2782"/>
      <c r="H13" s="2782"/>
      <c r="I13" s="2782"/>
      <c r="J13" s="2782"/>
      <c r="K13" s="2782"/>
      <c r="L13" s="2782"/>
      <c r="M13" s="2782"/>
      <c r="N13" s="2782"/>
      <c r="O13" s="2783"/>
      <c r="P13" s="2" t="s">
        <v>6</v>
      </c>
      <c r="Q13" s="3">
        <v>38</v>
      </c>
      <c r="R13" s="2199"/>
    </row>
    <row r="14" spans="1:18" ht="25.5">
      <c r="A14" s="2786" t="s">
        <v>321</v>
      </c>
      <c r="B14" s="2793" t="s">
        <v>18</v>
      </c>
      <c r="C14" s="2793" t="s">
        <v>15</v>
      </c>
      <c r="D14" s="2794" t="s">
        <v>317</v>
      </c>
      <c r="E14" s="1039" t="s">
        <v>5597</v>
      </c>
      <c r="F14" s="1039" t="s">
        <v>5598</v>
      </c>
      <c r="G14" s="1039" t="s">
        <v>5600</v>
      </c>
      <c r="H14" s="1039" t="s">
        <v>5599</v>
      </c>
      <c r="I14" s="1040" t="s">
        <v>5602</v>
      </c>
      <c r="J14" s="2791" t="s">
        <v>5603</v>
      </c>
      <c r="K14" s="2792"/>
      <c r="L14" s="2784" t="s">
        <v>602</v>
      </c>
      <c r="M14" s="2785" t="s">
        <v>461</v>
      </c>
      <c r="N14" s="2785" t="s">
        <v>8</v>
      </c>
      <c r="O14" s="2785" t="s">
        <v>9</v>
      </c>
      <c r="R14" s="2199"/>
    </row>
    <row r="15" spans="1:18">
      <c r="A15" s="2786"/>
      <c r="B15" s="2793"/>
      <c r="C15" s="2793"/>
      <c r="D15" s="2795"/>
      <c r="E15" s="1039" t="s">
        <v>5571</v>
      </c>
      <c r="F15" s="1039" t="s">
        <v>5571</v>
      </c>
      <c r="G15" s="1039" t="s">
        <v>5601</v>
      </c>
      <c r="H15" s="1039" t="s">
        <v>5572</v>
      </c>
      <c r="I15" s="1041" t="s">
        <v>5605</v>
      </c>
      <c r="J15" s="1039" t="s">
        <v>5606</v>
      </c>
      <c r="K15" s="1039" t="s">
        <v>5604</v>
      </c>
      <c r="L15" s="2784"/>
      <c r="M15" s="2785"/>
      <c r="N15" s="2785"/>
      <c r="O15" s="2785"/>
      <c r="R15" s="2199"/>
    </row>
    <row r="16" spans="1:18" ht="47.25" customHeight="1">
      <c r="A16" s="2788"/>
      <c r="B16" s="1037" t="s">
        <v>5579</v>
      </c>
      <c r="C16" s="1051" t="s">
        <v>5611</v>
      </c>
      <c r="D16" s="1035" t="s">
        <v>5582</v>
      </c>
      <c r="E16" s="1036">
        <v>0.6</v>
      </c>
      <c r="F16" s="1035">
        <v>1</v>
      </c>
      <c r="G16" s="1035" t="s">
        <v>5583</v>
      </c>
      <c r="H16" s="1035">
        <v>4</v>
      </c>
      <c r="I16" s="1035">
        <v>20</v>
      </c>
      <c r="J16" s="1038" t="s">
        <v>5594</v>
      </c>
      <c r="K16" s="1035" t="s">
        <v>5595</v>
      </c>
      <c r="L16" s="2290">
        <v>477.87077520000008</v>
      </c>
      <c r="M16" s="1047">
        <f>L16-L16*$Q$13/100</f>
        <v>296.27988062400004</v>
      </c>
      <c r="N16" s="1047">
        <f>L16*Оглавление!$B$5</f>
        <v>52565.785272000008</v>
      </c>
      <c r="O16" s="1047">
        <f>M16*Оглавление!$B$5</f>
        <v>32590.786868640003</v>
      </c>
      <c r="R16" s="2199"/>
    </row>
    <row r="17" spans="1:18" ht="47.25" customHeight="1">
      <c r="A17" s="2789"/>
      <c r="B17" s="1037" t="s">
        <v>5580</v>
      </c>
      <c r="C17" s="1051" t="s">
        <v>5611</v>
      </c>
      <c r="D17" s="1035" t="s">
        <v>5582</v>
      </c>
      <c r="E17" s="1036">
        <v>0.75</v>
      </c>
      <c r="F17" s="1035">
        <v>1.2</v>
      </c>
      <c r="G17" s="1035" t="s">
        <v>5583</v>
      </c>
      <c r="H17" s="1035">
        <v>5</v>
      </c>
      <c r="I17" s="1035">
        <v>20</v>
      </c>
      <c r="J17" s="1038" t="s">
        <v>5594</v>
      </c>
      <c r="K17" s="1035" t="s">
        <v>5596</v>
      </c>
      <c r="L17" s="2290">
        <v>528.3945576000001</v>
      </c>
      <c r="M17" s="1047">
        <f>L17-L17*$Q$13/100</f>
        <v>327.60462571200003</v>
      </c>
      <c r="N17" s="1047">
        <f>L17*Оглавление!$B$5</f>
        <v>58123.40133600001</v>
      </c>
      <c r="O17" s="1047">
        <f>M17*Оглавление!$B$5</f>
        <v>36036.508828320002</v>
      </c>
      <c r="R17" s="2199"/>
    </row>
    <row r="18" spans="1:18" ht="25.5">
      <c r="A18" s="2790"/>
      <c r="B18" s="1736" t="s">
        <v>7388</v>
      </c>
      <c r="C18" s="1737" t="s">
        <v>7389</v>
      </c>
      <c r="D18" s="1738" t="s">
        <v>5582</v>
      </c>
      <c r="E18" s="1739">
        <v>0.75</v>
      </c>
      <c r="F18" s="1738">
        <v>1.2</v>
      </c>
      <c r="G18" s="1738" t="s">
        <v>5583</v>
      </c>
      <c r="H18" s="1738">
        <v>5</v>
      </c>
      <c r="I18" s="1738">
        <v>20</v>
      </c>
      <c r="J18" s="1740" t="s">
        <v>5594</v>
      </c>
      <c r="K18" s="1738" t="s">
        <v>5596</v>
      </c>
      <c r="L18" s="2290">
        <v>761.87399379096212</v>
      </c>
      <c r="M18" s="1741">
        <f>L18-L18*$Q$13/100</f>
        <v>472.36187615039654</v>
      </c>
      <c r="N18" s="1741">
        <f>L18*Оглавление!$B$5</f>
        <v>83806.139317005829</v>
      </c>
      <c r="O18" s="1741">
        <f>M18*Оглавление!$B$5</f>
        <v>51959.806376543616</v>
      </c>
      <c r="R18" s="2199"/>
    </row>
  </sheetData>
  <mergeCells count="24">
    <mergeCell ref="L14:L15"/>
    <mergeCell ref="M14:M15"/>
    <mergeCell ref="N14:N15"/>
    <mergeCell ref="O14:O15"/>
    <mergeCell ref="A14:A15"/>
    <mergeCell ref="B14:B15"/>
    <mergeCell ref="C14:C15"/>
    <mergeCell ref="D14:D15"/>
    <mergeCell ref="A16:A18"/>
    <mergeCell ref="J14:K14"/>
    <mergeCell ref="B4:B5"/>
    <mergeCell ref="C4:C5"/>
    <mergeCell ref="D4:D5"/>
    <mergeCell ref="J4:K4"/>
    <mergeCell ref="A1:O1"/>
    <mergeCell ref="B3:O3"/>
    <mergeCell ref="B13:O13"/>
    <mergeCell ref="L4:L5"/>
    <mergeCell ref="M4:M5"/>
    <mergeCell ref="N4:N5"/>
    <mergeCell ref="O4:O5"/>
    <mergeCell ref="A4:A5"/>
    <mergeCell ref="A6:A7"/>
    <mergeCell ref="A9:A10"/>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3"/>
  <dimension ref="A1:S24"/>
  <sheetViews>
    <sheetView zoomScale="85" zoomScaleNormal="85" workbookViewId="0">
      <selection activeCell="S23" sqref="S23"/>
    </sheetView>
  </sheetViews>
  <sheetFormatPr defaultColWidth="9.140625" defaultRowHeight="15"/>
  <cols>
    <col min="1" max="1" width="15.140625" style="1116" customWidth="1"/>
    <col min="2" max="2" width="15.85546875" style="1116" bestFit="1" customWidth="1"/>
    <col min="3" max="3" width="48.42578125" style="156" bestFit="1" customWidth="1"/>
    <col min="4" max="4" width="5.85546875" style="1116" bestFit="1" customWidth="1"/>
    <col min="5" max="5" width="6.140625" style="1116" bestFit="1" customWidth="1"/>
    <col min="6" max="6" width="5.7109375" style="1116" bestFit="1" customWidth="1"/>
    <col min="7" max="7" width="11.28515625" style="1116" bestFit="1" customWidth="1"/>
    <col min="8" max="8" width="8.7109375" style="1116" bestFit="1" customWidth="1"/>
    <col min="9" max="9" width="10" style="1116" bestFit="1" customWidth="1"/>
    <col min="10" max="10" width="7.85546875" style="1116" bestFit="1" customWidth="1"/>
    <col min="11" max="11" width="6.42578125" style="1116" bestFit="1" customWidth="1"/>
    <col min="12" max="12" width="10" style="124" bestFit="1" customWidth="1"/>
    <col min="13" max="13" width="11.85546875" style="1116" customWidth="1"/>
    <col min="14" max="14" width="11" style="1116" customWidth="1"/>
    <col min="15" max="15" width="10.7109375" style="1116" customWidth="1"/>
    <col min="16" max="16" width="11" style="1116" bestFit="1" customWidth="1"/>
    <col min="17" max="16384" width="9.140625" style="1116"/>
  </cols>
  <sheetData>
    <row r="1" spans="1:19" ht="15.75">
      <c r="A1" s="2557" t="s">
        <v>5746</v>
      </c>
      <c r="B1" s="2557"/>
      <c r="C1" s="2557"/>
      <c r="D1" s="2557"/>
      <c r="E1" s="2557"/>
      <c r="F1" s="2557"/>
      <c r="G1" s="2557"/>
      <c r="H1" s="2557"/>
      <c r="I1" s="2557"/>
      <c r="J1" s="2557"/>
      <c r="K1" s="2557"/>
      <c r="L1" s="2557"/>
      <c r="M1" s="2557"/>
      <c r="N1" s="2557"/>
      <c r="O1" s="2557"/>
    </row>
    <row r="2" spans="1:19" ht="21.2" customHeight="1"/>
    <row r="3" spans="1:19">
      <c r="A3" s="170"/>
      <c r="B3" s="2811" t="s">
        <v>5745</v>
      </c>
      <c r="C3" s="2811"/>
      <c r="D3" s="2811"/>
      <c r="E3" s="2811"/>
      <c r="F3" s="2811"/>
      <c r="G3" s="2811"/>
      <c r="H3" s="2811"/>
      <c r="I3" s="2811"/>
      <c r="J3" s="2811"/>
      <c r="K3" s="2811"/>
      <c r="L3" s="2811"/>
      <c r="M3" s="2811"/>
      <c r="N3" s="2811"/>
      <c r="O3" s="2812"/>
      <c r="P3" s="1062" t="s">
        <v>6</v>
      </c>
      <c r="Q3" s="1145">
        <v>0.2</v>
      </c>
      <c r="S3" s="989"/>
    </row>
    <row r="4" spans="1:19" ht="25.5" customHeight="1">
      <c r="A4" s="2798" t="s">
        <v>321</v>
      </c>
      <c r="B4" s="2799" t="s">
        <v>18</v>
      </c>
      <c r="C4" s="2799" t="s">
        <v>15</v>
      </c>
      <c r="D4" s="2794" t="s">
        <v>317</v>
      </c>
      <c r="E4" s="2801" t="s">
        <v>5736</v>
      </c>
      <c r="F4" s="1124" t="s">
        <v>5598</v>
      </c>
      <c r="G4" s="1124" t="s">
        <v>5600</v>
      </c>
      <c r="H4" s="1124" t="s">
        <v>5599</v>
      </c>
      <c r="I4" s="1130" t="s">
        <v>5744</v>
      </c>
      <c r="J4" s="2803" t="s">
        <v>5603</v>
      </c>
      <c r="K4" s="2804"/>
      <c r="L4" s="2805" t="s">
        <v>602</v>
      </c>
      <c r="M4" s="2806" t="s">
        <v>461</v>
      </c>
      <c r="N4" s="2806" t="s">
        <v>8</v>
      </c>
      <c r="O4" s="2806" t="s">
        <v>9</v>
      </c>
      <c r="S4" s="989"/>
    </row>
    <row r="5" spans="1:19">
      <c r="A5" s="2798"/>
      <c r="B5" s="2799"/>
      <c r="C5" s="2799"/>
      <c r="D5" s="2800"/>
      <c r="E5" s="2802"/>
      <c r="F5" s="1124" t="s">
        <v>5571</v>
      </c>
      <c r="G5" s="1124" t="s">
        <v>5601</v>
      </c>
      <c r="H5" s="1124" t="s">
        <v>5572</v>
      </c>
      <c r="I5" s="1129" t="s">
        <v>5605</v>
      </c>
      <c r="J5" s="1124" t="s">
        <v>5606</v>
      </c>
      <c r="K5" s="1124" t="s">
        <v>5604</v>
      </c>
      <c r="L5" s="2805"/>
      <c r="M5" s="2806"/>
      <c r="N5" s="2806"/>
      <c r="O5" s="2806"/>
      <c r="S5" s="989"/>
    </row>
    <row r="6" spans="1:19" ht="47.25" customHeight="1">
      <c r="A6" s="1128"/>
      <c r="B6" s="1127" t="s">
        <v>5743</v>
      </c>
      <c r="C6" s="1122" t="s">
        <v>5742</v>
      </c>
      <c r="D6" s="1119" t="s">
        <v>5730</v>
      </c>
      <c r="E6" s="1121" t="s">
        <v>5549</v>
      </c>
      <c r="F6" s="1119">
        <v>0.75</v>
      </c>
      <c r="G6" s="1119" t="s">
        <v>5583</v>
      </c>
      <c r="H6" s="1119">
        <v>4.3</v>
      </c>
      <c r="I6" s="1119">
        <v>7</v>
      </c>
      <c r="J6" s="1119">
        <v>50</v>
      </c>
      <c r="K6" s="1119">
        <v>47.5</v>
      </c>
      <c r="L6" s="2291">
        <v>273.14580000000001</v>
      </c>
      <c r="M6" s="1126">
        <f t="shared" ref="M6:M11" si="0">L6-L6*$Q$3</f>
        <v>218.51664</v>
      </c>
      <c r="N6" s="1126">
        <f>L6*Оглавление!$B$5</f>
        <v>30046.038</v>
      </c>
      <c r="O6" s="1126">
        <f>M6*Оглавление!$B$5</f>
        <v>24036.830399999999</v>
      </c>
      <c r="S6" s="989"/>
    </row>
    <row r="7" spans="1:19" ht="35.450000000000003" customHeight="1">
      <c r="A7" s="2807"/>
      <c r="B7" s="1127" t="s">
        <v>5741</v>
      </c>
      <c r="C7" s="1122" t="s">
        <v>5740</v>
      </c>
      <c r="D7" s="1119" t="s">
        <v>128</v>
      </c>
      <c r="E7" s="1121" t="s">
        <v>5729</v>
      </c>
      <c r="F7" s="1119">
        <v>0.6</v>
      </c>
      <c r="G7" s="1119" t="s">
        <v>5583</v>
      </c>
      <c r="H7" s="1119">
        <v>3.7</v>
      </c>
      <c r="I7" s="1119">
        <v>7</v>
      </c>
      <c r="J7" s="1119">
        <v>40</v>
      </c>
      <c r="K7" s="1119">
        <v>42</v>
      </c>
      <c r="L7" s="2291">
        <v>259.98779999999999</v>
      </c>
      <c r="M7" s="1126">
        <f t="shared" si="0"/>
        <v>207.99024</v>
      </c>
      <c r="N7" s="1126">
        <f>M7*Оглавление!$B$5</f>
        <v>22878.9264</v>
      </c>
      <c r="O7" s="1126">
        <f>M7*Оглавление!$B$5</f>
        <v>22878.9264</v>
      </c>
      <c r="S7" s="989"/>
    </row>
    <row r="8" spans="1:19" ht="78" customHeight="1">
      <c r="A8" s="2807"/>
      <c r="B8" s="1127" t="s">
        <v>5739</v>
      </c>
      <c r="C8" s="1122" t="s">
        <v>5738</v>
      </c>
      <c r="D8" s="1119" t="s">
        <v>5730</v>
      </c>
      <c r="E8" s="1121" t="s">
        <v>5729</v>
      </c>
      <c r="F8" s="1119">
        <v>0.75</v>
      </c>
      <c r="G8" s="1119" t="s">
        <v>5583</v>
      </c>
      <c r="H8" s="1119">
        <v>4.7</v>
      </c>
      <c r="I8" s="1119">
        <v>7</v>
      </c>
      <c r="J8" s="1119">
        <v>50</v>
      </c>
      <c r="K8" s="1119">
        <v>47</v>
      </c>
      <c r="L8" s="2291">
        <v>260.14080000000001</v>
      </c>
      <c r="M8" s="1126">
        <f t="shared" si="0"/>
        <v>208.11264</v>
      </c>
      <c r="N8" s="1126">
        <f>M8*Оглавление!$B$5</f>
        <v>22892.3904</v>
      </c>
      <c r="O8" s="1126">
        <f>M8*Оглавление!$B$5</f>
        <v>22892.3904</v>
      </c>
      <c r="S8" s="989"/>
    </row>
    <row r="9" spans="1:19" s="989" customFormat="1" ht="78" customHeight="1">
      <c r="A9" s="2808"/>
      <c r="B9" s="1127" t="s">
        <v>5776</v>
      </c>
      <c r="C9" s="1122" t="s">
        <v>5777</v>
      </c>
      <c r="D9" s="1119" t="s">
        <v>128</v>
      </c>
      <c r="E9" s="1121" t="s">
        <v>5729</v>
      </c>
      <c r="F9" s="1119">
        <v>1.04</v>
      </c>
      <c r="G9" s="1119" t="s">
        <v>5583</v>
      </c>
      <c r="H9" s="1119">
        <v>4.7</v>
      </c>
      <c r="I9" s="1119">
        <v>7</v>
      </c>
      <c r="J9" s="1119">
        <v>40</v>
      </c>
      <c r="K9" s="1119">
        <v>48</v>
      </c>
      <c r="L9" s="2291">
        <v>317.28120000000001</v>
      </c>
      <c r="M9" s="1147">
        <f t="shared" si="0"/>
        <v>253.82496</v>
      </c>
      <c r="N9" s="1147">
        <f>M9*Оглавление!$B$5</f>
        <v>27920.745600000002</v>
      </c>
      <c r="O9" s="1147">
        <f>M9*Оглавление!$B$5</f>
        <v>27920.745600000002</v>
      </c>
    </row>
    <row r="10" spans="1:19" s="989" customFormat="1" ht="78" customHeight="1">
      <c r="A10" s="2809"/>
      <c r="B10" s="1127" t="s">
        <v>5774</v>
      </c>
      <c r="C10" s="1122" t="s">
        <v>5778</v>
      </c>
      <c r="D10" s="1119" t="s">
        <v>5730</v>
      </c>
      <c r="E10" s="1121" t="s">
        <v>5729</v>
      </c>
      <c r="F10" s="1119">
        <v>1.1399999999999999</v>
      </c>
      <c r="G10" s="1119" t="s">
        <v>5583</v>
      </c>
      <c r="H10" s="1119">
        <v>5.2</v>
      </c>
      <c r="I10" s="1119">
        <v>7</v>
      </c>
      <c r="J10" s="1119">
        <v>40</v>
      </c>
      <c r="K10" s="1119">
        <v>53.5</v>
      </c>
      <c r="L10" s="2291">
        <v>347.35080000000005</v>
      </c>
      <c r="M10" s="1147">
        <f t="shared" si="0"/>
        <v>277.88064000000003</v>
      </c>
      <c r="N10" s="1147">
        <f>M10*Оглавление!$B$5</f>
        <v>30566.870400000003</v>
      </c>
      <c r="O10" s="1147">
        <f>M10*Оглавление!$B$5</f>
        <v>30566.870400000003</v>
      </c>
    </row>
    <row r="11" spans="1:19" s="989" customFormat="1" ht="78" customHeight="1">
      <c r="A11" s="2810"/>
      <c r="B11" s="1127" t="s">
        <v>5775</v>
      </c>
      <c r="C11" s="1122" t="s">
        <v>5779</v>
      </c>
      <c r="D11" s="1119" t="s">
        <v>5730</v>
      </c>
      <c r="E11" s="1121" t="s">
        <v>5729</v>
      </c>
      <c r="F11" s="1119">
        <v>1.3</v>
      </c>
      <c r="G11" s="1119" t="s">
        <v>5583</v>
      </c>
      <c r="H11" s="1119">
        <v>6</v>
      </c>
      <c r="I11" s="1119">
        <v>7</v>
      </c>
      <c r="J11" s="1119">
        <v>40</v>
      </c>
      <c r="K11" s="1119">
        <v>60.5</v>
      </c>
      <c r="L11" s="2291">
        <v>377.42039999999997</v>
      </c>
      <c r="M11" s="1147">
        <f t="shared" si="0"/>
        <v>301.93631999999997</v>
      </c>
      <c r="N11" s="1147">
        <f>M11*Оглавление!$B$5</f>
        <v>33212.995199999998</v>
      </c>
      <c r="O11" s="1147">
        <f>M11*Оглавление!$B$5</f>
        <v>33212.995199999998</v>
      </c>
    </row>
    <row r="12" spans="1:19">
      <c r="B12" s="1125"/>
      <c r="C12" s="1052"/>
      <c r="D12" s="1043"/>
      <c r="E12" s="1044"/>
      <c r="F12" s="1043"/>
      <c r="G12" s="1043"/>
      <c r="H12" s="1043"/>
      <c r="I12" s="1043"/>
      <c r="J12" s="1045"/>
      <c r="K12" s="1043"/>
      <c r="S12" s="989"/>
    </row>
    <row r="13" spans="1:19" s="989" customFormat="1" ht="15" customHeight="1">
      <c r="A13" s="170"/>
      <c r="B13" s="2796" t="s">
        <v>5737</v>
      </c>
      <c r="C13" s="2796"/>
      <c r="D13" s="2796"/>
      <c r="E13" s="2796"/>
      <c r="F13" s="2796"/>
      <c r="G13" s="2796"/>
      <c r="H13" s="2796"/>
      <c r="I13" s="2796"/>
      <c r="J13" s="2796"/>
      <c r="K13" s="2796"/>
      <c r="L13" s="2796"/>
      <c r="M13" s="2796"/>
      <c r="N13" s="2796"/>
      <c r="O13" s="2797"/>
      <c r="P13" s="1062" t="s">
        <v>6</v>
      </c>
      <c r="Q13" s="1145">
        <v>0.2</v>
      </c>
    </row>
    <row r="14" spans="1:19" ht="38.25" customHeight="1">
      <c r="A14" s="2798" t="s">
        <v>321</v>
      </c>
      <c r="B14" s="2799" t="s">
        <v>18</v>
      </c>
      <c r="C14" s="2799" t="s">
        <v>15</v>
      </c>
      <c r="D14" s="2794" t="s">
        <v>317</v>
      </c>
      <c r="E14" s="2801" t="s">
        <v>5736</v>
      </c>
      <c r="F14" s="1124" t="s">
        <v>5598</v>
      </c>
      <c r="G14" s="1124" t="s">
        <v>5600</v>
      </c>
      <c r="H14" s="1124" t="s">
        <v>5599</v>
      </c>
      <c r="I14" s="2801" t="s">
        <v>5735</v>
      </c>
      <c r="J14" s="2803" t="s">
        <v>5603</v>
      </c>
      <c r="K14" s="2804"/>
      <c r="L14" s="2805" t="s">
        <v>602</v>
      </c>
      <c r="M14" s="2806" t="s">
        <v>461</v>
      </c>
      <c r="N14" s="2806" t="s">
        <v>8</v>
      </c>
      <c r="O14" s="2806" t="s">
        <v>9</v>
      </c>
      <c r="S14" s="989"/>
    </row>
    <row r="15" spans="1:19">
      <c r="A15" s="2798"/>
      <c r="B15" s="2799"/>
      <c r="C15" s="2799"/>
      <c r="D15" s="2800"/>
      <c r="E15" s="2802"/>
      <c r="F15" s="1124" t="s">
        <v>5571</v>
      </c>
      <c r="G15" s="1124" t="s">
        <v>5601</v>
      </c>
      <c r="H15" s="1124" t="s">
        <v>5572</v>
      </c>
      <c r="I15" s="2802"/>
      <c r="J15" s="1124" t="s">
        <v>5606</v>
      </c>
      <c r="K15" s="1124" t="s">
        <v>5604</v>
      </c>
      <c r="L15" s="2805"/>
      <c r="M15" s="2806"/>
      <c r="N15" s="2806"/>
      <c r="O15" s="2806"/>
      <c r="S15" s="989"/>
    </row>
    <row r="16" spans="1:19" ht="47.25" customHeight="1">
      <c r="A16" s="2807"/>
      <c r="B16" s="1123" t="s">
        <v>5734</v>
      </c>
      <c r="C16" s="1122" t="s">
        <v>5733</v>
      </c>
      <c r="D16" s="1119" t="s">
        <v>5730</v>
      </c>
      <c r="E16" s="1121" t="s">
        <v>5729</v>
      </c>
      <c r="F16" s="1119">
        <v>1.2</v>
      </c>
      <c r="G16" s="1119" t="s">
        <v>5583</v>
      </c>
      <c r="H16" s="1119">
        <v>5</v>
      </c>
      <c r="I16" s="1119">
        <v>5</v>
      </c>
      <c r="J16" s="1120">
        <v>90</v>
      </c>
      <c r="K16" s="1119">
        <v>53</v>
      </c>
      <c r="L16" s="2291">
        <v>342.8424</v>
      </c>
      <c r="M16" s="1118">
        <f>L16-L16*$Q$13</f>
        <v>274.27391999999998</v>
      </c>
      <c r="N16" s="1118">
        <f>L16*Оглавление!$B$5</f>
        <v>37712.663999999997</v>
      </c>
      <c r="O16" s="1118">
        <f>M16*Оглавление!$B$5</f>
        <v>30170.131199999996</v>
      </c>
      <c r="Q16" s="1146"/>
      <c r="S16" s="989"/>
    </row>
    <row r="17" spans="1:19" ht="47.25" customHeight="1">
      <c r="A17" s="2807"/>
      <c r="B17" s="1123" t="s">
        <v>5732</v>
      </c>
      <c r="C17" s="1122" t="s">
        <v>5731</v>
      </c>
      <c r="D17" s="1119" t="s">
        <v>5730</v>
      </c>
      <c r="E17" s="1121" t="s">
        <v>5729</v>
      </c>
      <c r="F17" s="1119">
        <v>1.5</v>
      </c>
      <c r="G17" s="1119" t="s">
        <v>5583</v>
      </c>
      <c r="H17" s="1119">
        <v>6.5</v>
      </c>
      <c r="I17" s="1119">
        <v>6</v>
      </c>
      <c r="J17" s="1120">
        <v>90</v>
      </c>
      <c r="K17" s="1119">
        <v>69</v>
      </c>
      <c r="L17" s="2291">
        <v>399.9828</v>
      </c>
      <c r="M17" s="1118">
        <f>L17-L17*$Q$13/100</f>
        <v>399.18283439999999</v>
      </c>
      <c r="N17" s="1118">
        <f>L17*Оглавление!$B$5</f>
        <v>43998.108</v>
      </c>
      <c r="O17" s="1118">
        <f>M17*Оглавление!$B$5</f>
        <v>43910.111784000001</v>
      </c>
      <c r="S17" s="989"/>
    </row>
    <row r="18" spans="1:19" s="989" customFormat="1">
      <c r="C18" s="136"/>
      <c r="L18" s="2262"/>
    </row>
    <row r="19" spans="1:19" s="989" customFormat="1" ht="15" customHeight="1">
      <c r="A19" s="170"/>
      <c r="B19" s="2796" t="s">
        <v>6862</v>
      </c>
      <c r="C19" s="2796"/>
      <c r="D19" s="2796"/>
      <c r="E19" s="2796"/>
      <c r="F19" s="2796"/>
      <c r="G19" s="2796"/>
      <c r="H19" s="2796"/>
      <c r="I19" s="2796"/>
      <c r="J19" s="2796"/>
      <c r="K19" s="2796"/>
      <c r="L19" s="2796"/>
      <c r="M19" s="2796"/>
      <c r="N19" s="2796"/>
      <c r="O19" s="2797"/>
      <c r="P19" s="1541" t="s">
        <v>6</v>
      </c>
      <c r="Q19" s="1542">
        <v>0.2</v>
      </c>
    </row>
    <row r="20" spans="1:19" s="989" customFormat="1" ht="38.25" customHeight="1">
      <c r="A20" s="2798" t="s">
        <v>321</v>
      </c>
      <c r="B20" s="2799" t="s">
        <v>18</v>
      </c>
      <c r="C20" s="2799" t="s">
        <v>15</v>
      </c>
      <c r="D20" s="2794" t="s">
        <v>317</v>
      </c>
      <c r="E20" s="2801" t="s">
        <v>5736</v>
      </c>
      <c r="F20" s="1534" t="s">
        <v>5598</v>
      </c>
      <c r="G20" s="1534" t="s">
        <v>5600</v>
      </c>
      <c r="H20" s="1534" t="s">
        <v>5599</v>
      </c>
      <c r="I20" s="2801" t="s">
        <v>5735</v>
      </c>
      <c r="J20" s="2803" t="s">
        <v>5603</v>
      </c>
      <c r="K20" s="2804"/>
      <c r="L20" s="2805" t="s">
        <v>602</v>
      </c>
      <c r="M20" s="2806" t="s">
        <v>461</v>
      </c>
      <c r="N20" s="2806" t="s">
        <v>8</v>
      </c>
      <c r="O20" s="2806" t="s">
        <v>9</v>
      </c>
    </row>
    <row r="21" spans="1:19" s="989" customFormat="1">
      <c r="A21" s="2798"/>
      <c r="B21" s="2799"/>
      <c r="C21" s="2799"/>
      <c r="D21" s="2800"/>
      <c r="E21" s="2802"/>
      <c r="F21" s="1534" t="s">
        <v>5571</v>
      </c>
      <c r="G21" s="1534" t="s">
        <v>5601</v>
      </c>
      <c r="H21" s="1534" t="s">
        <v>5572</v>
      </c>
      <c r="I21" s="2802"/>
      <c r="J21" s="1534" t="s">
        <v>5606</v>
      </c>
      <c r="K21" s="1534" t="s">
        <v>5604</v>
      </c>
      <c r="L21" s="2805"/>
      <c r="M21" s="2806"/>
      <c r="N21" s="2806"/>
      <c r="O21" s="2806"/>
    </row>
    <row r="22" spans="1:19" s="989" customFormat="1" ht="47.25" customHeight="1">
      <c r="A22" s="1535" t="s">
        <v>6865</v>
      </c>
      <c r="B22" s="1536" t="s">
        <v>6863</v>
      </c>
      <c r="C22" s="1537" t="s">
        <v>6864</v>
      </c>
      <c r="D22" s="1538" t="s">
        <v>128</v>
      </c>
      <c r="E22" s="1539" t="s">
        <v>5729</v>
      </c>
      <c r="F22" s="1538">
        <v>1.04</v>
      </c>
      <c r="G22" s="1538" t="s">
        <v>5583</v>
      </c>
      <c r="H22" s="1538">
        <v>4.7</v>
      </c>
      <c r="I22" s="1538">
        <v>7</v>
      </c>
      <c r="J22" s="1538">
        <v>40</v>
      </c>
      <c r="K22" s="1538">
        <v>48</v>
      </c>
      <c r="L22" s="2292">
        <v>485.25272150943402</v>
      </c>
      <c r="M22" s="1540">
        <f>L22-L22*$Q$13</f>
        <v>388.20217720754721</v>
      </c>
      <c r="N22" s="1540">
        <f>L22*Оглавление!$B$5</f>
        <v>53377.79936603774</v>
      </c>
      <c r="O22" s="1540">
        <f>M22*Оглавление!$B$5</f>
        <v>42702.239492830195</v>
      </c>
    </row>
    <row r="24" spans="1:19">
      <c r="H24" s="1117"/>
    </row>
  </sheetData>
  <mergeCells count="39">
    <mergeCell ref="A1:O1"/>
    <mergeCell ref="B3:O3"/>
    <mergeCell ref="A4:A5"/>
    <mergeCell ref="B4:B5"/>
    <mergeCell ref="C4:C5"/>
    <mergeCell ref="D4:D5"/>
    <mergeCell ref="E4:E5"/>
    <mergeCell ref="J4:K4"/>
    <mergeCell ref="L4:L5"/>
    <mergeCell ref="M4:M5"/>
    <mergeCell ref="N4:N5"/>
    <mergeCell ref="O4:O5"/>
    <mergeCell ref="A16:A17"/>
    <mergeCell ref="A7:A8"/>
    <mergeCell ref="B13:O13"/>
    <mergeCell ref="A14:A15"/>
    <mergeCell ref="B14:B15"/>
    <mergeCell ref="C14:C15"/>
    <mergeCell ref="D14:D15"/>
    <mergeCell ref="E14:E15"/>
    <mergeCell ref="I14:I15"/>
    <mergeCell ref="J14:K14"/>
    <mergeCell ref="L14:L15"/>
    <mergeCell ref="M14:M15"/>
    <mergeCell ref="N14:N15"/>
    <mergeCell ref="O14:O15"/>
    <mergeCell ref="A9:A11"/>
    <mergeCell ref="B19:O19"/>
    <mergeCell ref="A20:A21"/>
    <mergeCell ref="B20:B21"/>
    <mergeCell ref="C20:C21"/>
    <mergeCell ref="D20:D21"/>
    <mergeCell ref="E20:E21"/>
    <mergeCell ref="I20:I21"/>
    <mergeCell ref="J20:K20"/>
    <mergeCell ref="L20:L21"/>
    <mergeCell ref="M20:M21"/>
    <mergeCell ref="N20:N21"/>
    <mergeCell ref="O20:O21"/>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3"/>
  <dimension ref="A1:K73"/>
  <sheetViews>
    <sheetView zoomScale="70" zoomScaleNormal="70" workbookViewId="0">
      <selection activeCell="L64" sqref="L64"/>
    </sheetView>
  </sheetViews>
  <sheetFormatPr defaultRowHeight="15" customHeight="1"/>
  <cols>
    <col min="1" max="1" width="9.140625" style="604"/>
    <col min="2" max="2" width="22.28515625" style="190" bestFit="1" customWidth="1"/>
    <col min="3" max="3" width="101.5703125" style="79" bestFit="1" customWidth="1"/>
    <col min="4" max="4" width="15.5703125" style="182" customWidth="1"/>
    <col min="5" max="5" width="14.42578125" style="81" customWidth="1"/>
    <col min="6" max="6" width="11.7109375" style="83" customWidth="1"/>
    <col min="7" max="7" width="20.7109375" style="183" customWidth="1"/>
    <col min="8" max="8" width="10.7109375" style="183" customWidth="1"/>
    <col min="9" max="9" width="19" style="183" customWidth="1"/>
    <col min="10" max="11" width="9.28515625" style="682"/>
    <col min="12" max="253" width="9.28515625" style="183"/>
    <col min="254" max="254" width="22.28515625" style="183" bestFit="1" customWidth="1"/>
    <col min="255" max="255" width="72" style="183" bestFit="1" customWidth="1"/>
    <col min="256" max="256" width="18.42578125" style="183" customWidth="1"/>
    <col min="257" max="257" width="14.42578125" style="183" customWidth="1"/>
    <col min="258" max="509" width="9.28515625" style="183"/>
    <col min="510" max="510" width="22.28515625" style="183" bestFit="1" customWidth="1"/>
    <col min="511" max="511" width="72" style="183" bestFit="1" customWidth="1"/>
    <col min="512" max="512" width="18.42578125" style="183" customWidth="1"/>
    <col min="513" max="513" width="14.42578125" style="183" customWidth="1"/>
    <col min="514" max="765" width="9.28515625" style="183"/>
    <col min="766" max="766" width="22.28515625" style="183" bestFit="1" customWidth="1"/>
    <col min="767" max="767" width="72" style="183" bestFit="1" customWidth="1"/>
    <col min="768" max="768" width="18.42578125" style="183" customWidth="1"/>
    <col min="769" max="769" width="14.42578125" style="183" customWidth="1"/>
    <col min="770" max="1021" width="9.28515625" style="183"/>
    <col min="1022" max="1022" width="22.28515625" style="183" bestFit="1" customWidth="1"/>
    <col min="1023" max="1023" width="72" style="183" bestFit="1" customWidth="1"/>
    <col min="1024" max="1024" width="18.42578125" style="183" customWidth="1"/>
    <col min="1025" max="1025" width="14.42578125" style="183" customWidth="1"/>
    <col min="1026" max="1277" width="9.28515625" style="183"/>
    <col min="1278" max="1278" width="22.28515625" style="183" bestFit="1" customWidth="1"/>
    <col min="1279" max="1279" width="72" style="183" bestFit="1" customWidth="1"/>
    <col min="1280" max="1280" width="18.42578125" style="183" customWidth="1"/>
    <col min="1281" max="1281" width="14.42578125" style="183" customWidth="1"/>
    <col min="1282" max="1533" width="9.28515625" style="183"/>
    <col min="1534" max="1534" width="22.28515625" style="183" bestFit="1" customWidth="1"/>
    <col min="1535" max="1535" width="72" style="183" bestFit="1" customWidth="1"/>
    <col min="1536" max="1536" width="18.42578125" style="183" customWidth="1"/>
    <col min="1537" max="1537" width="14.42578125" style="183" customWidth="1"/>
    <col min="1538" max="1789" width="9.28515625" style="183"/>
    <col min="1790" max="1790" width="22.28515625" style="183" bestFit="1" customWidth="1"/>
    <col min="1791" max="1791" width="72" style="183" bestFit="1" customWidth="1"/>
    <col min="1792" max="1792" width="18.42578125" style="183" customWidth="1"/>
    <col min="1793" max="1793" width="14.42578125" style="183" customWidth="1"/>
    <col min="1794" max="2045" width="9.28515625" style="183"/>
    <col min="2046" max="2046" width="22.28515625" style="183" bestFit="1" customWidth="1"/>
    <col min="2047" max="2047" width="72" style="183" bestFit="1" customWidth="1"/>
    <col min="2048" max="2048" width="18.42578125" style="183" customWidth="1"/>
    <col min="2049" max="2049" width="14.42578125" style="183" customWidth="1"/>
    <col min="2050" max="2301" width="9.28515625" style="183"/>
    <col min="2302" max="2302" width="22.28515625" style="183" bestFit="1" customWidth="1"/>
    <col min="2303" max="2303" width="72" style="183" bestFit="1" customWidth="1"/>
    <col min="2304" max="2304" width="18.42578125" style="183" customWidth="1"/>
    <col min="2305" max="2305" width="14.42578125" style="183" customWidth="1"/>
    <col min="2306" max="2557" width="9.28515625" style="183"/>
    <col min="2558" max="2558" width="22.28515625" style="183" bestFit="1" customWidth="1"/>
    <col min="2559" max="2559" width="72" style="183" bestFit="1" customWidth="1"/>
    <col min="2560" max="2560" width="18.42578125" style="183" customWidth="1"/>
    <col min="2561" max="2561" width="14.42578125" style="183" customWidth="1"/>
    <col min="2562" max="2813" width="9.28515625" style="183"/>
    <col min="2814" max="2814" width="22.28515625" style="183" bestFit="1" customWidth="1"/>
    <col min="2815" max="2815" width="72" style="183" bestFit="1" customWidth="1"/>
    <col min="2816" max="2816" width="18.42578125" style="183" customWidth="1"/>
    <col min="2817" max="2817" width="14.42578125" style="183" customWidth="1"/>
    <col min="2818" max="3069" width="9.28515625" style="183"/>
    <col min="3070" max="3070" width="22.28515625" style="183" bestFit="1" customWidth="1"/>
    <col min="3071" max="3071" width="72" style="183" bestFit="1" customWidth="1"/>
    <col min="3072" max="3072" width="18.42578125" style="183" customWidth="1"/>
    <col min="3073" max="3073" width="14.42578125" style="183" customWidth="1"/>
    <col min="3074" max="3325" width="9.28515625" style="183"/>
    <col min="3326" max="3326" width="22.28515625" style="183" bestFit="1" customWidth="1"/>
    <col min="3327" max="3327" width="72" style="183" bestFit="1" customWidth="1"/>
    <col min="3328" max="3328" width="18.42578125" style="183" customWidth="1"/>
    <col min="3329" max="3329" width="14.42578125" style="183" customWidth="1"/>
    <col min="3330" max="3581" width="9.28515625" style="183"/>
    <col min="3582" max="3582" width="22.28515625" style="183" bestFit="1" customWidth="1"/>
    <col min="3583" max="3583" width="72" style="183" bestFit="1" customWidth="1"/>
    <col min="3584" max="3584" width="18.42578125" style="183" customWidth="1"/>
    <col min="3585" max="3585" width="14.42578125" style="183" customWidth="1"/>
    <col min="3586" max="3837" width="9.28515625" style="183"/>
    <col min="3838" max="3838" width="22.28515625" style="183" bestFit="1" customWidth="1"/>
    <col min="3839" max="3839" width="72" style="183" bestFit="1" customWidth="1"/>
    <col min="3840" max="3840" width="18.42578125" style="183" customWidth="1"/>
    <col min="3841" max="3841" width="14.42578125" style="183" customWidth="1"/>
    <col min="3842" max="4093" width="9.28515625" style="183"/>
    <col min="4094" max="4094" width="22.28515625" style="183" bestFit="1" customWidth="1"/>
    <col min="4095" max="4095" width="72" style="183" bestFit="1" customWidth="1"/>
    <col min="4096" max="4096" width="18.42578125" style="183" customWidth="1"/>
    <col min="4097" max="4097" width="14.42578125" style="183" customWidth="1"/>
    <col min="4098" max="4349" width="9.28515625" style="183"/>
    <col min="4350" max="4350" width="22.28515625" style="183" bestFit="1" customWidth="1"/>
    <col min="4351" max="4351" width="72" style="183" bestFit="1" customWidth="1"/>
    <col min="4352" max="4352" width="18.42578125" style="183" customWidth="1"/>
    <col min="4353" max="4353" width="14.42578125" style="183" customWidth="1"/>
    <col min="4354" max="4605" width="9.28515625" style="183"/>
    <col min="4606" max="4606" width="22.28515625" style="183" bestFit="1" customWidth="1"/>
    <col min="4607" max="4607" width="72" style="183" bestFit="1" customWidth="1"/>
    <col min="4608" max="4608" width="18.42578125" style="183" customWidth="1"/>
    <col min="4609" max="4609" width="14.42578125" style="183" customWidth="1"/>
    <col min="4610" max="4861" width="9.28515625" style="183"/>
    <col min="4862" max="4862" width="22.28515625" style="183" bestFit="1" customWidth="1"/>
    <col min="4863" max="4863" width="72" style="183" bestFit="1" customWidth="1"/>
    <col min="4864" max="4864" width="18.42578125" style="183" customWidth="1"/>
    <col min="4865" max="4865" width="14.42578125" style="183" customWidth="1"/>
    <col min="4866" max="5117" width="9.28515625" style="183"/>
    <col min="5118" max="5118" width="22.28515625" style="183" bestFit="1" customWidth="1"/>
    <col min="5119" max="5119" width="72" style="183" bestFit="1" customWidth="1"/>
    <col min="5120" max="5120" width="18.42578125" style="183" customWidth="1"/>
    <col min="5121" max="5121" width="14.42578125" style="183" customWidth="1"/>
    <col min="5122" max="5373" width="9.28515625" style="183"/>
    <col min="5374" max="5374" width="22.28515625" style="183" bestFit="1" customWidth="1"/>
    <col min="5375" max="5375" width="72" style="183" bestFit="1" customWidth="1"/>
    <col min="5376" max="5376" width="18.42578125" style="183" customWidth="1"/>
    <col min="5377" max="5377" width="14.42578125" style="183" customWidth="1"/>
    <col min="5378" max="5629" width="9.28515625" style="183"/>
    <col min="5630" max="5630" width="22.28515625" style="183" bestFit="1" customWidth="1"/>
    <col min="5631" max="5631" width="72" style="183" bestFit="1" customWidth="1"/>
    <col min="5632" max="5632" width="18.42578125" style="183" customWidth="1"/>
    <col min="5633" max="5633" width="14.42578125" style="183" customWidth="1"/>
    <col min="5634" max="5885" width="9.28515625" style="183"/>
    <col min="5886" max="5886" width="22.28515625" style="183" bestFit="1" customWidth="1"/>
    <col min="5887" max="5887" width="72" style="183" bestFit="1" customWidth="1"/>
    <col min="5888" max="5888" width="18.42578125" style="183" customWidth="1"/>
    <col min="5889" max="5889" width="14.42578125" style="183" customWidth="1"/>
    <col min="5890" max="6141" width="9.28515625" style="183"/>
    <col min="6142" max="6142" width="22.28515625" style="183" bestFit="1" customWidth="1"/>
    <col min="6143" max="6143" width="72" style="183" bestFit="1" customWidth="1"/>
    <col min="6144" max="6144" width="18.42578125" style="183" customWidth="1"/>
    <col min="6145" max="6145" width="14.42578125" style="183" customWidth="1"/>
    <col min="6146" max="6397" width="9.28515625" style="183"/>
    <col min="6398" max="6398" width="22.28515625" style="183" bestFit="1" customWidth="1"/>
    <col min="6399" max="6399" width="72" style="183" bestFit="1" customWidth="1"/>
    <col min="6400" max="6400" width="18.42578125" style="183" customWidth="1"/>
    <col min="6401" max="6401" width="14.42578125" style="183" customWidth="1"/>
    <col min="6402" max="6653" width="9.28515625" style="183"/>
    <col min="6654" max="6654" width="22.28515625" style="183" bestFit="1" customWidth="1"/>
    <col min="6655" max="6655" width="72" style="183" bestFit="1" customWidth="1"/>
    <col min="6656" max="6656" width="18.42578125" style="183" customWidth="1"/>
    <col min="6657" max="6657" width="14.42578125" style="183" customWidth="1"/>
    <col min="6658" max="6909" width="9.28515625" style="183"/>
    <col min="6910" max="6910" width="22.28515625" style="183" bestFit="1" customWidth="1"/>
    <col min="6911" max="6911" width="72" style="183" bestFit="1" customWidth="1"/>
    <col min="6912" max="6912" width="18.42578125" style="183" customWidth="1"/>
    <col min="6913" max="6913" width="14.42578125" style="183" customWidth="1"/>
    <col min="6914" max="7165" width="9.28515625" style="183"/>
    <col min="7166" max="7166" width="22.28515625" style="183" bestFit="1" customWidth="1"/>
    <col min="7167" max="7167" width="72" style="183" bestFit="1" customWidth="1"/>
    <col min="7168" max="7168" width="18.42578125" style="183" customWidth="1"/>
    <col min="7169" max="7169" width="14.42578125" style="183" customWidth="1"/>
    <col min="7170" max="7421" width="9.28515625" style="183"/>
    <col min="7422" max="7422" width="22.28515625" style="183" bestFit="1" customWidth="1"/>
    <col min="7423" max="7423" width="72" style="183" bestFit="1" customWidth="1"/>
    <col min="7424" max="7424" width="18.42578125" style="183" customWidth="1"/>
    <col min="7425" max="7425" width="14.42578125" style="183" customWidth="1"/>
    <col min="7426" max="7677" width="9.28515625" style="183"/>
    <col min="7678" max="7678" width="22.28515625" style="183" bestFit="1" customWidth="1"/>
    <col min="7679" max="7679" width="72" style="183" bestFit="1" customWidth="1"/>
    <col min="7680" max="7680" width="18.42578125" style="183" customWidth="1"/>
    <col min="7681" max="7681" width="14.42578125" style="183" customWidth="1"/>
    <col min="7682" max="7933" width="9.28515625" style="183"/>
    <col min="7934" max="7934" width="22.28515625" style="183" bestFit="1" customWidth="1"/>
    <col min="7935" max="7935" width="72" style="183" bestFit="1" customWidth="1"/>
    <col min="7936" max="7936" width="18.42578125" style="183" customWidth="1"/>
    <col min="7937" max="7937" width="14.42578125" style="183" customWidth="1"/>
    <col min="7938" max="8189" width="9.28515625" style="183"/>
    <col min="8190" max="8190" width="22.28515625" style="183" bestFit="1" customWidth="1"/>
    <col min="8191" max="8191" width="72" style="183" bestFit="1" customWidth="1"/>
    <col min="8192" max="8192" width="18.42578125" style="183" customWidth="1"/>
    <col min="8193" max="8193" width="14.42578125" style="183" customWidth="1"/>
    <col min="8194" max="8445" width="9.28515625" style="183"/>
    <col min="8446" max="8446" width="22.28515625" style="183" bestFit="1" customWidth="1"/>
    <col min="8447" max="8447" width="72" style="183" bestFit="1" customWidth="1"/>
    <col min="8448" max="8448" width="18.42578125" style="183" customWidth="1"/>
    <col min="8449" max="8449" width="14.42578125" style="183" customWidth="1"/>
    <col min="8450" max="8701" width="9.28515625" style="183"/>
    <col min="8702" max="8702" width="22.28515625" style="183" bestFit="1" customWidth="1"/>
    <col min="8703" max="8703" width="72" style="183" bestFit="1" customWidth="1"/>
    <col min="8704" max="8704" width="18.42578125" style="183" customWidth="1"/>
    <col min="8705" max="8705" width="14.42578125" style="183" customWidth="1"/>
    <col min="8706" max="8957" width="9.28515625" style="183"/>
    <col min="8958" max="8958" width="22.28515625" style="183" bestFit="1" customWidth="1"/>
    <col min="8959" max="8959" width="72" style="183" bestFit="1" customWidth="1"/>
    <col min="8960" max="8960" width="18.42578125" style="183" customWidth="1"/>
    <col min="8961" max="8961" width="14.42578125" style="183" customWidth="1"/>
    <col min="8962" max="9213" width="9.28515625" style="183"/>
    <col min="9214" max="9214" width="22.28515625" style="183" bestFit="1" customWidth="1"/>
    <col min="9215" max="9215" width="72" style="183" bestFit="1" customWidth="1"/>
    <col min="9216" max="9216" width="18.42578125" style="183" customWidth="1"/>
    <col min="9217" max="9217" width="14.42578125" style="183" customWidth="1"/>
    <col min="9218" max="9469" width="9.28515625" style="183"/>
    <col min="9470" max="9470" width="22.28515625" style="183" bestFit="1" customWidth="1"/>
    <col min="9471" max="9471" width="72" style="183" bestFit="1" customWidth="1"/>
    <col min="9472" max="9472" width="18.42578125" style="183" customWidth="1"/>
    <col min="9473" max="9473" width="14.42578125" style="183" customWidth="1"/>
    <col min="9474" max="9725" width="9.28515625" style="183"/>
    <col min="9726" max="9726" width="22.28515625" style="183" bestFit="1" customWidth="1"/>
    <col min="9727" max="9727" width="72" style="183" bestFit="1" customWidth="1"/>
    <col min="9728" max="9728" width="18.42578125" style="183" customWidth="1"/>
    <col min="9729" max="9729" width="14.42578125" style="183" customWidth="1"/>
    <col min="9730" max="9981" width="9.28515625" style="183"/>
    <col min="9982" max="9982" width="22.28515625" style="183" bestFit="1" customWidth="1"/>
    <col min="9983" max="9983" width="72" style="183" bestFit="1" customWidth="1"/>
    <col min="9984" max="9984" width="18.42578125" style="183" customWidth="1"/>
    <col min="9985" max="9985" width="14.42578125" style="183" customWidth="1"/>
    <col min="9986" max="10237" width="9.28515625" style="183"/>
    <col min="10238" max="10238" width="22.28515625" style="183" bestFit="1" customWidth="1"/>
    <col min="10239" max="10239" width="72" style="183" bestFit="1" customWidth="1"/>
    <col min="10240" max="10240" width="18.42578125" style="183" customWidth="1"/>
    <col min="10241" max="10241" width="14.42578125" style="183" customWidth="1"/>
    <col min="10242" max="10493" width="9.28515625" style="183"/>
    <col min="10494" max="10494" width="22.28515625" style="183" bestFit="1" customWidth="1"/>
    <col min="10495" max="10495" width="72" style="183" bestFit="1" customWidth="1"/>
    <col min="10496" max="10496" width="18.42578125" style="183" customWidth="1"/>
    <col min="10497" max="10497" width="14.42578125" style="183" customWidth="1"/>
    <col min="10498" max="10749" width="9.28515625" style="183"/>
    <col min="10750" max="10750" width="22.28515625" style="183" bestFit="1" customWidth="1"/>
    <col min="10751" max="10751" width="72" style="183" bestFit="1" customWidth="1"/>
    <col min="10752" max="10752" width="18.42578125" style="183" customWidth="1"/>
    <col min="10753" max="10753" width="14.42578125" style="183" customWidth="1"/>
    <col min="10754" max="11005" width="9.28515625" style="183"/>
    <col min="11006" max="11006" width="22.28515625" style="183" bestFit="1" customWidth="1"/>
    <col min="11007" max="11007" width="72" style="183" bestFit="1" customWidth="1"/>
    <col min="11008" max="11008" width="18.42578125" style="183" customWidth="1"/>
    <col min="11009" max="11009" width="14.42578125" style="183" customWidth="1"/>
    <col min="11010" max="11261" width="9.28515625" style="183"/>
    <col min="11262" max="11262" width="22.28515625" style="183" bestFit="1" customWidth="1"/>
    <col min="11263" max="11263" width="72" style="183" bestFit="1" customWidth="1"/>
    <col min="11264" max="11264" width="18.42578125" style="183" customWidth="1"/>
    <col min="11265" max="11265" width="14.42578125" style="183" customWidth="1"/>
    <col min="11266" max="11517" width="9.28515625" style="183"/>
    <col min="11518" max="11518" width="22.28515625" style="183" bestFit="1" customWidth="1"/>
    <col min="11519" max="11519" width="72" style="183" bestFit="1" customWidth="1"/>
    <col min="11520" max="11520" width="18.42578125" style="183" customWidth="1"/>
    <col min="11521" max="11521" width="14.42578125" style="183" customWidth="1"/>
    <col min="11522" max="11773" width="9.28515625" style="183"/>
    <col min="11774" max="11774" width="22.28515625" style="183" bestFit="1" customWidth="1"/>
    <col min="11775" max="11775" width="72" style="183" bestFit="1" customWidth="1"/>
    <col min="11776" max="11776" width="18.42578125" style="183" customWidth="1"/>
    <col min="11777" max="11777" width="14.42578125" style="183" customWidth="1"/>
    <col min="11778" max="12029" width="9.28515625" style="183"/>
    <col min="12030" max="12030" width="22.28515625" style="183" bestFit="1" customWidth="1"/>
    <col min="12031" max="12031" width="72" style="183" bestFit="1" customWidth="1"/>
    <col min="12032" max="12032" width="18.42578125" style="183" customWidth="1"/>
    <col min="12033" max="12033" width="14.42578125" style="183" customWidth="1"/>
    <col min="12034" max="12285" width="9.28515625" style="183"/>
    <col min="12286" max="12286" width="22.28515625" style="183" bestFit="1" customWidth="1"/>
    <col min="12287" max="12287" width="72" style="183" bestFit="1" customWidth="1"/>
    <col min="12288" max="12288" width="18.42578125" style="183" customWidth="1"/>
    <col min="12289" max="12289" width="14.42578125" style="183" customWidth="1"/>
    <col min="12290" max="12541" width="9.28515625" style="183"/>
    <col min="12542" max="12542" width="22.28515625" style="183" bestFit="1" customWidth="1"/>
    <col min="12543" max="12543" width="72" style="183" bestFit="1" customWidth="1"/>
    <col min="12544" max="12544" width="18.42578125" style="183" customWidth="1"/>
    <col min="12545" max="12545" width="14.42578125" style="183" customWidth="1"/>
    <col min="12546" max="12797" width="9.28515625" style="183"/>
    <col min="12798" max="12798" width="22.28515625" style="183" bestFit="1" customWidth="1"/>
    <col min="12799" max="12799" width="72" style="183" bestFit="1" customWidth="1"/>
    <col min="12800" max="12800" width="18.42578125" style="183" customWidth="1"/>
    <col min="12801" max="12801" width="14.42578125" style="183" customWidth="1"/>
    <col min="12802" max="13053" width="9.28515625" style="183"/>
    <col min="13054" max="13054" width="22.28515625" style="183" bestFit="1" customWidth="1"/>
    <col min="13055" max="13055" width="72" style="183" bestFit="1" customWidth="1"/>
    <col min="13056" max="13056" width="18.42578125" style="183" customWidth="1"/>
    <col min="13057" max="13057" width="14.42578125" style="183" customWidth="1"/>
    <col min="13058" max="13309" width="9.28515625" style="183"/>
    <col min="13310" max="13310" width="22.28515625" style="183" bestFit="1" customWidth="1"/>
    <col min="13311" max="13311" width="72" style="183" bestFit="1" customWidth="1"/>
    <col min="13312" max="13312" width="18.42578125" style="183" customWidth="1"/>
    <col min="13313" max="13313" width="14.42578125" style="183" customWidth="1"/>
    <col min="13314" max="13565" width="9.28515625" style="183"/>
    <col min="13566" max="13566" width="22.28515625" style="183" bestFit="1" customWidth="1"/>
    <col min="13567" max="13567" width="72" style="183" bestFit="1" customWidth="1"/>
    <col min="13568" max="13568" width="18.42578125" style="183" customWidth="1"/>
    <col min="13569" max="13569" width="14.42578125" style="183" customWidth="1"/>
    <col min="13570" max="13821" width="9.28515625" style="183"/>
    <col min="13822" max="13822" width="22.28515625" style="183" bestFit="1" customWidth="1"/>
    <col min="13823" max="13823" width="72" style="183" bestFit="1" customWidth="1"/>
    <col min="13824" max="13824" width="18.42578125" style="183" customWidth="1"/>
    <col min="13825" max="13825" width="14.42578125" style="183" customWidth="1"/>
    <col min="13826" max="14077" width="9.28515625" style="183"/>
    <col min="14078" max="14078" width="22.28515625" style="183" bestFit="1" customWidth="1"/>
    <col min="14079" max="14079" width="72" style="183" bestFit="1" customWidth="1"/>
    <col min="14080" max="14080" width="18.42578125" style="183" customWidth="1"/>
    <col min="14081" max="14081" width="14.42578125" style="183" customWidth="1"/>
    <col min="14082" max="14333" width="9.28515625" style="183"/>
    <col min="14334" max="14334" width="22.28515625" style="183" bestFit="1" customWidth="1"/>
    <col min="14335" max="14335" width="72" style="183" bestFit="1" customWidth="1"/>
    <col min="14336" max="14336" width="18.42578125" style="183" customWidth="1"/>
    <col min="14337" max="14337" width="14.42578125" style="183" customWidth="1"/>
    <col min="14338" max="14589" width="9.28515625" style="183"/>
    <col min="14590" max="14590" width="22.28515625" style="183" bestFit="1" customWidth="1"/>
    <col min="14591" max="14591" width="72" style="183" bestFit="1" customWidth="1"/>
    <col min="14592" max="14592" width="18.42578125" style="183" customWidth="1"/>
    <col min="14593" max="14593" width="14.42578125" style="183" customWidth="1"/>
    <col min="14594" max="14845" width="9.28515625" style="183"/>
    <col min="14846" max="14846" width="22.28515625" style="183" bestFit="1" customWidth="1"/>
    <col min="14847" max="14847" width="72" style="183" bestFit="1" customWidth="1"/>
    <col min="14848" max="14848" width="18.42578125" style="183" customWidth="1"/>
    <col min="14849" max="14849" width="14.42578125" style="183" customWidth="1"/>
    <col min="14850" max="15101" width="9.28515625" style="183"/>
    <col min="15102" max="15102" width="22.28515625" style="183" bestFit="1" customWidth="1"/>
    <col min="15103" max="15103" width="72" style="183" bestFit="1" customWidth="1"/>
    <col min="15104" max="15104" width="18.42578125" style="183" customWidth="1"/>
    <col min="15105" max="15105" width="14.42578125" style="183" customWidth="1"/>
    <col min="15106" max="15357" width="9.28515625" style="183"/>
    <col min="15358" max="15358" width="22.28515625" style="183" bestFit="1" customWidth="1"/>
    <col min="15359" max="15359" width="72" style="183" bestFit="1" customWidth="1"/>
    <col min="15360" max="15360" width="18.42578125" style="183" customWidth="1"/>
    <col min="15361" max="15361" width="14.42578125" style="183" customWidth="1"/>
    <col min="15362" max="15613" width="9.28515625" style="183"/>
    <col min="15614" max="15614" width="22.28515625" style="183" bestFit="1" customWidth="1"/>
    <col min="15615" max="15615" width="72" style="183" bestFit="1" customWidth="1"/>
    <col min="15616" max="15616" width="18.42578125" style="183" customWidth="1"/>
    <col min="15617" max="15617" width="14.42578125" style="183" customWidth="1"/>
    <col min="15618" max="15869" width="9.28515625" style="183"/>
    <col min="15870" max="15870" width="22.28515625" style="183" bestFit="1" customWidth="1"/>
    <col min="15871" max="15871" width="72" style="183" bestFit="1" customWidth="1"/>
    <col min="15872" max="15872" width="18.42578125" style="183" customWidth="1"/>
    <col min="15873" max="15873" width="14.42578125" style="183" customWidth="1"/>
    <col min="15874" max="16125" width="9.28515625" style="183"/>
    <col min="16126" max="16126" width="22.28515625" style="183" bestFit="1" customWidth="1"/>
    <col min="16127" max="16127" width="72" style="183" bestFit="1" customWidth="1"/>
    <col min="16128" max="16128" width="18.42578125" style="183" customWidth="1"/>
    <col min="16129" max="16129" width="14.42578125" style="183" customWidth="1"/>
    <col min="16130" max="16381" width="9.28515625" style="183"/>
    <col min="16382" max="16384" width="9.28515625" style="183" customWidth="1"/>
  </cols>
  <sheetData>
    <row r="1" spans="1:11" ht="15" customHeight="1">
      <c r="A1" s="604" t="s">
        <v>5728</v>
      </c>
      <c r="B1" s="2818" t="s">
        <v>7959</v>
      </c>
      <c r="C1" s="2818"/>
      <c r="D1" s="2818"/>
      <c r="E1" s="2818"/>
      <c r="F1" s="2818"/>
      <c r="G1" s="2819"/>
      <c r="H1" s="2819"/>
      <c r="I1" s="2819"/>
    </row>
    <row r="2" spans="1:11" ht="15" customHeight="1">
      <c r="B2" s="18"/>
      <c r="C2" s="14"/>
      <c r="D2" s="181"/>
      <c r="E2" s="24"/>
      <c r="F2" s="24"/>
    </row>
    <row r="3" spans="1:11" ht="15" customHeight="1">
      <c r="B3" s="17"/>
      <c r="C3" s="14"/>
      <c r="D3" s="181"/>
      <c r="E3" s="24"/>
      <c r="F3" s="24"/>
    </row>
    <row r="4" spans="1:11" ht="15" customHeight="1">
      <c r="B4" s="1062" t="s">
        <v>6</v>
      </c>
      <c r="C4" s="1145">
        <v>0</v>
      </c>
      <c r="D4" s="181"/>
      <c r="E4" s="12"/>
    </row>
    <row r="5" spans="1:11" s="1105" customFormat="1" ht="15" customHeight="1">
      <c r="B5" s="15"/>
      <c r="C5" s="16"/>
      <c r="D5" s="989"/>
      <c r="E5" s="299"/>
      <c r="F5" s="31"/>
      <c r="J5" s="410"/>
      <c r="K5" s="410"/>
    </row>
    <row r="6" spans="1:11" ht="15" customHeight="1">
      <c r="A6" s="1138"/>
      <c r="B6" s="2818" t="s">
        <v>5726</v>
      </c>
      <c r="C6" s="2818"/>
      <c r="D6" s="2818"/>
      <c r="E6" s="2818"/>
      <c r="F6" s="2818"/>
      <c r="G6" s="2818"/>
      <c r="H6" s="2818"/>
      <c r="I6" s="2818"/>
      <c r="J6" s="1104"/>
    </row>
    <row r="7" spans="1:11" ht="48.75" customHeight="1">
      <c r="A7" s="1835"/>
      <c r="B7" s="1829" t="s">
        <v>1108</v>
      </c>
      <c r="C7" s="1828" t="s">
        <v>394</v>
      </c>
      <c r="D7" s="193" t="s">
        <v>1290</v>
      </c>
      <c r="E7" s="193" t="s">
        <v>138</v>
      </c>
      <c r="F7" s="146" t="s">
        <v>5166</v>
      </c>
      <c r="G7" s="146" t="s">
        <v>461</v>
      </c>
      <c r="H7" s="146" t="s">
        <v>8</v>
      </c>
      <c r="I7" s="146" t="s">
        <v>9</v>
      </c>
    </row>
    <row r="8" spans="1:11" ht="15" customHeight="1">
      <c r="A8" s="1835"/>
      <c r="B8" s="2820" t="s">
        <v>5706</v>
      </c>
      <c r="C8" s="2821"/>
      <c r="D8" s="2821"/>
      <c r="E8" s="2821"/>
      <c r="F8" s="2821"/>
      <c r="G8" s="2821"/>
      <c r="H8" s="2821"/>
      <c r="I8" s="2821"/>
    </row>
    <row r="9" spans="1:11" ht="15" customHeight="1">
      <c r="A9" s="1835"/>
      <c r="B9" s="1830" t="s">
        <v>5689</v>
      </c>
      <c r="C9" s="1106" t="s">
        <v>5708</v>
      </c>
      <c r="D9" s="412">
        <v>2.5</v>
      </c>
      <c r="E9" s="1111" t="s">
        <v>1291</v>
      </c>
      <c r="F9" s="2293">
        <v>14.0556</v>
      </c>
      <c r="G9" s="1080">
        <f t="shared" ref="G9:G16" si="0">F9-F9*$C$4/100</f>
        <v>14.0556</v>
      </c>
      <c r="H9" s="167">
        <f>F9*Оглавление!$B$5</f>
        <v>1546.116</v>
      </c>
      <c r="I9" s="167">
        <f t="shared" ref="I9:I38" si="1">H9-H9*$C$4/100</f>
        <v>1546.116</v>
      </c>
    </row>
    <row r="10" spans="1:11" ht="15" customHeight="1">
      <c r="A10" s="1835"/>
      <c r="B10" s="1830" t="s">
        <v>5690</v>
      </c>
      <c r="C10" s="1106" t="s">
        <v>5709</v>
      </c>
      <c r="D10" s="412">
        <v>3</v>
      </c>
      <c r="E10" s="1111" t="s">
        <v>1291</v>
      </c>
      <c r="F10" s="2293">
        <v>14.0556</v>
      </c>
      <c r="G10" s="1080">
        <f t="shared" si="0"/>
        <v>14.0556</v>
      </c>
      <c r="H10" s="167">
        <f>F10*Оглавление!$B$5</f>
        <v>1546.116</v>
      </c>
      <c r="I10" s="167">
        <f t="shared" si="1"/>
        <v>1546.116</v>
      </c>
    </row>
    <row r="11" spans="1:11" s="604" customFormat="1" ht="15" customHeight="1">
      <c r="A11" s="1835"/>
      <c r="B11" s="1831" t="s">
        <v>5691</v>
      </c>
      <c r="C11" s="1106" t="s">
        <v>5710</v>
      </c>
      <c r="D11" s="616">
        <v>3</v>
      </c>
      <c r="E11" s="1108" t="s">
        <v>4903</v>
      </c>
      <c r="F11" s="2293">
        <v>21.950399999999998</v>
      </c>
      <c r="G11" s="1080">
        <f t="shared" si="0"/>
        <v>21.950399999999998</v>
      </c>
      <c r="H11" s="167">
        <f>F11*Оглавление!$B$5</f>
        <v>2414.5439999999999</v>
      </c>
      <c r="I11" s="167">
        <f t="shared" si="1"/>
        <v>2414.5439999999999</v>
      </c>
      <c r="J11" s="682"/>
      <c r="K11" s="682"/>
    </row>
    <row r="12" spans="1:11" s="604" customFormat="1" ht="15" customHeight="1">
      <c r="A12" s="1835"/>
      <c r="B12" s="1831" t="s">
        <v>5692</v>
      </c>
      <c r="C12" s="1106" t="s">
        <v>5711</v>
      </c>
      <c r="D12" s="616">
        <v>3</v>
      </c>
      <c r="E12" s="1108" t="s">
        <v>1885</v>
      </c>
      <c r="F12" s="2293">
        <v>61.679400000000001</v>
      </c>
      <c r="G12" s="1080">
        <f t="shared" si="0"/>
        <v>61.679400000000001</v>
      </c>
      <c r="H12" s="167">
        <f>F12*Оглавление!$B$5</f>
        <v>6784.7340000000004</v>
      </c>
      <c r="I12" s="167">
        <f t="shared" si="1"/>
        <v>6784.7340000000004</v>
      </c>
      <c r="J12" s="682"/>
      <c r="K12" s="682"/>
    </row>
    <row r="13" spans="1:11" s="605" customFormat="1" ht="15" customHeight="1">
      <c r="A13" s="1833"/>
      <c r="B13" s="1114"/>
      <c r="C13" s="1114"/>
      <c r="D13" s="1114"/>
      <c r="E13" s="1114"/>
      <c r="F13" s="1114"/>
      <c r="G13" s="1114"/>
      <c r="H13" s="1114"/>
      <c r="I13" s="1114"/>
      <c r="J13" s="682"/>
      <c r="K13" s="682"/>
    </row>
    <row r="14" spans="1:11" s="604" customFormat="1" ht="15" customHeight="1">
      <c r="A14" s="1835"/>
      <c r="B14" s="2825" t="s">
        <v>5706</v>
      </c>
      <c r="C14" s="2826"/>
      <c r="D14" s="2826"/>
      <c r="E14" s="2826"/>
      <c r="F14" s="2826"/>
      <c r="G14" s="2826"/>
      <c r="H14" s="2826"/>
      <c r="I14" s="2827"/>
      <c r="J14" s="682"/>
      <c r="K14" s="682"/>
    </row>
    <row r="15" spans="1:11" s="604" customFormat="1" ht="15" customHeight="1">
      <c r="A15" s="1835"/>
      <c r="B15" s="1831" t="s">
        <v>5693</v>
      </c>
      <c r="C15" s="1106" t="s">
        <v>5712</v>
      </c>
      <c r="D15" s="606">
        <v>3</v>
      </c>
      <c r="E15" s="607" t="s">
        <v>454</v>
      </c>
      <c r="F15" s="2293">
        <v>12.872399999999999</v>
      </c>
      <c r="G15" s="1080">
        <f t="shared" si="0"/>
        <v>12.872399999999999</v>
      </c>
      <c r="H15" s="167">
        <f>F15*Оглавление!$B$5</f>
        <v>1415.9639999999999</v>
      </c>
      <c r="I15" s="167">
        <f t="shared" si="1"/>
        <v>1415.9639999999999</v>
      </c>
      <c r="J15" s="682"/>
      <c r="K15" s="682"/>
    </row>
    <row r="16" spans="1:11" s="604" customFormat="1" ht="15" customHeight="1">
      <c r="A16" s="1835"/>
      <c r="B16" s="1831" t="s">
        <v>5694</v>
      </c>
      <c r="C16" s="1369" t="s">
        <v>5713</v>
      </c>
      <c r="D16" s="606">
        <v>6</v>
      </c>
      <c r="E16" s="607" t="s">
        <v>454</v>
      </c>
      <c r="F16" s="2293">
        <v>15.0144</v>
      </c>
      <c r="G16" s="1080">
        <f t="shared" si="0"/>
        <v>15.0144</v>
      </c>
      <c r="H16" s="167">
        <f>F16*Оглавление!$B$5</f>
        <v>1651.5840000000001</v>
      </c>
      <c r="I16" s="167">
        <f t="shared" si="1"/>
        <v>1651.5840000000001</v>
      </c>
      <c r="J16" s="682"/>
      <c r="K16" s="682"/>
    </row>
    <row r="17" spans="1:11" s="604" customFormat="1" ht="15" customHeight="1">
      <c r="A17" s="1833"/>
      <c r="B17" s="1114"/>
      <c r="C17" s="1114"/>
      <c r="D17" s="1114"/>
      <c r="E17" s="1114"/>
      <c r="F17" s="1114"/>
      <c r="G17" s="1114"/>
      <c r="H17" s="1114"/>
      <c r="I17" s="1114"/>
      <c r="J17" s="682"/>
      <c r="K17" s="682"/>
    </row>
    <row r="18" spans="1:11" ht="15" customHeight="1">
      <c r="A18" s="1835"/>
      <c r="B18" s="2820" t="s">
        <v>5707</v>
      </c>
      <c r="C18" s="2821"/>
      <c r="D18" s="2821"/>
      <c r="E18" s="2821"/>
      <c r="F18" s="2821"/>
      <c r="G18" s="2821"/>
      <c r="H18" s="2821"/>
      <c r="I18" s="2822"/>
    </row>
    <row r="19" spans="1:11" ht="15" customHeight="1">
      <c r="A19" s="1835"/>
      <c r="B19" s="1830" t="s">
        <v>5695</v>
      </c>
      <c r="C19" s="1106" t="s">
        <v>5714</v>
      </c>
      <c r="D19" s="412">
        <v>3</v>
      </c>
      <c r="E19" s="1111" t="s">
        <v>179</v>
      </c>
      <c r="F19" s="2293">
        <v>37.280999999999999</v>
      </c>
      <c r="G19" s="1080">
        <f>F19-F19*$C$4/100</f>
        <v>37.280999999999999</v>
      </c>
      <c r="H19" s="167">
        <f>F19*Оглавление!$B$5</f>
        <v>4100.91</v>
      </c>
      <c r="I19" s="167">
        <f t="shared" si="1"/>
        <v>4100.91</v>
      </c>
    </row>
    <row r="20" spans="1:11" s="1104" customFormat="1" ht="15" customHeight="1">
      <c r="A20" s="1833"/>
      <c r="B20" s="1114"/>
      <c r="C20" s="1114"/>
      <c r="D20" s="1114"/>
      <c r="E20" s="1114"/>
      <c r="F20" s="1114"/>
      <c r="G20" s="1114"/>
      <c r="H20" s="1114"/>
      <c r="I20" s="1114"/>
      <c r="J20" s="682"/>
      <c r="K20" s="682"/>
    </row>
    <row r="21" spans="1:11" ht="15" customHeight="1">
      <c r="A21" s="1835"/>
      <c r="B21" s="2825" t="s">
        <v>5717</v>
      </c>
      <c r="C21" s="2826"/>
      <c r="D21" s="2826"/>
      <c r="E21" s="2826"/>
      <c r="F21" s="2826"/>
      <c r="G21" s="2826"/>
      <c r="H21" s="2826"/>
      <c r="I21" s="2827"/>
    </row>
    <row r="22" spans="1:11" ht="15" customHeight="1">
      <c r="A22" s="1835"/>
      <c r="B22" s="1830" t="s">
        <v>5696</v>
      </c>
      <c r="C22" s="1106" t="s">
        <v>5715</v>
      </c>
      <c r="D22" s="412">
        <v>3</v>
      </c>
      <c r="E22" s="1111" t="s">
        <v>128</v>
      </c>
      <c r="F22" s="2293">
        <v>67.738199999999992</v>
      </c>
      <c r="G22" s="1080">
        <f>F22-F22*$C$4/100</f>
        <v>67.738199999999992</v>
      </c>
      <c r="H22" s="167">
        <f>F22*Оглавление!$B$5</f>
        <v>7451.2019999999993</v>
      </c>
      <c r="I22" s="167">
        <f t="shared" si="1"/>
        <v>7451.2019999999993</v>
      </c>
    </row>
    <row r="23" spans="1:11" ht="15" customHeight="1">
      <c r="A23" s="1835"/>
      <c r="B23" s="1830" t="s">
        <v>5697</v>
      </c>
      <c r="C23" s="1106" t="s">
        <v>5716</v>
      </c>
      <c r="D23" s="412">
        <v>3</v>
      </c>
      <c r="E23" s="1111" t="s">
        <v>128</v>
      </c>
      <c r="F23" s="2293">
        <v>82.405799999999999</v>
      </c>
      <c r="G23" s="1080">
        <f>F23-F23*$C$4/100</f>
        <v>82.405799999999999</v>
      </c>
      <c r="H23" s="167">
        <f>F23*Оглавление!$B$5</f>
        <v>9064.637999999999</v>
      </c>
      <c r="I23" s="167">
        <f t="shared" si="1"/>
        <v>9064.637999999999</v>
      </c>
    </row>
    <row r="24" spans="1:11" s="1104" customFormat="1" ht="15" customHeight="1">
      <c r="A24" s="1833"/>
      <c r="B24" s="1114"/>
      <c r="C24" s="1114"/>
      <c r="D24" s="1114"/>
      <c r="E24" s="1114"/>
      <c r="F24" s="1114"/>
      <c r="G24" s="1114"/>
      <c r="H24" s="1114"/>
      <c r="I24" s="1114"/>
      <c r="J24" s="682"/>
      <c r="K24" s="682"/>
    </row>
    <row r="25" spans="1:11" ht="15" customHeight="1">
      <c r="A25" s="1835"/>
      <c r="B25" s="2825" t="s">
        <v>180</v>
      </c>
      <c r="C25" s="2826"/>
      <c r="D25" s="2826"/>
      <c r="E25" s="2826"/>
      <c r="F25" s="2826"/>
      <c r="G25" s="2826"/>
      <c r="H25" s="2826"/>
      <c r="I25" s="2827"/>
    </row>
    <row r="26" spans="1:11" ht="15" customHeight="1">
      <c r="A26" s="1835"/>
      <c r="B26" s="1830" t="s">
        <v>5698</v>
      </c>
      <c r="C26" s="1106" t="s">
        <v>5718</v>
      </c>
      <c r="D26" s="412">
        <v>6</v>
      </c>
      <c r="E26" s="191" t="s">
        <v>1292</v>
      </c>
      <c r="F26" s="2293">
        <v>14.0556</v>
      </c>
      <c r="G26" s="206">
        <f>F26-F26*$C$4/100</f>
        <v>14.0556</v>
      </c>
      <c r="H26" s="167">
        <f>F26*Оглавление!$B$5</f>
        <v>1546.116</v>
      </c>
      <c r="I26" s="167">
        <f t="shared" si="1"/>
        <v>1546.116</v>
      </c>
    </row>
    <row r="27" spans="1:11" ht="15" customHeight="1">
      <c r="A27" s="1834"/>
      <c r="B27" s="1831" t="s">
        <v>5699</v>
      </c>
      <c r="C27" s="1106" t="s">
        <v>5719</v>
      </c>
      <c r="D27" s="617">
        <v>8</v>
      </c>
      <c r="E27" s="191" t="s">
        <v>1292</v>
      </c>
      <c r="F27" s="2293">
        <v>15.432600000000001</v>
      </c>
      <c r="G27" s="206">
        <f t="shared" ref="G27:G33" si="2">F27-F27*$C$4/100</f>
        <v>15.432600000000001</v>
      </c>
      <c r="H27" s="167">
        <f>F27*Оглавление!$B$5</f>
        <v>1697.586</v>
      </c>
      <c r="I27" s="167">
        <f t="shared" si="1"/>
        <v>1697.586</v>
      </c>
    </row>
    <row r="28" spans="1:11" ht="15" customHeight="1">
      <c r="A28" s="1834"/>
      <c r="B28" s="1831" t="s">
        <v>5700</v>
      </c>
      <c r="C28" s="1106" t="s">
        <v>5720</v>
      </c>
      <c r="D28" s="617">
        <v>10</v>
      </c>
      <c r="E28" s="191" t="s">
        <v>1292</v>
      </c>
      <c r="F28" s="2293">
        <v>15.034800000000001</v>
      </c>
      <c r="G28" s="206">
        <f t="shared" si="2"/>
        <v>15.034800000000001</v>
      </c>
      <c r="H28" s="167">
        <f>F28*Оглавление!$B$5</f>
        <v>1653.828</v>
      </c>
      <c r="I28" s="167">
        <f t="shared" si="1"/>
        <v>1653.828</v>
      </c>
    </row>
    <row r="29" spans="1:11" ht="15" customHeight="1">
      <c r="A29" s="1834"/>
      <c r="B29" s="1831" t="s">
        <v>5701</v>
      </c>
      <c r="C29" s="1106" t="s">
        <v>5721</v>
      </c>
      <c r="D29" s="617">
        <v>6</v>
      </c>
      <c r="E29" s="607" t="s">
        <v>4903</v>
      </c>
      <c r="F29" s="2293">
        <v>22.970399999999998</v>
      </c>
      <c r="G29" s="206">
        <f t="shared" si="2"/>
        <v>22.970399999999998</v>
      </c>
      <c r="H29" s="167">
        <f>F29*Оглавление!$B$5</f>
        <v>2526.7439999999997</v>
      </c>
      <c r="I29" s="167">
        <f t="shared" si="1"/>
        <v>2526.7439999999997</v>
      </c>
    </row>
    <row r="30" spans="1:11" ht="15" customHeight="1">
      <c r="A30" s="1834"/>
      <c r="B30" s="1831" t="s">
        <v>5702</v>
      </c>
      <c r="C30" s="1106" t="s">
        <v>5722</v>
      </c>
      <c r="D30" s="617">
        <v>8</v>
      </c>
      <c r="E30" s="607" t="s">
        <v>4903</v>
      </c>
      <c r="F30" s="2293">
        <v>23.266199999999998</v>
      </c>
      <c r="G30" s="206">
        <f t="shared" si="2"/>
        <v>23.266199999999998</v>
      </c>
      <c r="H30" s="167">
        <f>F30*Оглавление!$B$5</f>
        <v>2559.2819999999997</v>
      </c>
      <c r="I30" s="167">
        <f t="shared" si="1"/>
        <v>2559.2819999999997</v>
      </c>
    </row>
    <row r="31" spans="1:11" ht="15" customHeight="1">
      <c r="A31" s="1834"/>
      <c r="B31" s="1831" t="s">
        <v>5703</v>
      </c>
      <c r="C31" s="1106" t="s">
        <v>5723</v>
      </c>
      <c r="D31" s="617">
        <v>10</v>
      </c>
      <c r="E31" s="607" t="s">
        <v>4903</v>
      </c>
      <c r="F31" s="2293">
        <v>23.266199999999998</v>
      </c>
      <c r="G31" s="206">
        <f t="shared" si="2"/>
        <v>23.266199999999998</v>
      </c>
      <c r="H31" s="167">
        <f>F31*Оглавление!$B$5</f>
        <v>2559.2819999999997</v>
      </c>
      <c r="I31" s="167">
        <f t="shared" si="1"/>
        <v>2559.2819999999997</v>
      </c>
    </row>
    <row r="32" spans="1:11" ht="15" customHeight="1">
      <c r="A32" s="1834"/>
      <c r="B32" s="1831" t="s">
        <v>5704</v>
      </c>
      <c r="C32" s="1112" t="s">
        <v>5724</v>
      </c>
      <c r="D32" s="617">
        <v>6</v>
      </c>
      <c r="E32" s="607" t="s">
        <v>1885</v>
      </c>
      <c r="F32" s="2293">
        <v>61.679400000000001</v>
      </c>
      <c r="G32" s="206">
        <f t="shared" si="2"/>
        <v>61.679400000000001</v>
      </c>
      <c r="H32" s="167">
        <f>F32*Оглавление!$B$5</f>
        <v>6784.7340000000004</v>
      </c>
      <c r="I32" s="167">
        <f t="shared" si="1"/>
        <v>6784.7340000000004</v>
      </c>
    </row>
    <row r="33" spans="1:11" ht="15" customHeight="1">
      <c r="A33" s="1834"/>
      <c r="B33" s="1831" t="s">
        <v>5705</v>
      </c>
      <c r="C33" s="1113" t="s">
        <v>5725</v>
      </c>
      <c r="D33" s="617">
        <v>10</v>
      </c>
      <c r="E33" s="607" t="s">
        <v>1885</v>
      </c>
      <c r="F33" s="2293">
        <v>71.298000000000002</v>
      </c>
      <c r="G33" s="206">
        <f t="shared" si="2"/>
        <v>71.298000000000002</v>
      </c>
      <c r="H33" s="167">
        <f>F33*Оглавление!$B$5</f>
        <v>7842.7800000000007</v>
      </c>
      <c r="I33" s="167">
        <f t="shared" si="1"/>
        <v>7842.7800000000007</v>
      </c>
    </row>
    <row r="34" spans="1:11" s="1484" customFormat="1" ht="15" customHeight="1">
      <c r="A34" s="1834"/>
      <c r="B34" s="204"/>
      <c r="C34" s="1107"/>
      <c r="D34" s="1109"/>
      <c r="E34" s="1110"/>
      <c r="F34" s="110"/>
      <c r="G34" s="239"/>
      <c r="H34" s="167"/>
      <c r="I34" s="167"/>
      <c r="J34" s="682"/>
      <c r="K34" s="682"/>
    </row>
    <row r="35" spans="1:11" s="1422" customFormat="1" ht="15" customHeight="1">
      <c r="A35" s="1836"/>
      <c r="B35" s="2828" t="s">
        <v>6762</v>
      </c>
      <c r="C35" s="2829"/>
      <c r="D35" s="2829"/>
      <c r="E35" s="2829"/>
      <c r="F35" s="2829"/>
      <c r="G35" s="2829"/>
      <c r="H35" s="2829"/>
      <c r="I35" s="2829"/>
      <c r="J35" s="410"/>
      <c r="K35" s="682"/>
    </row>
    <row r="36" spans="1:11" s="1649" customFormat="1" ht="15" customHeight="1">
      <c r="A36" s="1837"/>
      <c r="B36" s="1832" t="s">
        <v>6763</v>
      </c>
      <c r="C36" s="1646" t="s">
        <v>6766</v>
      </c>
      <c r="D36" s="1646"/>
      <c r="E36" s="1647" t="s">
        <v>179</v>
      </c>
      <c r="F36" s="1648">
        <v>73.577432704402511</v>
      </c>
      <c r="G36" s="1648">
        <v>72.13473794549266</v>
      </c>
      <c r="H36" s="167">
        <f>F36*Оглавление!$B$5</f>
        <v>8093.5175974842759</v>
      </c>
      <c r="I36" s="167">
        <f t="shared" si="1"/>
        <v>8093.5175974842759</v>
      </c>
      <c r="K36" s="682"/>
    </row>
    <row r="37" spans="1:11" s="1649" customFormat="1" ht="15" customHeight="1">
      <c r="A37" s="1837"/>
      <c r="B37" s="1832" t="s">
        <v>6764</v>
      </c>
      <c r="C37" s="1646" t="s">
        <v>6767</v>
      </c>
      <c r="D37" s="1646"/>
      <c r="E37" s="1647" t="s">
        <v>179</v>
      </c>
      <c r="F37" s="1648">
        <v>65.407660377358496</v>
      </c>
      <c r="G37" s="1648">
        <v>64.12515723270441</v>
      </c>
      <c r="H37" s="167">
        <f>F37*Оглавление!$B$5</f>
        <v>7194.8426415094345</v>
      </c>
      <c r="I37" s="167">
        <f t="shared" si="1"/>
        <v>7194.8426415094345</v>
      </c>
      <c r="K37" s="682"/>
    </row>
    <row r="38" spans="1:11" s="1649" customFormat="1" ht="15" customHeight="1">
      <c r="A38" s="1837"/>
      <c r="B38" s="1832" t="s">
        <v>6765</v>
      </c>
      <c r="C38" s="1646" t="s">
        <v>6768</v>
      </c>
      <c r="D38" s="1646"/>
      <c r="E38" s="1647" t="s">
        <v>179</v>
      </c>
      <c r="F38" s="1648">
        <v>60.838668947334881</v>
      </c>
      <c r="G38" s="1648">
        <v>59.645753869936158</v>
      </c>
      <c r="H38" s="167">
        <f>F38*Оглавление!$B$5</f>
        <v>6692.2535842068373</v>
      </c>
      <c r="I38" s="167">
        <f t="shared" si="1"/>
        <v>6692.2535842068373</v>
      </c>
      <c r="K38" s="682"/>
    </row>
    <row r="39" spans="1:11" s="1104" customFormat="1" ht="15" customHeight="1">
      <c r="A39" s="330"/>
      <c r="B39" s="204"/>
      <c r="C39" s="1107"/>
      <c r="D39" s="1109"/>
      <c r="E39" s="1110"/>
      <c r="F39" s="110"/>
      <c r="G39" s="239"/>
      <c r="H39" s="205"/>
      <c r="I39" s="205"/>
      <c r="J39" s="682"/>
      <c r="K39" s="682"/>
    </row>
    <row r="40" spans="1:11" ht="15" customHeight="1">
      <c r="B40" s="2818" t="s">
        <v>5727</v>
      </c>
      <c r="C40" s="2818"/>
      <c r="D40" s="2818"/>
      <c r="E40" s="2818"/>
      <c r="F40" s="2818"/>
      <c r="G40" s="2818"/>
      <c r="H40" s="2818"/>
      <c r="I40" s="2818"/>
    </row>
    <row r="41" spans="1:11" s="1104" customFormat="1" ht="48.75" customHeight="1">
      <c r="A41" s="1842"/>
      <c r="B41" s="1838" t="s">
        <v>1108</v>
      </c>
      <c r="C41" s="1827" t="s">
        <v>394</v>
      </c>
      <c r="D41" s="193" t="s">
        <v>1290</v>
      </c>
      <c r="E41" s="193" t="s">
        <v>138</v>
      </c>
      <c r="F41" s="146" t="s">
        <v>5166</v>
      </c>
      <c r="G41" s="146" t="s">
        <v>461</v>
      </c>
      <c r="H41" s="146" t="s">
        <v>8</v>
      </c>
      <c r="I41" s="146" t="s">
        <v>9</v>
      </c>
      <c r="J41" s="682"/>
      <c r="K41" s="682"/>
    </row>
    <row r="42" spans="1:11" s="1104" customFormat="1" ht="15" customHeight="1">
      <c r="A42" s="1842"/>
      <c r="B42" s="2816" t="s">
        <v>174</v>
      </c>
      <c r="C42" s="2823"/>
      <c r="D42" s="2823"/>
      <c r="E42" s="2823"/>
      <c r="F42" s="2823"/>
      <c r="G42" s="2823"/>
      <c r="H42" s="2823"/>
      <c r="I42" s="2823"/>
      <c r="J42" s="682"/>
      <c r="K42" s="682"/>
    </row>
    <row r="43" spans="1:11" s="1104" customFormat="1" ht="15" customHeight="1">
      <c r="A43" s="1842"/>
      <c r="B43" s="1830" t="s">
        <v>1109</v>
      </c>
      <c r="C43" s="192" t="s">
        <v>1287</v>
      </c>
      <c r="D43" s="412">
        <v>1.5</v>
      </c>
      <c r="E43" s="191" t="s">
        <v>1291</v>
      </c>
      <c r="F43" s="33">
        <v>10.3734</v>
      </c>
      <c r="G43" s="206">
        <f>F43-F43*$C$4/100</f>
        <v>10.3734</v>
      </c>
      <c r="H43" s="167">
        <f>F43*Оглавление!$B$5</f>
        <v>1141.0740000000001</v>
      </c>
      <c r="I43" s="167">
        <f>H43-H43*$C$4/100</f>
        <v>1141.0740000000001</v>
      </c>
      <c r="J43" s="682"/>
      <c r="K43" s="682"/>
    </row>
    <row r="44" spans="1:11" s="1104" customFormat="1" ht="15" customHeight="1">
      <c r="A44" s="1842"/>
      <c r="B44" s="1830" t="s">
        <v>1110</v>
      </c>
      <c r="C44" s="192" t="s">
        <v>1288</v>
      </c>
      <c r="D44" s="412">
        <v>2.5</v>
      </c>
      <c r="E44" s="191" t="s">
        <v>1291</v>
      </c>
      <c r="F44" s="33">
        <v>10.179600000000001</v>
      </c>
      <c r="G44" s="206">
        <f t="shared" ref="G44:G50" si="3">F44-F44*$C$4/100</f>
        <v>10.179600000000001</v>
      </c>
      <c r="H44" s="167">
        <f>F44*Оглавление!$B$5</f>
        <v>1119.7560000000001</v>
      </c>
      <c r="I44" s="167">
        <f t="shared" ref="I44:I50" si="4">H44-H44*$C$4/100</f>
        <v>1119.7560000000001</v>
      </c>
      <c r="J44" s="682"/>
      <c r="K44" s="682"/>
    </row>
    <row r="45" spans="1:11" s="1104" customFormat="1" ht="15" customHeight="1">
      <c r="A45" s="1842"/>
      <c r="B45" s="1830" t="s">
        <v>1111</v>
      </c>
      <c r="C45" s="192" t="s">
        <v>1289</v>
      </c>
      <c r="D45" s="412">
        <v>3</v>
      </c>
      <c r="E45" s="191" t="s">
        <v>1291</v>
      </c>
      <c r="F45" s="33">
        <v>10.179600000000001</v>
      </c>
      <c r="G45" s="206">
        <f t="shared" si="3"/>
        <v>10.179600000000001</v>
      </c>
      <c r="H45" s="167">
        <f>F45*Оглавление!$B$5</f>
        <v>1119.7560000000001</v>
      </c>
      <c r="I45" s="167">
        <f t="shared" si="4"/>
        <v>1119.7560000000001</v>
      </c>
      <c r="J45" s="682"/>
      <c r="K45" s="682"/>
    </row>
    <row r="46" spans="1:11" s="1104" customFormat="1" ht="15" customHeight="1">
      <c r="A46" s="1835"/>
      <c r="B46" s="1831" t="s">
        <v>4876</v>
      </c>
      <c r="C46" s="615" t="s">
        <v>4880</v>
      </c>
      <c r="D46" s="616">
        <v>1.5</v>
      </c>
      <c r="E46" s="607" t="s">
        <v>4903</v>
      </c>
      <c r="F46" s="33">
        <v>17.380800000000001</v>
      </c>
      <c r="G46" s="206">
        <f t="shared" si="3"/>
        <v>17.380800000000001</v>
      </c>
      <c r="H46" s="167">
        <f>F46*Оглавление!$B$5</f>
        <v>1911.8880000000001</v>
      </c>
      <c r="I46" s="167">
        <f t="shared" si="4"/>
        <v>1911.8880000000001</v>
      </c>
      <c r="J46" s="682"/>
      <c r="K46" s="682"/>
    </row>
    <row r="47" spans="1:11" s="1104" customFormat="1" ht="15" customHeight="1">
      <c r="A47" s="1835"/>
      <c r="B47" s="1831" t="s">
        <v>4618</v>
      </c>
      <c r="C47" s="615" t="s">
        <v>4881</v>
      </c>
      <c r="D47" s="616">
        <v>3</v>
      </c>
      <c r="E47" s="607" t="s">
        <v>4903</v>
      </c>
      <c r="F47" s="33">
        <v>15.9018</v>
      </c>
      <c r="G47" s="206">
        <f t="shared" si="3"/>
        <v>15.9018</v>
      </c>
      <c r="H47" s="167">
        <f>F47*Оглавление!$B$5</f>
        <v>1749.1979999999999</v>
      </c>
      <c r="I47" s="167">
        <f t="shared" si="4"/>
        <v>1749.1979999999999</v>
      </c>
      <c r="J47" s="682"/>
      <c r="K47" s="682"/>
    </row>
    <row r="48" spans="1:11" s="1104" customFormat="1" ht="15" customHeight="1">
      <c r="A48" s="1835"/>
      <c r="B48" s="1831" t="s">
        <v>4877</v>
      </c>
      <c r="C48" s="615" t="s">
        <v>4882</v>
      </c>
      <c r="D48" s="616">
        <v>3</v>
      </c>
      <c r="E48" s="607" t="s">
        <v>1885</v>
      </c>
      <c r="F48" s="33">
        <v>44.686199999999999</v>
      </c>
      <c r="G48" s="206">
        <f t="shared" si="3"/>
        <v>44.686199999999999</v>
      </c>
      <c r="H48" s="167">
        <f>F48*Оглавление!$B$5</f>
        <v>4915.482</v>
      </c>
      <c r="I48" s="167">
        <f t="shared" si="4"/>
        <v>4915.482</v>
      </c>
      <c r="J48" s="682"/>
      <c r="K48" s="682"/>
    </row>
    <row r="49" spans="1:11" s="1104" customFormat="1" ht="15" customHeight="1">
      <c r="A49" s="1835"/>
      <c r="B49" s="1831" t="s">
        <v>4878</v>
      </c>
      <c r="C49" s="615" t="s">
        <v>4883</v>
      </c>
      <c r="D49" s="616">
        <v>1.5</v>
      </c>
      <c r="E49" s="607" t="s">
        <v>4904</v>
      </c>
      <c r="F49" s="33">
        <v>66.62639999999999</v>
      </c>
      <c r="G49" s="206">
        <f t="shared" si="3"/>
        <v>66.62639999999999</v>
      </c>
      <c r="H49" s="167">
        <f>F49*Оглавление!$B$5</f>
        <v>7328.9039999999986</v>
      </c>
      <c r="I49" s="167">
        <f t="shared" si="4"/>
        <v>7328.9039999999986</v>
      </c>
      <c r="J49" s="682"/>
      <c r="K49" s="682"/>
    </row>
    <row r="50" spans="1:11" s="1104" customFormat="1" ht="15" customHeight="1">
      <c r="A50" s="1835"/>
      <c r="B50" s="1831" t="s">
        <v>4879</v>
      </c>
      <c r="C50" s="615" t="s">
        <v>4884</v>
      </c>
      <c r="D50" s="616">
        <v>3</v>
      </c>
      <c r="E50" s="607" t="s">
        <v>4905</v>
      </c>
      <c r="F50" s="33">
        <v>74.113199999999992</v>
      </c>
      <c r="G50" s="206">
        <f t="shared" si="3"/>
        <v>74.113199999999992</v>
      </c>
      <c r="H50" s="167">
        <f>F50*Оглавление!$B$5</f>
        <v>8152.4519999999993</v>
      </c>
      <c r="I50" s="167">
        <f t="shared" si="4"/>
        <v>8152.4519999999993</v>
      </c>
      <c r="J50" s="682"/>
      <c r="K50" s="682"/>
    </row>
    <row r="51" spans="1:11" s="1105" customFormat="1" ht="15" customHeight="1">
      <c r="A51" s="1835"/>
      <c r="B51" s="1839"/>
      <c r="C51" s="613"/>
      <c r="D51" s="606"/>
      <c r="E51" s="607"/>
      <c r="F51" s="614"/>
      <c r="G51" s="206"/>
      <c r="H51" s="167"/>
      <c r="I51" s="167"/>
      <c r="J51" s="682"/>
      <c r="K51" s="682"/>
    </row>
    <row r="52" spans="1:11" s="1104" customFormat="1" ht="15" customHeight="1">
      <c r="A52" s="1842"/>
      <c r="B52" s="2816" t="s">
        <v>4889</v>
      </c>
      <c r="C52" s="2816"/>
      <c r="D52" s="2816"/>
      <c r="E52" s="2816"/>
      <c r="F52" s="2816"/>
      <c r="G52" s="2816"/>
      <c r="H52" s="2816"/>
      <c r="I52" s="2817"/>
      <c r="J52" s="682"/>
      <c r="K52" s="682"/>
    </row>
    <row r="53" spans="1:11" s="1104" customFormat="1" ht="15" customHeight="1">
      <c r="A53" s="1835"/>
      <c r="B53" s="1831" t="s">
        <v>4885</v>
      </c>
      <c r="C53" s="615" t="s">
        <v>4887</v>
      </c>
      <c r="D53" s="606">
        <v>3</v>
      </c>
      <c r="E53" s="607" t="s">
        <v>454</v>
      </c>
      <c r="F53" s="33">
        <v>9.3228000000000009</v>
      </c>
      <c r="G53" s="206">
        <f>F53-F53*$C$4/100</f>
        <v>9.3228000000000009</v>
      </c>
      <c r="H53" s="167">
        <f>F53*Оглавление!$B$5</f>
        <v>1025.508</v>
      </c>
      <c r="I53" s="167">
        <f>H53-H53*$C$4/100</f>
        <v>1025.508</v>
      </c>
      <c r="J53" s="682"/>
      <c r="K53" s="682"/>
    </row>
    <row r="54" spans="1:11" s="1104" customFormat="1" ht="15" customHeight="1">
      <c r="A54" s="1835"/>
      <c r="B54" s="1840" t="s">
        <v>4886</v>
      </c>
      <c r="C54" s="615" t="s">
        <v>4888</v>
      </c>
      <c r="D54" s="606">
        <v>6</v>
      </c>
      <c r="E54" s="607" t="s">
        <v>454</v>
      </c>
      <c r="F54" s="33">
        <v>10.873200000000001</v>
      </c>
      <c r="G54" s="206">
        <f>F54-F54*$C$4/100</f>
        <v>10.873200000000001</v>
      </c>
      <c r="H54" s="167">
        <f>F54*Оглавление!$B$5</f>
        <v>1196.0520000000001</v>
      </c>
      <c r="I54" s="167">
        <f>H54-H54*$C$4/100</f>
        <v>1196.0520000000001</v>
      </c>
      <c r="J54" s="682"/>
      <c r="K54" s="682"/>
    </row>
    <row r="55" spans="1:11" s="1104" customFormat="1" ht="15" customHeight="1">
      <c r="A55" s="1842"/>
      <c r="B55" s="1841"/>
      <c r="C55" s="612"/>
      <c r="D55" s="606"/>
      <c r="E55" s="607"/>
      <c r="F55" s="608"/>
      <c r="G55" s="609"/>
      <c r="H55" s="610"/>
      <c r="I55" s="611"/>
      <c r="J55" s="682"/>
      <c r="K55" s="682"/>
    </row>
    <row r="56" spans="1:11" s="1104" customFormat="1" ht="15" customHeight="1">
      <c r="A56" s="1842"/>
      <c r="B56" s="2816" t="s">
        <v>175</v>
      </c>
      <c r="C56" s="2823"/>
      <c r="D56" s="2823"/>
      <c r="E56" s="2823"/>
      <c r="F56" s="2823"/>
      <c r="G56" s="2823"/>
      <c r="H56" s="2823"/>
      <c r="I56" s="2824"/>
      <c r="J56" s="682"/>
      <c r="K56" s="682"/>
    </row>
    <row r="57" spans="1:11" s="1104" customFormat="1" ht="15" customHeight="1">
      <c r="A57" s="1842"/>
      <c r="B57" s="1830" t="s">
        <v>1112</v>
      </c>
      <c r="C57" s="192" t="s">
        <v>1289</v>
      </c>
      <c r="D57" s="412">
        <v>3</v>
      </c>
      <c r="E57" s="191" t="s">
        <v>179</v>
      </c>
      <c r="F57" s="33">
        <v>27.009599999999999</v>
      </c>
      <c r="G57" s="206">
        <f>F57-F57*$C$4/100</f>
        <v>27.009599999999999</v>
      </c>
      <c r="H57" s="167">
        <f>F57*Оглавление!$B$5</f>
        <v>2971.056</v>
      </c>
      <c r="I57" s="167">
        <f>H57-H57*$C$4/100</f>
        <v>2971.056</v>
      </c>
      <c r="J57" s="682"/>
      <c r="K57" s="682"/>
    </row>
    <row r="58" spans="1:11" s="1104" customFormat="1" ht="15" customHeight="1">
      <c r="A58" s="1842"/>
      <c r="B58" s="2816" t="s">
        <v>372</v>
      </c>
      <c r="C58" s="2816"/>
      <c r="D58" s="2816"/>
      <c r="E58" s="2816"/>
      <c r="F58" s="2816"/>
      <c r="G58" s="2816"/>
      <c r="H58" s="2816"/>
      <c r="I58" s="2817"/>
      <c r="J58" s="682"/>
      <c r="K58" s="682"/>
    </row>
    <row r="59" spans="1:11" s="1104" customFormat="1" ht="15" customHeight="1">
      <c r="A59" s="1842"/>
      <c r="B59" s="1830" t="s">
        <v>1113</v>
      </c>
      <c r="C59" s="192" t="s">
        <v>1114</v>
      </c>
      <c r="D59" s="412">
        <v>3</v>
      </c>
      <c r="E59" s="191" t="s">
        <v>128</v>
      </c>
      <c r="F59" s="33">
        <v>56.926200000000001</v>
      </c>
      <c r="G59" s="206">
        <f>F59-F59*$C$4/100</f>
        <v>56.926200000000001</v>
      </c>
      <c r="H59" s="167">
        <f>F59*Оглавление!$B$5</f>
        <v>6261.8820000000005</v>
      </c>
      <c r="I59" s="167">
        <f>H59-H59*$C$4/100</f>
        <v>6261.8820000000005</v>
      </c>
      <c r="J59" s="682"/>
      <c r="K59" s="682"/>
    </row>
    <row r="60" spans="1:11" s="1104" customFormat="1" ht="15" customHeight="1">
      <c r="A60" s="1842"/>
      <c r="B60" s="1830" t="s">
        <v>1115</v>
      </c>
      <c r="C60" s="192" t="s">
        <v>1116</v>
      </c>
      <c r="D60" s="412">
        <v>3</v>
      </c>
      <c r="E60" s="191" t="s">
        <v>128</v>
      </c>
      <c r="F60" s="33">
        <v>69.247799999999998</v>
      </c>
      <c r="G60" s="206">
        <f>F60-F60*$C$4/100</f>
        <v>69.247799999999998</v>
      </c>
      <c r="H60" s="167">
        <f>F60*Оглавление!$B$5</f>
        <v>7617.2579999999998</v>
      </c>
      <c r="I60" s="167">
        <f>H60-H60*$C$4/100</f>
        <v>7617.2579999999998</v>
      </c>
      <c r="J60" s="682"/>
      <c r="K60" s="682"/>
    </row>
    <row r="61" spans="1:11" s="1104" customFormat="1" ht="15" customHeight="1">
      <c r="A61" s="1842"/>
      <c r="B61" s="1830" t="s">
        <v>1117</v>
      </c>
      <c r="C61" s="413" t="s">
        <v>1118</v>
      </c>
      <c r="D61" s="412">
        <v>3</v>
      </c>
      <c r="E61" s="191" t="s">
        <v>177</v>
      </c>
      <c r="F61" s="33">
        <v>87.363</v>
      </c>
      <c r="G61" s="206">
        <f>F61-F61*$C$4/100</f>
        <v>87.363</v>
      </c>
      <c r="H61" s="167">
        <f>F61*Оглавление!$B$5</f>
        <v>9609.93</v>
      </c>
      <c r="I61" s="167">
        <f>H61-H61*$C$4/100</f>
        <v>9609.93</v>
      </c>
      <c r="J61" s="682"/>
      <c r="K61" s="682"/>
    </row>
    <row r="62" spans="1:11" s="1104" customFormat="1" ht="15" customHeight="1">
      <c r="A62" s="1842"/>
      <c r="B62" s="2816" t="s">
        <v>180</v>
      </c>
      <c r="C62" s="2816"/>
      <c r="D62" s="2816"/>
      <c r="E62" s="2816"/>
      <c r="F62" s="2816"/>
      <c r="G62" s="2816"/>
      <c r="H62" s="2816"/>
      <c r="I62" s="2817"/>
      <c r="J62" s="682"/>
      <c r="K62" s="682"/>
    </row>
    <row r="63" spans="1:11" s="1104" customFormat="1" ht="15" customHeight="1">
      <c r="A63" s="1842"/>
      <c r="B63" s="1830" t="s">
        <v>1119</v>
      </c>
      <c r="C63" s="192" t="s">
        <v>1120</v>
      </c>
      <c r="D63" s="412">
        <v>6</v>
      </c>
      <c r="E63" s="191" t="s">
        <v>1292</v>
      </c>
      <c r="F63" s="33">
        <v>10.179600000000001</v>
      </c>
      <c r="G63" s="206">
        <f>F63-F63*$C$4/100</f>
        <v>10.179600000000001</v>
      </c>
      <c r="H63" s="167">
        <f>F63*Оглавление!$B$5</f>
        <v>1119.7560000000001</v>
      </c>
      <c r="I63" s="167">
        <f t="shared" ref="I63:I73" si="5">H63-H63*$C$4/100</f>
        <v>1119.7560000000001</v>
      </c>
      <c r="J63" s="682"/>
      <c r="K63" s="682"/>
    </row>
    <row r="64" spans="1:11" s="1104" customFormat="1" ht="15" customHeight="1">
      <c r="A64" s="1834"/>
      <c r="B64" s="1831" t="s">
        <v>4620</v>
      </c>
      <c r="C64" s="615" t="s">
        <v>4890</v>
      </c>
      <c r="D64" s="617">
        <v>8</v>
      </c>
      <c r="E64" s="191" t="s">
        <v>1292</v>
      </c>
      <c r="F64" s="33">
        <v>11.179200000000002</v>
      </c>
      <c r="G64" s="206">
        <f t="shared" ref="G64:G73" si="6">F64-F64*$C$4/100</f>
        <v>11.179200000000002</v>
      </c>
      <c r="H64" s="167">
        <f>F64*Оглавление!$B$5</f>
        <v>1229.7120000000002</v>
      </c>
      <c r="I64" s="167">
        <f t="shared" si="5"/>
        <v>1229.7120000000002</v>
      </c>
      <c r="J64" s="682"/>
      <c r="K64" s="682"/>
    </row>
    <row r="65" spans="1:11" s="1104" customFormat="1" ht="15" customHeight="1">
      <c r="A65" s="1834"/>
      <c r="B65" s="1831" t="s">
        <v>4898</v>
      </c>
      <c r="C65" s="615" t="s">
        <v>4891</v>
      </c>
      <c r="D65" s="617">
        <v>10</v>
      </c>
      <c r="E65" s="191" t="s">
        <v>1292</v>
      </c>
      <c r="F65" s="33">
        <v>10.893599999999999</v>
      </c>
      <c r="G65" s="206">
        <f t="shared" si="6"/>
        <v>10.893599999999999</v>
      </c>
      <c r="H65" s="167">
        <f>F65*Оглавление!$B$5</f>
        <v>1198.2959999999998</v>
      </c>
      <c r="I65" s="167">
        <f t="shared" si="5"/>
        <v>1198.2959999999998</v>
      </c>
      <c r="J65" s="682"/>
      <c r="K65" s="682"/>
    </row>
    <row r="66" spans="1:11" s="1104" customFormat="1" ht="15" customHeight="1">
      <c r="A66" s="1834"/>
      <c r="B66" s="1831" t="s">
        <v>4619</v>
      </c>
      <c r="C66" s="615" t="s">
        <v>4892</v>
      </c>
      <c r="D66" s="617">
        <v>6</v>
      </c>
      <c r="E66" s="607" t="s">
        <v>4903</v>
      </c>
      <c r="F66" s="33">
        <v>16.636199999999999</v>
      </c>
      <c r="G66" s="206">
        <f t="shared" si="6"/>
        <v>16.636199999999999</v>
      </c>
      <c r="H66" s="167">
        <f>F66*Оглавление!$B$5</f>
        <v>1829.982</v>
      </c>
      <c r="I66" s="167">
        <f t="shared" si="5"/>
        <v>1829.982</v>
      </c>
      <c r="J66" s="682"/>
      <c r="K66" s="682"/>
    </row>
    <row r="67" spans="1:11" s="1104" customFormat="1" ht="15" customHeight="1">
      <c r="A67" s="1834"/>
      <c r="B67" s="1831" t="s">
        <v>4621</v>
      </c>
      <c r="C67" s="615" t="s">
        <v>4893</v>
      </c>
      <c r="D67" s="617">
        <v>8</v>
      </c>
      <c r="E67" s="607" t="s">
        <v>4903</v>
      </c>
      <c r="F67" s="33">
        <v>16.8504</v>
      </c>
      <c r="G67" s="206">
        <f t="shared" si="6"/>
        <v>16.8504</v>
      </c>
      <c r="H67" s="167">
        <f>F67*Оглавление!$B$5</f>
        <v>1853.5440000000001</v>
      </c>
      <c r="I67" s="167">
        <f t="shared" si="5"/>
        <v>1853.5440000000001</v>
      </c>
      <c r="J67" s="682"/>
      <c r="K67" s="682"/>
    </row>
    <row r="68" spans="1:11" s="1104" customFormat="1" ht="15" customHeight="1">
      <c r="A68" s="1834"/>
      <c r="B68" s="1831" t="s">
        <v>4899</v>
      </c>
      <c r="C68" s="615" t="s">
        <v>4894</v>
      </c>
      <c r="D68" s="617">
        <v>10</v>
      </c>
      <c r="E68" s="607" t="s">
        <v>4903</v>
      </c>
      <c r="F68" s="33">
        <v>16.8504</v>
      </c>
      <c r="G68" s="206">
        <f t="shared" si="6"/>
        <v>16.8504</v>
      </c>
      <c r="H68" s="167">
        <f>F68*Оглавление!$B$5</f>
        <v>1853.5440000000001</v>
      </c>
      <c r="I68" s="167">
        <f t="shared" si="5"/>
        <v>1853.5440000000001</v>
      </c>
      <c r="J68" s="682"/>
      <c r="K68" s="682"/>
    </row>
    <row r="69" spans="1:11" s="1104" customFormat="1" ht="15" customHeight="1">
      <c r="A69" s="1834"/>
      <c r="B69" s="1831" t="s">
        <v>4900</v>
      </c>
      <c r="C69" s="615" t="s">
        <v>4895</v>
      </c>
      <c r="D69" s="617">
        <v>6</v>
      </c>
      <c r="E69" s="607" t="s">
        <v>1885</v>
      </c>
      <c r="F69" s="33">
        <v>44.686199999999999</v>
      </c>
      <c r="G69" s="206">
        <f t="shared" si="6"/>
        <v>44.686199999999999</v>
      </c>
      <c r="H69" s="167">
        <f>F69*Оглавление!$B$5</f>
        <v>4915.482</v>
      </c>
      <c r="I69" s="167">
        <f t="shared" si="5"/>
        <v>4915.482</v>
      </c>
      <c r="J69" s="682"/>
      <c r="K69" s="682"/>
    </row>
    <row r="70" spans="1:11" s="1104" customFormat="1" ht="15" customHeight="1">
      <c r="A70" s="1834"/>
      <c r="B70" s="1831" t="s">
        <v>4901</v>
      </c>
      <c r="C70" s="615" t="s">
        <v>4896</v>
      </c>
      <c r="D70" s="617">
        <v>8</v>
      </c>
      <c r="E70" s="607" t="s">
        <v>1885</v>
      </c>
      <c r="F70" s="33">
        <v>49.725000000000001</v>
      </c>
      <c r="G70" s="206">
        <f t="shared" si="6"/>
        <v>49.725000000000001</v>
      </c>
      <c r="H70" s="167">
        <f>F70*Оглавление!$B$5</f>
        <v>5469.75</v>
      </c>
      <c r="I70" s="167">
        <f t="shared" si="5"/>
        <v>5469.75</v>
      </c>
      <c r="J70" s="682"/>
      <c r="K70" s="682"/>
    </row>
    <row r="71" spans="1:11" s="1104" customFormat="1" ht="15" customHeight="1">
      <c r="A71" s="1834"/>
      <c r="B71" s="1831" t="s">
        <v>4902</v>
      </c>
      <c r="C71" s="615" t="s">
        <v>4897</v>
      </c>
      <c r="D71" s="617">
        <v>10</v>
      </c>
      <c r="E71" s="607" t="s">
        <v>1885</v>
      </c>
      <c r="F71" s="33">
        <v>51.652799999999999</v>
      </c>
      <c r="G71" s="206">
        <f t="shared" si="6"/>
        <v>51.652799999999999</v>
      </c>
      <c r="H71" s="167">
        <f>F71*Оглавление!$B$5</f>
        <v>5681.808</v>
      </c>
      <c r="I71" s="167">
        <f t="shared" si="5"/>
        <v>5681.808</v>
      </c>
      <c r="J71" s="682"/>
      <c r="K71" s="682"/>
    </row>
    <row r="72" spans="1:11" s="1104" customFormat="1" ht="15" customHeight="1">
      <c r="A72" s="1835"/>
      <c r="B72" s="2813" t="s">
        <v>4908</v>
      </c>
      <c r="C72" s="2814"/>
      <c r="D72" s="2814"/>
      <c r="E72" s="2814"/>
      <c r="F72" s="2814"/>
      <c r="G72" s="2814"/>
      <c r="H72" s="2814"/>
      <c r="I72" s="2815"/>
      <c r="J72" s="682"/>
      <c r="K72" s="682"/>
    </row>
    <row r="73" spans="1:11" s="1104" customFormat="1" ht="15" customHeight="1">
      <c r="A73" s="1835"/>
      <c r="B73" s="1831" t="s">
        <v>4906</v>
      </c>
      <c r="C73" s="618" t="s">
        <v>4907</v>
      </c>
      <c r="D73" s="619"/>
      <c r="E73" s="620" t="s">
        <v>119</v>
      </c>
      <c r="F73" s="33">
        <v>105.1926</v>
      </c>
      <c r="G73" s="621">
        <f t="shared" si="6"/>
        <v>105.1926</v>
      </c>
      <c r="H73" s="622">
        <f>F73*Оглавление!$B$5</f>
        <v>11571.186</v>
      </c>
      <c r="I73" s="622">
        <f t="shared" si="5"/>
        <v>11571.186</v>
      </c>
      <c r="J73" s="682"/>
      <c r="K73" s="682"/>
    </row>
  </sheetData>
  <customSheetViews>
    <customSheetView guid="{94E74550-0B2B-4B3C-8E97-CCCC46023914}" scale="85" showAutoFilter="1">
      <selection activeCell="B24" sqref="B24"/>
      <pageMargins left="0.7" right="0.7" top="0.75" bottom="0.75" header="0.3" footer="0.3"/>
      <pageSetup paperSize="9" orientation="portrait" r:id="rId1"/>
      <autoFilter ref="A6:H20"/>
    </customSheetView>
    <customSheetView guid="{C23E91BF-4A86-4D00-A577-1A263DDCB8BC}" scale="85" showAutoFilter="1">
      <selection activeCell="B4" sqref="B4"/>
      <pageMargins left="0.7" right="0.7" top="0.75" bottom="0.75" header="0.3" footer="0.3"/>
      <pageSetup paperSize="9" orientation="portrait" r:id="rId2"/>
      <autoFilter ref="A6:H20"/>
    </customSheetView>
    <customSheetView guid="{45761FB6-8710-4C75-A8B6-5A7FCAACACDF}" scale="85">
      <selection activeCell="B18" sqref="B18"/>
      <pageMargins left="0.7" right="0.7" top="0.75" bottom="0.75" header="0.3" footer="0.3"/>
      <pageSetup paperSize="9" orientation="portrait" r:id="rId3"/>
    </customSheetView>
    <customSheetView guid="{6108970F-8E7A-462E-A499-E2FD79FB3A77}" scale="85">
      <selection activeCell="B18" sqref="B18"/>
      <pageMargins left="0.7" right="0.7" top="0.75" bottom="0.75" header="0.3" footer="0.3"/>
      <pageSetup paperSize="9" orientation="portrait" r:id="rId4"/>
    </customSheetView>
    <customSheetView guid="{B3358888-E690-452C-98EC-431498422E6E}" scale="85">
      <selection activeCell="B18" sqref="B18"/>
      <pageMargins left="0.7" right="0.7" top="0.75" bottom="0.75" header="0.3" footer="0.3"/>
      <pageSetup paperSize="9" orientation="portrait" r:id="rId5"/>
    </customSheetView>
    <customSheetView guid="{A76FD505-AF56-4CD8-967A-59C705AF567C}" scale="85" showAutoFilter="1">
      <selection activeCell="B4" sqref="B4"/>
      <pageMargins left="0.7" right="0.7" top="0.75" bottom="0.75" header="0.3" footer="0.3"/>
      <pageSetup paperSize="9" orientation="portrait" r:id="rId6"/>
      <autoFilter ref="A6:H20"/>
    </customSheetView>
    <customSheetView guid="{D7CF3121-CFC0-4E70-8DCD-811E30042E24}" scale="85" showAutoFilter="1">
      <selection activeCell="B4" sqref="B4"/>
      <pageMargins left="0.7" right="0.7" top="0.75" bottom="0.75" header="0.3" footer="0.3"/>
      <pageSetup paperSize="9" orientation="portrait" r:id="rId7"/>
      <autoFilter ref="A6:H20"/>
    </customSheetView>
    <customSheetView guid="{3E3E5346-F5D1-49F5-AB0E-78170B65853C}" scale="85">
      <selection activeCell="B18" sqref="B18"/>
      <pageMargins left="0.7" right="0.7" top="0.75" bottom="0.75" header="0.3" footer="0.3"/>
      <pageSetup paperSize="9" orientation="portrait" r:id="rId8"/>
    </customSheetView>
    <customSheetView guid="{A02336A9-D2FB-4D03-950A-00B6EBD6A28C}" scale="85" showAutoFilter="1">
      <selection activeCell="B4" sqref="B4"/>
      <pageMargins left="0.7" right="0.7" top="0.75" bottom="0.75" header="0.3" footer="0.3"/>
      <pageSetup paperSize="9" orientation="portrait" r:id="rId9"/>
      <autoFilter ref="A6:H20"/>
    </customSheetView>
    <customSheetView guid="{24F900A2-7147-4318-9E77-2B71404314A7}" scale="85" showAutoFilter="1">
      <selection activeCell="B4" sqref="B4"/>
      <pageMargins left="0.7" right="0.7" top="0.75" bottom="0.75" header="0.3" footer="0.3"/>
      <pageSetup paperSize="9" orientation="portrait" r:id="rId10"/>
      <autoFilter ref="A6:H20"/>
    </customSheetView>
    <customSheetView guid="{76FA2CE7-179E-4731-B7AE-63C5E5E79002}" scale="85" showAutoFilter="1">
      <selection activeCell="B24" sqref="B24"/>
      <pageMargins left="0.7" right="0.7" top="0.75" bottom="0.75" header="0.3" footer="0.3"/>
      <pageSetup paperSize="9" orientation="portrait" r:id="rId11"/>
      <autoFilter ref="A6:H20"/>
    </customSheetView>
  </customSheetViews>
  <mergeCells count="15">
    <mergeCell ref="B72:I72"/>
    <mergeCell ref="B62:I62"/>
    <mergeCell ref="B58:I58"/>
    <mergeCell ref="B1:I1"/>
    <mergeCell ref="B8:I8"/>
    <mergeCell ref="B18:I18"/>
    <mergeCell ref="B42:I42"/>
    <mergeCell ref="B56:I56"/>
    <mergeCell ref="B6:I6"/>
    <mergeCell ref="B40:I40"/>
    <mergeCell ref="B14:I14"/>
    <mergeCell ref="B21:I21"/>
    <mergeCell ref="B25:I25"/>
    <mergeCell ref="B35:I35"/>
    <mergeCell ref="B52:I52"/>
  </mergeCells>
  <pageMargins left="0.7" right="0.7" top="0.75" bottom="0.75" header="0.3" footer="0.3"/>
  <pageSetup paperSize="9" orientation="portrait" r:id="rId12"/>
  <ignoredErrors>
    <ignoredError sqref="H9:H12 H15:H16 H19 H22:H23 H26:H33" formula="1"/>
  </ignoredErrors>
  <drawing r:id="rId1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6"/>
  <dimension ref="A1:I181"/>
  <sheetViews>
    <sheetView zoomScale="75" zoomScaleNormal="75" workbookViewId="0">
      <selection activeCell="J90" sqref="J90"/>
    </sheetView>
  </sheetViews>
  <sheetFormatPr defaultColWidth="9.28515625" defaultRowHeight="15"/>
  <cols>
    <col min="1" max="1" width="17.5703125" style="580" customWidth="1"/>
    <col min="2" max="2" width="18.7109375" style="580" customWidth="1"/>
    <col min="3" max="3" width="93.28515625" style="582" bestFit="1" customWidth="1"/>
    <col min="4" max="5" width="15.28515625" style="1928" customWidth="1"/>
    <col min="6" max="6" width="11.28515625" style="582" customWidth="1"/>
    <col min="7" max="7" width="13.7109375" style="582" customWidth="1"/>
    <col min="8" max="16384" width="9.28515625" style="582"/>
  </cols>
  <sheetData>
    <row r="1" spans="1:7">
      <c r="A1" s="2840" t="s">
        <v>4818</v>
      </c>
      <c r="B1" s="2840"/>
      <c r="C1" s="2840"/>
      <c r="D1" s="2840"/>
      <c r="E1" s="1922"/>
    </row>
    <row r="2" spans="1:7" s="1422" customFormat="1">
      <c r="B2" s="1905"/>
      <c r="C2" s="958"/>
      <c r="E2" s="1905"/>
      <c r="F2" s="1905"/>
      <c r="G2" s="1905"/>
    </row>
    <row r="3" spans="1:7" s="1422" customFormat="1">
      <c r="B3" s="1905"/>
      <c r="C3" s="958"/>
      <c r="E3" s="1905"/>
      <c r="F3" s="1905"/>
      <c r="G3" s="1905"/>
    </row>
    <row r="4" spans="1:7" s="1422" customFormat="1">
      <c r="A4" s="25" t="s">
        <v>6</v>
      </c>
      <c r="B4" s="3"/>
      <c r="C4" s="958"/>
      <c r="E4" s="1905"/>
      <c r="F4" s="1905"/>
      <c r="G4" s="1905"/>
    </row>
    <row r="5" spans="1:7" s="1905" customFormat="1">
      <c r="A5" s="137"/>
      <c r="B5" s="957"/>
      <c r="C5" s="957"/>
      <c r="D5" s="458"/>
      <c r="E5" s="138"/>
      <c r="F5" s="138"/>
    </row>
    <row r="6" spans="1:7" s="1923" customFormat="1" ht="45">
      <c r="A6" s="1920" t="s">
        <v>14</v>
      </c>
      <c r="B6" s="1920" t="s">
        <v>4408</v>
      </c>
      <c r="C6" s="1920" t="s">
        <v>5</v>
      </c>
      <c r="D6" s="1921" t="s">
        <v>327</v>
      </c>
      <c r="E6" s="226" t="s">
        <v>461</v>
      </c>
      <c r="F6" s="1917" t="s">
        <v>8</v>
      </c>
      <c r="G6" s="1917" t="s">
        <v>9</v>
      </c>
    </row>
    <row r="7" spans="1:7">
      <c r="A7" s="2834"/>
      <c r="B7" s="2835"/>
      <c r="C7" s="2835"/>
      <c r="D7" s="2835"/>
      <c r="E7" s="1926"/>
      <c r="F7" s="1925"/>
      <c r="G7" s="1925"/>
    </row>
    <row r="8" spans="1:7" ht="58.15" customHeight="1">
      <c r="A8" s="576"/>
      <c r="B8" s="575" t="s">
        <v>4698</v>
      </c>
      <c r="C8" s="576" t="s">
        <v>4699</v>
      </c>
      <c r="D8" s="1924">
        <v>468.38400000000001</v>
      </c>
      <c r="E8" s="1924">
        <f t="shared" ref="E8:E58" si="0">D8-D8*$B$4/100</f>
        <v>468.38400000000001</v>
      </c>
      <c r="F8" s="1925">
        <f>D8*Оглавление!$B$5</f>
        <v>51522.240000000005</v>
      </c>
      <c r="G8" s="1925">
        <f t="shared" ref="G8:G58" si="1">F8-F8*$B$4/100</f>
        <v>51522.240000000005</v>
      </c>
    </row>
    <row r="9" spans="1:7" ht="58.15" customHeight="1">
      <c r="A9" s="576"/>
      <c r="B9" s="575" t="s">
        <v>4700</v>
      </c>
      <c r="C9" s="576" t="s">
        <v>4701</v>
      </c>
      <c r="D9" s="1924">
        <v>327.012</v>
      </c>
      <c r="E9" s="1924">
        <f t="shared" si="0"/>
        <v>327.012</v>
      </c>
      <c r="F9" s="1925">
        <f>D9*Оглавление!$B$5</f>
        <v>35971.32</v>
      </c>
      <c r="G9" s="1925">
        <f t="shared" si="1"/>
        <v>35971.32</v>
      </c>
    </row>
    <row r="10" spans="1:7" ht="58.15" customHeight="1">
      <c r="A10" s="575"/>
      <c r="B10" s="575" t="s">
        <v>4702</v>
      </c>
      <c r="C10" s="576" t="s">
        <v>4703</v>
      </c>
      <c r="D10" s="1924">
        <v>1020</v>
      </c>
      <c r="E10" s="1924">
        <f t="shared" si="0"/>
        <v>1020</v>
      </c>
      <c r="F10" s="1925">
        <f>D10*Оглавление!$B$5</f>
        <v>112200</v>
      </c>
      <c r="G10" s="1925">
        <f t="shared" si="1"/>
        <v>112200</v>
      </c>
    </row>
    <row r="11" spans="1:7" ht="15.75" customHeight="1">
      <c r="A11" s="2830" t="s">
        <v>4704</v>
      </c>
      <c r="B11" s="2831"/>
      <c r="C11" s="2831"/>
      <c r="D11" s="2831"/>
      <c r="E11" s="2831"/>
      <c r="F11" s="2831"/>
      <c r="G11" s="2832"/>
    </row>
    <row r="12" spans="1:7" ht="29.1" customHeight="1">
      <c r="A12" s="2836"/>
      <c r="B12" s="575" t="s">
        <v>4705</v>
      </c>
      <c r="C12" s="577" t="s">
        <v>4706</v>
      </c>
      <c r="D12" s="1924">
        <v>88.536000000000001</v>
      </c>
      <c r="E12" s="1924">
        <f t="shared" si="0"/>
        <v>88.536000000000001</v>
      </c>
      <c r="F12" s="1925">
        <f>D12*Оглавление!$B$5</f>
        <v>9738.9600000000009</v>
      </c>
      <c r="G12" s="1925">
        <f t="shared" si="1"/>
        <v>9738.9600000000009</v>
      </c>
    </row>
    <row r="13" spans="1:7" ht="29.1" customHeight="1">
      <c r="A13" s="2837"/>
      <c r="B13" s="575" t="s">
        <v>4707</v>
      </c>
      <c r="C13" s="577" t="s">
        <v>4708</v>
      </c>
      <c r="D13" s="1924">
        <v>88.536000000000001</v>
      </c>
      <c r="E13" s="1924">
        <f t="shared" si="0"/>
        <v>88.536000000000001</v>
      </c>
      <c r="F13" s="1925">
        <f>D13*Оглавление!$B$5</f>
        <v>9738.9600000000009</v>
      </c>
      <c r="G13" s="1925">
        <f t="shared" si="1"/>
        <v>9738.9600000000009</v>
      </c>
    </row>
    <row r="14" spans="1:7" ht="58.15" customHeight="1">
      <c r="A14" s="582"/>
      <c r="B14" s="575" t="s">
        <v>4709</v>
      </c>
      <c r="C14" s="577" t="s">
        <v>4710</v>
      </c>
      <c r="D14" s="1924">
        <v>135.66</v>
      </c>
      <c r="E14" s="1924">
        <f t="shared" si="0"/>
        <v>135.66</v>
      </c>
      <c r="F14" s="1925">
        <f>D14*Оглавление!$B$5</f>
        <v>14922.6</v>
      </c>
      <c r="G14" s="1925">
        <f t="shared" si="1"/>
        <v>14922.6</v>
      </c>
    </row>
    <row r="15" spans="1:7" ht="29.1" customHeight="1">
      <c r="A15" s="2836"/>
      <c r="B15" s="575" t="s">
        <v>4711</v>
      </c>
      <c r="C15" s="577" t="s">
        <v>4712</v>
      </c>
      <c r="D15" s="1924">
        <v>194.208</v>
      </c>
      <c r="E15" s="1924">
        <f t="shared" si="0"/>
        <v>194.208</v>
      </c>
      <c r="F15" s="1925">
        <f>D15*Оглавление!$B$5</f>
        <v>21362.880000000001</v>
      </c>
      <c r="G15" s="1925">
        <f t="shared" si="1"/>
        <v>21362.880000000001</v>
      </c>
    </row>
    <row r="16" spans="1:7" ht="29.1" customHeight="1">
      <c r="A16" s="2837"/>
      <c r="B16" s="575" t="s">
        <v>4713</v>
      </c>
      <c r="C16" s="577" t="s">
        <v>4714</v>
      </c>
      <c r="D16" s="1924">
        <v>194.208</v>
      </c>
      <c r="E16" s="1924">
        <f t="shared" si="0"/>
        <v>194.208</v>
      </c>
      <c r="F16" s="1925">
        <f>D16*Оглавление!$B$5</f>
        <v>21362.880000000001</v>
      </c>
      <c r="G16" s="1925">
        <f t="shared" si="1"/>
        <v>21362.880000000001</v>
      </c>
    </row>
    <row r="17" spans="1:7" ht="15.75" customHeight="1">
      <c r="A17" s="2830" t="s">
        <v>4715</v>
      </c>
      <c r="B17" s="2831"/>
      <c r="C17" s="2831"/>
      <c r="D17" s="2831"/>
      <c r="E17" s="2831"/>
      <c r="F17" s="2831"/>
      <c r="G17" s="2832"/>
    </row>
    <row r="18" spans="1:7" ht="29.1" customHeight="1">
      <c r="A18" s="2833"/>
      <c r="B18" s="575" t="s">
        <v>4716</v>
      </c>
      <c r="C18" s="576" t="s">
        <v>4717</v>
      </c>
      <c r="D18" s="1924">
        <v>45.695999999999998</v>
      </c>
      <c r="E18" s="1924">
        <f t="shared" si="0"/>
        <v>45.695999999999998</v>
      </c>
      <c r="F18" s="1925">
        <f>D18*Оглавление!$B$5</f>
        <v>5026.5599999999995</v>
      </c>
      <c r="G18" s="1925">
        <f t="shared" si="1"/>
        <v>5026.5599999999995</v>
      </c>
    </row>
    <row r="19" spans="1:7" ht="29.1" customHeight="1">
      <c r="A19" s="2833"/>
      <c r="B19" s="575" t="s">
        <v>4718</v>
      </c>
      <c r="C19" s="576" t="s">
        <v>4719</v>
      </c>
      <c r="D19" s="1924">
        <v>45.695999999999998</v>
      </c>
      <c r="E19" s="1924">
        <f t="shared" si="0"/>
        <v>45.695999999999998</v>
      </c>
      <c r="F19" s="1925">
        <f>D19*Оглавление!$B$5</f>
        <v>5026.5599999999995</v>
      </c>
      <c r="G19" s="1925">
        <f t="shared" si="1"/>
        <v>5026.5599999999995</v>
      </c>
    </row>
    <row r="20" spans="1:7" ht="58.15" customHeight="1">
      <c r="A20" s="576"/>
      <c r="B20" s="575" t="s">
        <v>4720</v>
      </c>
      <c r="C20" s="576" t="s">
        <v>4721</v>
      </c>
      <c r="D20" s="1924">
        <v>544.96559999999999</v>
      </c>
      <c r="E20" s="1924">
        <f t="shared" si="0"/>
        <v>544.96559999999999</v>
      </c>
      <c r="F20" s="1925">
        <f>D20*Оглавление!$B$5</f>
        <v>59946.216</v>
      </c>
      <c r="G20" s="1925">
        <f t="shared" si="1"/>
        <v>59946.216</v>
      </c>
    </row>
    <row r="21" spans="1:7" ht="58.15" customHeight="1">
      <c r="A21" s="576"/>
      <c r="B21" s="575" t="s">
        <v>4722</v>
      </c>
      <c r="C21" s="577" t="s">
        <v>4723</v>
      </c>
      <c r="D21" s="1924">
        <v>511.22399999999999</v>
      </c>
      <c r="E21" s="1924">
        <f t="shared" si="0"/>
        <v>511.22399999999999</v>
      </c>
      <c r="F21" s="1925">
        <f>D21*Оглавление!$B$5</f>
        <v>56234.64</v>
      </c>
      <c r="G21" s="1925">
        <f t="shared" si="1"/>
        <v>56234.64</v>
      </c>
    </row>
    <row r="22" spans="1:7" ht="15.75" customHeight="1">
      <c r="A22" s="2830" t="s">
        <v>4724</v>
      </c>
      <c r="B22" s="2831"/>
      <c r="C22" s="2831"/>
      <c r="D22" s="2831"/>
      <c r="E22" s="2831"/>
      <c r="F22" s="2831"/>
      <c r="G22" s="2832"/>
    </row>
    <row r="23" spans="1:7" ht="58.15" customHeight="1">
      <c r="A23" s="575"/>
      <c r="B23" s="575" t="s">
        <v>4725</v>
      </c>
      <c r="C23" s="576" t="s">
        <v>4726</v>
      </c>
      <c r="D23" s="1924">
        <v>575.48400000000004</v>
      </c>
      <c r="E23" s="1924">
        <f t="shared" si="0"/>
        <v>575.48400000000004</v>
      </c>
      <c r="F23" s="1925">
        <f>D23*Оглавление!$B$5</f>
        <v>63303.240000000005</v>
      </c>
      <c r="G23" s="1925">
        <f t="shared" si="1"/>
        <v>63303.240000000005</v>
      </c>
    </row>
    <row r="24" spans="1:7" ht="29.1" customHeight="1">
      <c r="A24" s="2833"/>
      <c r="B24" s="575" t="s">
        <v>4727</v>
      </c>
      <c r="C24" s="576" t="s">
        <v>4728</v>
      </c>
      <c r="D24" s="1924">
        <v>98.531999999999996</v>
      </c>
      <c r="E24" s="1924">
        <f t="shared" si="0"/>
        <v>98.531999999999996</v>
      </c>
      <c r="F24" s="1925">
        <f>D24*Оглавление!$B$5</f>
        <v>10838.52</v>
      </c>
      <c r="G24" s="1925">
        <f t="shared" si="1"/>
        <v>10838.52</v>
      </c>
    </row>
    <row r="25" spans="1:7" ht="29.1" customHeight="1">
      <c r="A25" s="2833"/>
      <c r="B25" s="575" t="s">
        <v>4729</v>
      </c>
      <c r="C25" s="576" t="s">
        <v>4730</v>
      </c>
      <c r="D25" s="1924">
        <v>98.531999999999996</v>
      </c>
      <c r="E25" s="1924">
        <f t="shared" si="0"/>
        <v>98.531999999999996</v>
      </c>
      <c r="F25" s="1925">
        <f>D25*Оглавление!$B$5</f>
        <v>10838.52</v>
      </c>
      <c r="G25" s="1925">
        <f t="shared" si="1"/>
        <v>10838.52</v>
      </c>
    </row>
    <row r="26" spans="1:7" ht="29.1" customHeight="1">
      <c r="A26" s="2833"/>
      <c r="B26" s="575" t="s">
        <v>4731</v>
      </c>
      <c r="C26" s="576" t="s">
        <v>4732</v>
      </c>
      <c r="D26" s="1924">
        <v>128.52000000000001</v>
      </c>
      <c r="E26" s="1924">
        <f t="shared" si="0"/>
        <v>128.52000000000001</v>
      </c>
      <c r="F26" s="1925">
        <f>D26*Оглавление!$B$5</f>
        <v>14137.2</v>
      </c>
      <c r="G26" s="1925">
        <f t="shared" si="1"/>
        <v>14137.2</v>
      </c>
    </row>
    <row r="27" spans="1:7" ht="29.1" customHeight="1">
      <c r="A27" s="2833"/>
      <c r="B27" s="575" t="s">
        <v>4733</v>
      </c>
      <c r="C27" s="576" t="s">
        <v>4734</v>
      </c>
      <c r="D27" s="1924">
        <v>128.52000000000001</v>
      </c>
      <c r="E27" s="1924">
        <f t="shared" si="0"/>
        <v>128.52000000000001</v>
      </c>
      <c r="F27" s="1925">
        <f>D27*Оглавление!$B$5</f>
        <v>14137.2</v>
      </c>
      <c r="G27" s="1925">
        <f t="shared" si="1"/>
        <v>14137.2</v>
      </c>
    </row>
    <row r="28" spans="1:7" ht="29.1" customHeight="1">
      <c r="A28" s="2836"/>
      <c r="B28" s="575" t="s">
        <v>4735</v>
      </c>
      <c r="C28" s="576" t="s">
        <v>4736</v>
      </c>
      <c r="D28" s="1924">
        <v>67.116</v>
      </c>
      <c r="E28" s="1924">
        <f t="shared" si="0"/>
        <v>67.116</v>
      </c>
      <c r="F28" s="1925">
        <f>D28*Оглавление!$B$5</f>
        <v>7382.76</v>
      </c>
      <c r="G28" s="1925">
        <f t="shared" si="1"/>
        <v>7382.76</v>
      </c>
    </row>
    <row r="29" spans="1:7" ht="29.1" customHeight="1">
      <c r="A29" s="2837"/>
      <c r="B29" s="575" t="s">
        <v>4737</v>
      </c>
      <c r="C29" s="576" t="s">
        <v>4738</v>
      </c>
      <c r="D29" s="1924">
        <v>67.116</v>
      </c>
      <c r="E29" s="1924">
        <f t="shared" si="0"/>
        <v>67.116</v>
      </c>
      <c r="F29" s="1925">
        <f>D29*Оглавление!$B$5</f>
        <v>7382.76</v>
      </c>
      <c r="G29" s="1925">
        <f t="shared" si="1"/>
        <v>7382.76</v>
      </c>
    </row>
    <row r="30" spans="1:7" ht="58.15" customHeight="1">
      <c r="A30" s="582"/>
      <c r="B30" s="575" t="s">
        <v>4720</v>
      </c>
      <c r="C30" s="576" t="s">
        <v>4721</v>
      </c>
      <c r="D30" s="1924">
        <v>544.96559999999999</v>
      </c>
      <c r="E30" s="1924">
        <f t="shared" si="0"/>
        <v>544.96559999999999</v>
      </c>
      <c r="F30" s="1925">
        <f>D30*Оглавление!$B$5</f>
        <v>59946.216</v>
      </c>
      <c r="G30" s="1925">
        <f t="shared" si="1"/>
        <v>59946.216</v>
      </c>
    </row>
    <row r="31" spans="1:7" ht="58.15" customHeight="1">
      <c r="A31" s="582"/>
      <c r="B31" s="575" t="s">
        <v>4722</v>
      </c>
      <c r="C31" s="577" t="s">
        <v>4723</v>
      </c>
      <c r="D31" s="1924">
        <v>511.22399999999999</v>
      </c>
      <c r="E31" s="1924">
        <f t="shared" si="0"/>
        <v>511.22399999999999</v>
      </c>
      <c r="F31" s="1925">
        <f>D31*Оглавление!$B$5</f>
        <v>56234.64</v>
      </c>
      <c r="G31" s="1925">
        <f t="shared" si="1"/>
        <v>56234.64</v>
      </c>
    </row>
    <row r="32" spans="1:7" ht="58.15" customHeight="1">
      <c r="A32" s="582"/>
      <c r="B32" s="1360" t="s">
        <v>4739</v>
      </c>
      <c r="C32" s="1361" t="s">
        <v>4740</v>
      </c>
      <c r="D32" s="1924">
        <v>225.624</v>
      </c>
      <c r="E32" s="1103">
        <f t="shared" si="0"/>
        <v>225.624</v>
      </c>
      <c r="F32" s="1925">
        <f>D32*Оглавление!$B$5</f>
        <v>24818.639999999999</v>
      </c>
      <c r="G32" s="1925">
        <f t="shared" si="1"/>
        <v>24818.639999999999</v>
      </c>
    </row>
    <row r="33" spans="1:7" ht="58.15" customHeight="1">
      <c r="A33" s="576"/>
      <c r="B33" s="1360" t="s">
        <v>4741</v>
      </c>
      <c r="C33" s="1362" t="s">
        <v>4742</v>
      </c>
      <c r="D33" s="1924">
        <v>88.536000000000001</v>
      </c>
      <c r="E33" s="1103">
        <f t="shared" si="0"/>
        <v>88.536000000000001</v>
      </c>
      <c r="F33" s="1925">
        <f>D33*Оглавление!$B$5</f>
        <v>9738.9600000000009</v>
      </c>
      <c r="G33" s="1925">
        <f t="shared" si="1"/>
        <v>9738.9600000000009</v>
      </c>
    </row>
    <row r="34" spans="1:7" ht="58.15" customHeight="1">
      <c r="A34" s="582"/>
      <c r="B34" s="1360" t="s">
        <v>4743</v>
      </c>
      <c r="C34" s="1362" t="s">
        <v>4744</v>
      </c>
      <c r="D34" s="1924">
        <v>212.77199999999999</v>
      </c>
      <c r="E34" s="1103">
        <f t="shared" si="0"/>
        <v>212.77199999999999</v>
      </c>
      <c r="F34" s="1925">
        <f>D34*Оглавление!$B$5</f>
        <v>23404.92</v>
      </c>
      <c r="G34" s="1925">
        <f t="shared" si="1"/>
        <v>23404.92</v>
      </c>
    </row>
    <row r="35" spans="1:7" ht="58.15" customHeight="1">
      <c r="A35" s="582"/>
      <c r="B35" s="1360" t="s">
        <v>4745</v>
      </c>
      <c r="C35" s="1361" t="s">
        <v>4746</v>
      </c>
      <c r="D35" s="1924">
        <v>212.77199999999999</v>
      </c>
      <c r="E35" s="1103">
        <f t="shared" si="0"/>
        <v>212.77199999999999</v>
      </c>
      <c r="F35" s="1925">
        <f>D35*Оглавление!$B$5</f>
        <v>23404.92</v>
      </c>
      <c r="G35" s="1925">
        <f t="shared" si="1"/>
        <v>23404.92</v>
      </c>
    </row>
    <row r="36" spans="1:7" ht="29.1" customHeight="1">
      <c r="A36" s="2836"/>
      <c r="B36" s="1360" t="s">
        <v>4747</v>
      </c>
      <c r="C36" s="1361" t="s">
        <v>4748</v>
      </c>
      <c r="D36" s="1924">
        <v>79.968000000000004</v>
      </c>
      <c r="E36" s="1103">
        <f t="shared" si="0"/>
        <v>79.968000000000004</v>
      </c>
      <c r="F36" s="1925">
        <f>D36*Оглавление!$B$5</f>
        <v>8796.48</v>
      </c>
      <c r="G36" s="1925">
        <f t="shared" si="1"/>
        <v>8796.48</v>
      </c>
    </row>
    <row r="37" spans="1:7" ht="29.1" customHeight="1">
      <c r="A37" s="2837"/>
      <c r="B37" s="1360" t="s">
        <v>4749</v>
      </c>
      <c r="C37" s="1361" t="s">
        <v>4750</v>
      </c>
      <c r="D37" s="1924">
        <v>79.968000000000004</v>
      </c>
      <c r="E37" s="1103">
        <f t="shared" si="0"/>
        <v>79.968000000000004</v>
      </c>
      <c r="F37" s="1925">
        <f>D37*Оглавление!$B$5</f>
        <v>8796.48</v>
      </c>
      <c r="G37" s="1925">
        <f t="shared" si="1"/>
        <v>8796.48</v>
      </c>
    </row>
    <row r="38" spans="1:7" ht="58.15" customHeight="1">
      <c r="A38" s="582"/>
      <c r="B38" s="1360" t="s">
        <v>4751</v>
      </c>
      <c r="C38" s="1361" t="s">
        <v>4752</v>
      </c>
      <c r="D38" s="1924">
        <v>81.396000000000001</v>
      </c>
      <c r="E38" s="1103">
        <f t="shared" si="0"/>
        <v>81.396000000000001</v>
      </c>
      <c r="F38" s="1925">
        <f>D38*Оглавление!$B$5</f>
        <v>8953.56</v>
      </c>
      <c r="G38" s="1925">
        <f t="shared" si="1"/>
        <v>8953.56</v>
      </c>
    </row>
    <row r="39" spans="1:7" ht="58.15" customHeight="1">
      <c r="A39" s="1927"/>
      <c r="B39" s="1360" t="s">
        <v>4753</v>
      </c>
      <c r="C39" s="1361" t="s">
        <v>4754</v>
      </c>
      <c r="D39" s="1924">
        <v>79.968000000000004</v>
      </c>
      <c r="E39" s="1103">
        <f t="shared" si="0"/>
        <v>79.968000000000004</v>
      </c>
      <c r="F39" s="1925">
        <f>D39*Оглавление!$B$5</f>
        <v>8796.48</v>
      </c>
      <c r="G39" s="1925">
        <f t="shared" si="1"/>
        <v>8796.48</v>
      </c>
    </row>
    <row r="40" spans="1:7" ht="15.75" customHeight="1">
      <c r="A40" s="2830" t="s">
        <v>4755</v>
      </c>
      <c r="B40" s="2831"/>
      <c r="C40" s="2831"/>
      <c r="D40" s="2831"/>
      <c r="E40" s="2831"/>
      <c r="F40" s="2831"/>
      <c r="G40" s="2832"/>
    </row>
    <row r="41" spans="1:7" ht="58.15" customHeight="1">
      <c r="A41" s="576"/>
      <c r="B41" s="1360" t="s">
        <v>4756</v>
      </c>
      <c r="C41" s="1362" t="s">
        <v>4757</v>
      </c>
      <c r="D41" s="1924">
        <v>833.952</v>
      </c>
      <c r="E41" s="1103">
        <f t="shared" si="0"/>
        <v>833.952</v>
      </c>
      <c r="F41" s="1925">
        <f>D41*Оглавление!$B$5</f>
        <v>91734.720000000001</v>
      </c>
      <c r="G41" s="1925">
        <f t="shared" si="1"/>
        <v>91734.720000000001</v>
      </c>
    </row>
    <row r="42" spans="1:7" ht="29.1" customHeight="1">
      <c r="A42" s="2836"/>
      <c r="B42" s="1360" t="s">
        <v>4758</v>
      </c>
      <c r="C42" s="1361" t="s">
        <v>4759</v>
      </c>
      <c r="D42" s="1924">
        <v>122.80800000000001</v>
      </c>
      <c r="E42" s="1103">
        <f t="shared" si="0"/>
        <v>122.80800000000001</v>
      </c>
      <c r="F42" s="1925">
        <f>D42*Оглавление!$B$5</f>
        <v>13508.880000000001</v>
      </c>
      <c r="G42" s="1925">
        <f t="shared" si="1"/>
        <v>13508.880000000001</v>
      </c>
    </row>
    <row r="43" spans="1:7" ht="29.1" customHeight="1">
      <c r="A43" s="2837"/>
      <c r="B43" s="1360" t="s">
        <v>4760</v>
      </c>
      <c r="C43" s="1361" t="s">
        <v>4761</v>
      </c>
      <c r="D43" s="1924">
        <v>122.80800000000001</v>
      </c>
      <c r="E43" s="1103">
        <f t="shared" si="0"/>
        <v>122.80800000000001</v>
      </c>
      <c r="F43" s="1925">
        <f>D43*Оглавление!$B$5</f>
        <v>13508.880000000001</v>
      </c>
      <c r="G43" s="1925">
        <f t="shared" si="1"/>
        <v>13508.880000000001</v>
      </c>
    </row>
    <row r="44" spans="1:7" ht="29.1" customHeight="1">
      <c r="A44" s="2836"/>
      <c r="B44" s="1360" t="s">
        <v>4762</v>
      </c>
      <c r="C44" s="1361" t="s">
        <v>4763</v>
      </c>
      <c r="D44" s="1924">
        <v>98.531999999999996</v>
      </c>
      <c r="E44" s="1103">
        <f t="shared" si="0"/>
        <v>98.531999999999996</v>
      </c>
      <c r="F44" s="1925">
        <f>D44*Оглавление!$B$5</f>
        <v>10838.52</v>
      </c>
      <c r="G44" s="1925">
        <f t="shared" si="1"/>
        <v>10838.52</v>
      </c>
    </row>
    <row r="45" spans="1:7" ht="29.1" customHeight="1">
      <c r="A45" s="2837"/>
      <c r="B45" s="1360" t="s">
        <v>4764</v>
      </c>
      <c r="C45" s="1361" t="s">
        <v>4765</v>
      </c>
      <c r="D45" s="1924">
        <v>98.531999999999996</v>
      </c>
      <c r="E45" s="1103">
        <f t="shared" si="0"/>
        <v>98.531999999999996</v>
      </c>
      <c r="F45" s="1925">
        <f>D45*Оглавление!$B$5</f>
        <v>10838.52</v>
      </c>
      <c r="G45" s="1925">
        <f t="shared" si="1"/>
        <v>10838.52</v>
      </c>
    </row>
    <row r="46" spans="1:7" ht="58.15" customHeight="1">
      <c r="A46" s="582"/>
      <c r="B46" s="1360" t="s">
        <v>4766</v>
      </c>
      <c r="C46" s="1361" t="s">
        <v>4767</v>
      </c>
      <c r="D46" s="1924">
        <v>138.51600000000002</v>
      </c>
      <c r="E46" s="1103">
        <f t="shared" si="0"/>
        <v>138.51600000000002</v>
      </c>
      <c r="F46" s="1925">
        <f>D46*Оглавление!$B$5</f>
        <v>15236.760000000002</v>
      </c>
      <c r="G46" s="1925">
        <f t="shared" si="1"/>
        <v>15236.760000000002</v>
      </c>
    </row>
    <row r="47" spans="1:7" ht="29.1" customHeight="1">
      <c r="A47" s="2833"/>
      <c r="B47" s="1360" t="s">
        <v>4716</v>
      </c>
      <c r="C47" s="1361" t="s">
        <v>4717</v>
      </c>
      <c r="D47" s="1924">
        <v>45.695999999999998</v>
      </c>
      <c r="E47" s="1103">
        <f t="shared" si="0"/>
        <v>45.695999999999998</v>
      </c>
      <c r="F47" s="1925">
        <f>D47*Оглавление!$B$5</f>
        <v>5026.5599999999995</v>
      </c>
      <c r="G47" s="1925">
        <f t="shared" si="1"/>
        <v>5026.5599999999995</v>
      </c>
    </row>
    <row r="48" spans="1:7" ht="29.1" customHeight="1">
      <c r="A48" s="2833"/>
      <c r="B48" s="1360" t="s">
        <v>4718</v>
      </c>
      <c r="C48" s="1361" t="s">
        <v>4719</v>
      </c>
      <c r="D48" s="1924">
        <v>45.695999999999998</v>
      </c>
      <c r="E48" s="1103">
        <f t="shared" si="0"/>
        <v>45.695999999999998</v>
      </c>
      <c r="F48" s="1925">
        <f>D48*Оглавление!$B$5</f>
        <v>5026.5599999999995</v>
      </c>
      <c r="G48" s="1925">
        <f t="shared" si="1"/>
        <v>5026.5599999999995</v>
      </c>
    </row>
    <row r="49" spans="1:7" ht="58.15" customHeight="1">
      <c r="A49" s="582"/>
      <c r="B49" s="1360" t="s">
        <v>4768</v>
      </c>
      <c r="C49" s="1362" t="s">
        <v>4769</v>
      </c>
      <c r="D49" s="1924">
        <v>932.48400000000004</v>
      </c>
      <c r="E49" s="1103">
        <f t="shared" si="0"/>
        <v>932.48400000000004</v>
      </c>
      <c r="F49" s="1925">
        <f>D49*Оглавление!$B$5</f>
        <v>102573.24</v>
      </c>
      <c r="G49" s="1925">
        <f t="shared" si="1"/>
        <v>102573.24</v>
      </c>
    </row>
    <row r="50" spans="1:7" ht="15.75" customHeight="1">
      <c r="A50" s="2830" t="s">
        <v>4770</v>
      </c>
      <c r="B50" s="2831"/>
      <c r="C50" s="2831"/>
      <c r="D50" s="2831"/>
      <c r="E50" s="2831"/>
      <c r="F50" s="2831"/>
      <c r="G50" s="2832"/>
    </row>
    <row r="51" spans="1:7" ht="58.15" customHeight="1">
      <c r="A51" s="576"/>
      <c r="B51" s="1360" t="s">
        <v>4771</v>
      </c>
      <c r="C51" s="1362" t="s">
        <v>4772</v>
      </c>
      <c r="D51" s="1924">
        <v>351.28799999999995</v>
      </c>
      <c r="E51" s="1103">
        <f t="shared" si="0"/>
        <v>351.28799999999995</v>
      </c>
      <c r="F51" s="1361">
        <f>D51*Оглавление!$B$5</f>
        <v>38641.679999999993</v>
      </c>
      <c r="G51" s="1925">
        <f t="shared" si="1"/>
        <v>38641.679999999993</v>
      </c>
    </row>
    <row r="52" spans="1:7" ht="29.1" customHeight="1">
      <c r="A52" s="2838"/>
      <c r="B52" s="1360" t="s">
        <v>4773</v>
      </c>
      <c r="C52" s="1362" t="s">
        <v>4774</v>
      </c>
      <c r="D52" s="1924">
        <v>98.531999999999996</v>
      </c>
      <c r="E52" s="1103">
        <f t="shared" si="0"/>
        <v>98.531999999999996</v>
      </c>
      <c r="F52" s="1361">
        <f>D52*Оглавление!$B$5</f>
        <v>10838.52</v>
      </c>
      <c r="G52" s="1925">
        <f t="shared" si="1"/>
        <v>10838.52</v>
      </c>
    </row>
    <row r="53" spans="1:7" ht="29.1" customHeight="1">
      <c r="A53" s="2839"/>
      <c r="B53" s="1360" t="s">
        <v>4775</v>
      </c>
      <c r="C53" s="1362" t="s">
        <v>4776</v>
      </c>
      <c r="D53" s="1924">
        <v>98.531999999999996</v>
      </c>
      <c r="E53" s="1103">
        <f t="shared" si="0"/>
        <v>98.531999999999996</v>
      </c>
      <c r="F53" s="1361">
        <f>D53*Оглавление!$B$5</f>
        <v>10838.52</v>
      </c>
      <c r="G53" s="1925">
        <f t="shared" si="1"/>
        <v>10838.52</v>
      </c>
    </row>
    <row r="54" spans="1:7" ht="29.1" customHeight="1">
      <c r="A54" s="2836"/>
      <c r="B54" s="1360" t="s">
        <v>4777</v>
      </c>
      <c r="C54" s="1362" t="s">
        <v>4778</v>
      </c>
      <c r="D54" s="1924">
        <v>107.1</v>
      </c>
      <c r="E54" s="1103">
        <f t="shared" si="0"/>
        <v>107.1</v>
      </c>
      <c r="F54" s="1361">
        <f>D54*Оглавление!$B$5</f>
        <v>11781</v>
      </c>
      <c r="G54" s="1925">
        <f t="shared" si="1"/>
        <v>11781</v>
      </c>
    </row>
    <row r="55" spans="1:7" ht="29.1" customHeight="1">
      <c r="A55" s="2837"/>
      <c r="B55" s="1360" t="s">
        <v>4779</v>
      </c>
      <c r="C55" s="1362" t="s">
        <v>4778</v>
      </c>
      <c r="D55" s="1924">
        <v>107.1</v>
      </c>
      <c r="E55" s="1103">
        <f t="shared" si="0"/>
        <v>107.1</v>
      </c>
      <c r="F55" s="1361">
        <f>D55*Оглавление!$B$5</f>
        <v>11781</v>
      </c>
      <c r="G55" s="1925">
        <f t="shared" si="1"/>
        <v>11781</v>
      </c>
    </row>
    <row r="56" spans="1:7" ht="58.15" customHeight="1">
      <c r="A56" s="582"/>
      <c r="B56" s="1360" t="s">
        <v>4780</v>
      </c>
      <c r="C56" s="1362" t="s">
        <v>4781</v>
      </c>
      <c r="D56" s="1924">
        <v>138.51600000000002</v>
      </c>
      <c r="E56" s="1103">
        <f t="shared" si="0"/>
        <v>138.51600000000002</v>
      </c>
      <c r="F56" s="1361">
        <f>D56*Оглавление!$B$5</f>
        <v>15236.760000000002</v>
      </c>
      <c r="G56" s="1925">
        <f t="shared" si="1"/>
        <v>15236.760000000002</v>
      </c>
    </row>
    <row r="57" spans="1:7" ht="58.15" customHeight="1">
      <c r="A57" s="582"/>
      <c r="B57" s="1360" t="s">
        <v>4709</v>
      </c>
      <c r="C57" s="1362" t="s">
        <v>4710</v>
      </c>
      <c r="D57" s="1924">
        <v>135.66</v>
      </c>
      <c r="E57" s="1103">
        <f t="shared" si="0"/>
        <v>135.66</v>
      </c>
      <c r="F57" s="1361">
        <f>D57*Оглавление!$B$5</f>
        <v>14922.6</v>
      </c>
      <c r="G57" s="1925">
        <f t="shared" si="1"/>
        <v>14922.6</v>
      </c>
    </row>
    <row r="58" spans="1:7" ht="29.1" customHeight="1">
      <c r="A58" s="2836"/>
      <c r="B58" s="575" t="s">
        <v>4705</v>
      </c>
      <c r="C58" s="577" t="s">
        <v>4706</v>
      </c>
      <c r="D58" s="1924">
        <v>88.536000000000001</v>
      </c>
      <c r="E58" s="1924">
        <f t="shared" si="0"/>
        <v>88.536000000000001</v>
      </c>
      <c r="F58" s="1925">
        <f>D58*Оглавление!$B$5</f>
        <v>9738.9600000000009</v>
      </c>
      <c r="G58" s="1925">
        <f t="shared" si="1"/>
        <v>9738.9600000000009</v>
      </c>
    </row>
    <row r="59" spans="1:7" ht="29.1" customHeight="1">
      <c r="A59" s="2837"/>
      <c r="B59" s="575" t="s">
        <v>4707</v>
      </c>
      <c r="C59" s="577" t="s">
        <v>4708</v>
      </c>
      <c r="D59" s="1924">
        <v>88.536000000000001</v>
      </c>
      <c r="E59" s="1924">
        <f t="shared" ref="E59:E89" si="2">D59-D59*$B$4/100</f>
        <v>88.536000000000001</v>
      </c>
      <c r="F59" s="1925">
        <f>D59*Оглавление!$B$5</f>
        <v>9738.9600000000009</v>
      </c>
      <c r="G59" s="1925">
        <f t="shared" ref="G59:G89" si="3">F59-F59*$B$4/100</f>
        <v>9738.9600000000009</v>
      </c>
    </row>
    <row r="60" spans="1:7" ht="29.1" customHeight="1">
      <c r="A60" s="2836"/>
      <c r="B60" s="575" t="s">
        <v>4711</v>
      </c>
      <c r="C60" s="577" t="s">
        <v>4712</v>
      </c>
      <c r="D60" s="1924">
        <v>194.208</v>
      </c>
      <c r="E60" s="1924">
        <f t="shared" si="2"/>
        <v>194.208</v>
      </c>
      <c r="F60" s="1925">
        <f>D60*Оглавление!$B$5</f>
        <v>21362.880000000001</v>
      </c>
      <c r="G60" s="1925">
        <f t="shared" si="3"/>
        <v>21362.880000000001</v>
      </c>
    </row>
    <row r="61" spans="1:7" ht="29.1" customHeight="1">
      <c r="A61" s="2837"/>
      <c r="B61" s="575" t="s">
        <v>4713</v>
      </c>
      <c r="C61" s="577" t="s">
        <v>4714</v>
      </c>
      <c r="D61" s="1924">
        <v>194.208</v>
      </c>
      <c r="E61" s="1924">
        <f t="shared" si="2"/>
        <v>194.208</v>
      </c>
      <c r="F61" s="1925">
        <f>D61*Оглавление!$B$5</f>
        <v>21362.880000000001</v>
      </c>
      <c r="G61" s="1925">
        <f t="shared" si="3"/>
        <v>21362.880000000001</v>
      </c>
    </row>
    <row r="62" spans="1:7" ht="15.75" customHeight="1">
      <c r="A62" s="2830" t="s">
        <v>4782</v>
      </c>
      <c r="B62" s="2831"/>
      <c r="C62" s="2831"/>
      <c r="D62" s="2831"/>
      <c r="E62" s="2831"/>
      <c r="F62" s="2831"/>
      <c r="G62" s="2832"/>
    </row>
    <row r="63" spans="1:7" ht="58.15" customHeight="1">
      <c r="A63" s="582"/>
      <c r="B63" s="575" t="s">
        <v>4783</v>
      </c>
      <c r="C63" s="577" t="s">
        <v>4784</v>
      </c>
      <c r="D63" s="1924">
        <v>532.64400000000001</v>
      </c>
      <c r="E63" s="1924">
        <f t="shared" si="2"/>
        <v>532.64400000000001</v>
      </c>
      <c r="F63" s="1925">
        <f>D63*Оглавление!$B$5</f>
        <v>58590.840000000004</v>
      </c>
      <c r="G63" s="1925">
        <f t="shared" si="3"/>
        <v>58590.840000000004</v>
      </c>
    </row>
    <row r="64" spans="1:7" ht="29.1" customHeight="1">
      <c r="A64" s="2836"/>
      <c r="B64" s="575" t="s">
        <v>4785</v>
      </c>
      <c r="C64" s="577" t="s">
        <v>4786</v>
      </c>
      <c r="D64" s="1924">
        <v>218.48399999999998</v>
      </c>
      <c r="E64" s="1924">
        <f t="shared" si="2"/>
        <v>218.48399999999998</v>
      </c>
      <c r="F64" s="1925">
        <f>D64*Оглавление!$B$5</f>
        <v>24033.239999999998</v>
      </c>
      <c r="G64" s="1925">
        <f t="shared" si="3"/>
        <v>24033.239999999998</v>
      </c>
    </row>
    <row r="65" spans="1:9" ht="29.1" customHeight="1">
      <c r="A65" s="2837"/>
      <c r="B65" s="575" t="s">
        <v>4787</v>
      </c>
      <c r="C65" s="577" t="s">
        <v>4788</v>
      </c>
      <c r="D65" s="1924">
        <v>218.48399999999998</v>
      </c>
      <c r="E65" s="1924">
        <f t="shared" si="2"/>
        <v>218.48399999999998</v>
      </c>
      <c r="F65" s="1925">
        <f>D65*Оглавление!$B$5</f>
        <v>24033.239999999998</v>
      </c>
      <c r="G65" s="1925">
        <f t="shared" si="3"/>
        <v>24033.239999999998</v>
      </c>
    </row>
    <row r="66" spans="1:9" ht="29.1" customHeight="1">
      <c r="A66" s="2836"/>
      <c r="B66" s="575" t="s">
        <v>4705</v>
      </c>
      <c r="C66" s="577" t="s">
        <v>4706</v>
      </c>
      <c r="D66" s="1924">
        <v>88.536000000000001</v>
      </c>
      <c r="E66" s="1924">
        <f t="shared" si="2"/>
        <v>88.536000000000001</v>
      </c>
      <c r="F66" s="1925">
        <f>D66*Оглавление!$B$5</f>
        <v>9738.9600000000009</v>
      </c>
      <c r="G66" s="1925">
        <f t="shared" si="3"/>
        <v>9738.9600000000009</v>
      </c>
    </row>
    <row r="67" spans="1:9" ht="29.1" customHeight="1">
      <c r="A67" s="2837"/>
      <c r="B67" s="575" t="s">
        <v>4707</v>
      </c>
      <c r="C67" s="577" t="s">
        <v>4708</v>
      </c>
      <c r="D67" s="1924">
        <v>88.536000000000001</v>
      </c>
      <c r="E67" s="1924">
        <f t="shared" si="2"/>
        <v>88.536000000000001</v>
      </c>
      <c r="F67" s="1925">
        <f>D67*Оглавление!$B$5</f>
        <v>9738.9600000000009</v>
      </c>
      <c r="G67" s="1925">
        <f t="shared" si="3"/>
        <v>9738.9600000000009</v>
      </c>
    </row>
    <row r="68" spans="1:9" ht="29.1" customHeight="1">
      <c r="A68" s="2836"/>
      <c r="B68" s="575" t="s">
        <v>4711</v>
      </c>
      <c r="C68" s="577" t="s">
        <v>4712</v>
      </c>
      <c r="D68" s="1924">
        <v>194.208</v>
      </c>
      <c r="E68" s="1924">
        <f t="shared" si="2"/>
        <v>194.208</v>
      </c>
      <c r="F68" s="1925">
        <f>D68*Оглавление!$B$5</f>
        <v>21362.880000000001</v>
      </c>
      <c r="G68" s="1925">
        <f t="shared" si="3"/>
        <v>21362.880000000001</v>
      </c>
    </row>
    <row r="69" spans="1:9" ht="29.1" customHeight="1">
      <c r="A69" s="2837"/>
      <c r="B69" s="575" t="s">
        <v>4713</v>
      </c>
      <c r="C69" s="577" t="s">
        <v>4714</v>
      </c>
      <c r="D69" s="1924">
        <v>194.208</v>
      </c>
      <c r="E69" s="1924">
        <f t="shared" si="2"/>
        <v>194.208</v>
      </c>
      <c r="F69" s="1925">
        <f>D69*Оглавление!$B$5</f>
        <v>21362.880000000001</v>
      </c>
      <c r="G69" s="1925">
        <f t="shared" si="3"/>
        <v>21362.880000000001</v>
      </c>
    </row>
    <row r="70" spans="1:9" ht="58.15" customHeight="1">
      <c r="A70" s="582"/>
      <c r="B70" s="575" t="s">
        <v>4709</v>
      </c>
      <c r="C70" s="577" t="s">
        <v>4710</v>
      </c>
      <c r="D70" s="1924">
        <v>135.66</v>
      </c>
      <c r="E70" s="1924">
        <f t="shared" si="2"/>
        <v>135.66</v>
      </c>
      <c r="F70" s="1925">
        <f>D70*Оглавление!$B$5</f>
        <v>14922.6</v>
      </c>
      <c r="G70" s="1925">
        <f t="shared" si="3"/>
        <v>14922.6</v>
      </c>
    </row>
    <row r="71" spans="1:9" ht="29.1" customHeight="1">
      <c r="A71" s="2833"/>
      <c r="B71" s="575" t="s">
        <v>4789</v>
      </c>
      <c r="C71" s="577" t="s">
        <v>4790</v>
      </c>
      <c r="D71" s="1924">
        <v>161.36399999999998</v>
      </c>
      <c r="E71" s="1924">
        <f t="shared" si="2"/>
        <v>161.36399999999998</v>
      </c>
      <c r="F71" s="1925">
        <f>D71*Оглавление!$B$5</f>
        <v>17750.039999999997</v>
      </c>
      <c r="G71" s="1925">
        <f t="shared" si="3"/>
        <v>17750.039999999997</v>
      </c>
    </row>
    <row r="72" spans="1:9" ht="29.1" customHeight="1">
      <c r="A72" s="2833"/>
      <c r="B72" s="575" t="s">
        <v>4791</v>
      </c>
      <c r="C72" s="577" t="s">
        <v>4792</v>
      </c>
      <c r="D72" s="1924">
        <v>161.36399999999998</v>
      </c>
      <c r="E72" s="1924">
        <f t="shared" si="2"/>
        <v>161.36399999999998</v>
      </c>
      <c r="F72" s="1925">
        <f>D72*Оглавление!$B$5</f>
        <v>17750.039999999997</v>
      </c>
      <c r="G72" s="1925">
        <f t="shared" si="3"/>
        <v>17750.039999999997</v>
      </c>
    </row>
    <row r="73" spans="1:9" ht="29.1" customHeight="1">
      <c r="A73" s="2836"/>
      <c r="B73" s="575" t="s">
        <v>4793</v>
      </c>
      <c r="C73" s="577" t="s">
        <v>4794</v>
      </c>
      <c r="D73" s="1924">
        <v>299.88</v>
      </c>
      <c r="E73" s="1924">
        <f t="shared" si="2"/>
        <v>299.88</v>
      </c>
      <c r="F73" s="1925">
        <f>D73*Оглавление!$B$5</f>
        <v>32986.800000000003</v>
      </c>
      <c r="G73" s="1925">
        <f t="shared" si="3"/>
        <v>32986.800000000003</v>
      </c>
    </row>
    <row r="74" spans="1:9" ht="29.1" customHeight="1">
      <c r="A74" s="2837"/>
      <c r="B74" s="575" t="s">
        <v>4795</v>
      </c>
      <c r="C74" s="577" t="s">
        <v>4796</v>
      </c>
      <c r="D74" s="1924">
        <v>299.88</v>
      </c>
      <c r="E74" s="1924">
        <f t="shared" si="2"/>
        <v>299.88</v>
      </c>
      <c r="F74" s="1925">
        <f>D74*Оглавление!$B$5</f>
        <v>32986.800000000003</v>
      </c>
      <c r="G74" s="1925">
        <f t="shared" si="3"/>
        <v>32986.800000000003</v>
      </c>
    </row>
    <row r="75" spans="1:9" ht="29.1" customHeight="1">
      <c r="A75" s="2836"/>
      <c r="B75" s="575" t="s">
        <v>4797</v>
      </c>
      <c r="C75" s="577" t="s">
        <v>4798</v>
      </c>
      <c r="D75" s="1924">
        <v>466.95600000000002</v>
      </c>
      <c r="E75" s="1924">
        <f t="shared" si="2"/>
        <v>466.95600000000002</v>
      </c>
      <c r="F75" s="1925">
        <f>D75*Оглавление!$B$5</f>
        <v>51365.16</v>
      </c>
      <c r="G75" s="1925">
        <f t="shared" si="3"/>
        <v>51365.16</v>
      </c>
    </row>
    <row r="76" spans="1:9" ht="29.1" customHeight="1">
      <c r="A76" s="2837"/>
      <c r="B76" s="575" t="s">
        <v>4799</v>
      </c>
      <c r="C76" s="577" t="s">
        <v>4800</v>
      </c>
      <c r="D76" s="1924">
        <v>466.95600000000002</v>
      </c>
      <c r="E76" s="1924">
        <f t="shared" si="2"/>
        <v>466.95600000000002</v>
      </c>
      <c r="F76" s="1925">
        <f>D76*Оглавление!$B$5</f>
        <v>51365.16</v>
      </c>
      <c r="G76" s="1925">
        <f t="shared" si="3"/>
        <v>51365.16</v>
      </c>
    </row>
    <row r="77" spans="1:9" ht="58.15" customHeight="1">
      <c r="A77" s="582"/>
      <c r="B77" s="578" t="s">
        <v>4801</v>
      </c>
      <c r="C77" s="579" t="s">
        <v>4802</v>
      </c>
      <c r="D77" s="1924">
        <v>245.61600000000001</v>
      </c>
      <c r="E77" s="1924">
        <f t="shared" si="2"/>
        <v>245.61600000000001</v>
      </c>
      <c r="F77" s="1925">
        <f>D77*Оглавление!$B$5</f>
        <v>27017.760000000002</v>
      </c>
      <c r="G77" s="1925">
        <f t="shared" si="3"/>
        <v>27017.760000000002</v>
      </c>
    </row>
    <row r="78" spans="1:9" s="1923" customFormat="1" ht="17.649999999999999" customHeight="1">
      <c r="A78" s="2830" t="s">
        <v>4803</v>
      </c>
      <c r="B78" s="2831"/>
      <c r="C78" s="2831"/>
      <c r="D78" s="2831"/>
      <c r="E78" s="2831"/>
      <c r="F78" s="2831"/>
      <c r="G78" s="2832"/>
      <c r="I78" s="582"/>
    </row>
    <row r="79" spans="1:9" ht="29.1" customHeight="1">
      <c r="A79" s="2836"/>
      <c r="B79" s="1954" t="s">
        <v>7566</v>
      </c>
      <c r="C79" s="577" t="s">
        <v>4804</v>
      </c>
      <c r="D79" s="1924">
        <v>907.0859999999999</v>
      </c>
      <c r="E79" s="1924">
        <f t="shared" si="2"/>
        <v>907.0859999999999</v>
      </c>
      <c r="F79" s="1925">
        <f>D79*Оглавление!$B$5</f>
        <v>99779.459999999992</v>
      </c>
      <c r="G79" s="1925">
        <f t="shared" si="3"/>
        <v>99779.459999999992</v>
      </c>
    </row>
    <row r="80" spans="1:9" ht="29.1" customHeight="1">
      <c r="A80" s="2837"/>
      <c r="B80" s="1954" t="s">
        <v>7567</v>
      </c>
      <c r="C80" s="577" t="s">
        <v>4805</v>
      </c>
      <c r="D80" s="1924">
        <v>907.0859999999999</v>
      </c>
      <c r="E80" s="1924">
        <f t="shared" si="2"/>
        <v>907.0859999999999</v>
      </c>
      <c r="F80" s="1925">
        <f>D80*Оглавление!$B$5</f>
        <v>99779.459999999992</v>
      </c>
      <c r="G80" s="1925">
        <f t="shared" si="3"/>
        <v>99779.459999999992</v>
      </c>
    </row>
    <row r="81" spans="1:7" ht="29.1" customHeight="1">
      <c r="A81" s="2836"/>
      <c r="B81" s="575" t="s">
        <v>4806</v>
      </c>
      <c r="C81" s="577" t="s">
        <v>4807</v>
      </c>
      <c r="D81" s="1924">
        <v>929.62799999999993</v>
      </c>
      <c r="E81" s="1924">
        <f t="shared" si="2"/>
        <v>929.62799999999993</v>
      </c>
      <c r="F81" s="1925">
        <f>D81*Оглавление!$B$5</f>
        <v>102259.07999999999</v>
      </c>
      <c r="G81" s="1925">
        <f t="shared" si="3"/>
        <v>102259.07999999999</v>
      </c>
    </row>
    <row r="82" spans="1:7" ht="29.1" customHeight="1">
      <c r="A82" s="2837"/>
      <c r="B82" s="575" t="s">
        <v>4808</v>
      </c>
      <c r="C82" s="577" t="s">
        <v>4809</v>
      </c>
      <c r="D82" s="1924">
        <v>929.62799999999993</v>
      </c>
      <c r="E82" s="1924">
        <f t="shared" si="2"/>
        <v>929.62799999999993</v>
      </c>
      <c r="F82" s="1925">
        <f>D82*Оглавление!$B$5</f>
        <v>102259.07999999999</v>
      </c>
      <c r="G82" s="1925">
        <f t="shared" si="3"/>
        <v>102259.07999999999</v>
      </c>
    </row>
    <row r="83" spans="1:7" ht="58.15" customHeight="1">
      <c r="A83" s="582"/>
      <c r="B83" s="575" t="s">
        <v>4810</v>
      </c>
      <c r="C83" s="577" t="s">
        <v>4811</v>
      </c>
      <c r="D83" s="1924">
        <v>511.22399999999999</v>
      </c>
      <c r="E83" s="1924">
        <f t="shared" si="2"/>
        <v>511.22399999999999</v>
      </c>
      <c r="F83" s="1925">
        <f>D83*Оглавление!$B$5</f>
        <v>56234.64</v>
      </c>
      <c r="G83" s="1925">
        <f t="shared" si="3"/>
        <v>56234.64</v>
      </c>
    </row>
    <row r="84" spans="1:7" ht="58.15" customHeight="1">
      <c r="A84" s="576"/>
      <c r="B84" s="575" t="s">
        <v>4812</v>
      </c>
      <c r="C84" s="577" t="s">
        <v>4813</v>
      </c>
      <c r="D84" s="1924">
        <v>564.05999999999995</v>
      </c>
      <c r="E84" s="1924">
        <f t="shared" si="2"/>
        <v>564.05999999999995</v>
      </c>
      <c r="F84" s="1925">
        <f>D84*Оглавление!$B$5</f>
        <v>62046.599999999991</v>
      </c>
      <c r="G84" s="1925">
        <f t="shared" si="3"/>
        <v>62046.599999999991</v>
      </c>
    </row>
    <row r="85" spans="1:7" ht="58.15" customHeight="1">
      <c r="A85" s="576"/>
      <c r="B85" s="575" t="s">
        <v>4739</v>
      </c>
      <c r="C85" s="576" t="s">
        <v>4740</v>
      </c>
      <c r="D85" s="1924">
        <v>225.624</v>
      </c>
      <c r="E85" s="1924">
        <f t="shared" si="2"/>
        <v>225.624</v>
      </c>
      <c r="F85" s="1925">
        <f>D85*Оглавление!$B$5</f>
        <v>24818.639999999999</v>
      </c>
      <c r="G85" s="1925">
        <f t="shared" si="3"/>
        <v>24818.639999999999</v>
      </c>
    </row>
    <row r="86" spans="1:7" ht="58.15" customHeight="1">
      <c r="A86" s="576"/>
      <c r="B86" s="575" t="s">
        <v>4814</v>
      </c>
      <c r="C86" s="577" t="s">
        <v>4815</v>
      </c>
      <c r="D86" s="1924">
        <v>212.77199999999999</v>
      </c>
      <c r="E86" s="1924">
        <f t="shared" si="2"/>
        <v>212.77199999999999</v>
      </c>
      <c r="F86" s="1925">
        <f>D86*Оглавление!$B$5</f>
        <v>23404.92</v>
      </c>
      <c r="G86" s="1925">
        <f t="shared" si="3"/>
        <v>23404.92</v>
      </c>
    </row>
    <row r="87" spans="1:7" ht="58.15" customHeight="1">
      <c r="A87" s="575"/>
      <c r="B87" s="575" t="s">
        <v>4745</v>
      </c>
      <c r="C87" s="577" t="s">
        <v>4746</v>
      </c>
      <c r="D87" s="1924">
        <v>212.77199999999999</v>
      </c>
      <c r="E87" s="1924">
        <f t="shared" si="2"/>
        <v>212.77199999999999</v>
      </c>
      <c r="F87" s="1925">
        <f>D87*Оглавление!$B$5</f>
        <v>23404.92</v>
      </c>
      <c r="G87" s="1925">
        <f t="shared" si="3"/>
        <v>23404.92</v>
      </c>
    </row>
    <row r="88" spans="1:7" ht="58.15" customHeight="1">
      <c r="A88" s="576"/>
      <c r="B88" s="575" t="s">
        <v>4743</v>
      </c>
      <c r="C88" s="577" t="s">
        <v>4744</v>
      </c>
      <c r="D88" s="1924">
        <v>212.77199999999999</v>
      </c>
      <c r="E88" s="1924">
        <f t="shared" si="2"/>
        <v>212.77199999999999</v>
      </c>
      <c r="F88" s="1925">
        <f>D88*Оглавление!$B$5</f>
        <v>23404.92</v>
      </c>
      <c r="G88" s="1925">
        <f t="shared" si="3"/>
        <v>23404.92</v>
      </c>
    </row>
    <row r="89" spans="1:7" ht="58.15" customHeight="1">
      <c r="A89" s="575"/>
      <c r="B89" s="575" t="s">
        <v>4816</v>
      </c>
      <c r="C89" s="577" t="s">
        <v>4817</v>
      </c>
      <c r="D89" s="1924">
        <v>45.695999999999998</v>
      </c>
      <c r="E89" s="1924">
        <f t="shared" si="2"/>
        <v>45.695999999999998</v>
      </c>
      <c r="F89" s="1925">
        <f>D89*Оглавление!$B$5</f>
        <v>5026.5599999999995</v>
      </c>
      <c r="G89" s="1925">
        <f t="shared" si="3"/>
        <v>5026.5599999999995</v>
      </c>
    </row>
    <row r="90" spans="1:7" ht="58.15" customHeight="1">
      <c r="C90" s="581"/>
    </row>
    <row r="91" spans="1:7" ht="58.15" customHeight="1">
      <c r="C91" s="581"/>
    </row>
    <row r="92" spans="1:7" ht="58.15" customHeight="1">
      <c r="C92" s="581"/>
    </row>
    <row r="93" spans="1:7" ht="58.15" customHeight="1">
      <c r="C93" s="581"/>
    </row>
    <row r="94" spans="1:7" ht="58.15" customHeight="1">
      <c r="C94" s="581"/>
    </row>
    <row r="95" spans="1:7" ht="58.15" customHeight="1">
      <c r="C95" s="581"/>
    </row>
    <row r="96" spans="1:7" ht="58.15" customHeight="1">
      <c r="C96" s="581"/>
    </row>
    <row r="97" spans="3:3" ht="58.15" customHeight="1">
      <c r="C97" s="581"/>
    </row>
    <row r="98" spans="3:3" ht="58.15" customHeight="1">
      <c r="C98" s="581"/>
    </row>
    <row r="99" spans="3:3" ht="58.15" customHeight="1">
      <c r="C99" s="581"/>
    </row>
    <row r="100" spans="3:3" ht="58.15" customHeight="1">
      <c r="C100" s="581"/>
    </row>
    <row r="101" spans="3:3" ht="58.15" customHeight="1">
      <c r="C101" s="581"/>
    </row>
    <row r="102" spans="3:3" ht="58.15" customHeight="1">
      <c r="C102" s="581"/>
    </row>
    <row r="103" spans="3:3" ht="58.15" customHeight="1">
      <c r="C103" s="581"/>
    </row>
    <row r="104" spans="3:3" ht="58.15" customHeight="1">
      <c r="C104" s="581"/>
    </row>
    <row r="105" spans="3:3" ht="58.15" customHeight="1">
      <c r="C105" s="581"/>
    </row>
    <row r="106" spans="3:3" ht="58.15" customHeight="1">
      <c r="C106" s="581"/>
    </row>
    <row r="107" spans="3:3" ht="58.15" customHeight="1">
      <c r="C107" s="581"/>
    </row>
    <row r="108" spans="3:3" ht="58.15" customHeight="1">
      <c r="C108" s="581"/>
    </row>
    <row r="109" spans="3:3" ht="58.15" customHeight="1">
      <c r="C109" s="581"/>
    </row>
    <row r="110" spans="3:3" ht="58.15" customHeight="1">
      <c r="C110" s="581"/>
    </row>
    <row r="111" spans="3:3" ht="58.15" customHeight="1">
      <c r="C111" s="581"/>
    </row>
    <row r="112" spans="3:3" ht="58.15" customHeight="1">
      <c r="C112" s="581"/>
    </row>
    <row r="113" spans="3:3" ht="58.15" customHeight="1">
      <c r="C113" s="581"/>
    </row>
    <row r="114" spans="3:3" ht="58.15" customHeight="1">
      <c r="C114" s="581"/>
    </row>
    <row r="115" spans="3:3" ht="58.15" customHeight="1">
      <c r="C115" s="581"/>
    </row>
    <row r="116" spans="3:3" ht="58.15" customHeight="1">
      <c r="C116" s="581"/>
    </row>
    <row r="117" spans="3:3" ht="58.15" customHeight="1">
      <c r="C117" s="581"/>
    </row>
    <row r="118" spans="3:3" ht="58.15" customHeight="1">
      <c r="C118" s="581"/>
    </row>
    <row r="119" spans="3:3" ht="58.15" customHeight="1">
      <c r="C119" s="581"/>
    </row>
    <row r="120" spans="3:3" ht="58.15" customHeight="1">
      <c r="C120" s="581"/>
    </row>
    <row r="121" spans="3:3" ht="58.15" customHeight="1">
      <c r="C121" s="581"/>
    </row>
    <row r="122" spans="3:3" ht="58.15" customHeight="1">
      <c r="C122" s="581"/>
    </row>
    <row r="123" spans="3:3" ht="58.15" customHeight="1">
      <c r="C123" s="581"/>
    </row>
    <row r="124" spans="3:3" ht="58.15" customHeight="1">
      <c r="C124" s="581"/>
    </row>
    <row r="125" spans="3:3" ht="58.15" customHeight="1">
      <c r="C125" s="581"/>
    </row>
    <row r="126" spans="3:3" ht="58.15" customHeight="1">
      <c r="C126" s="581"/>
    </row>
    <row r="127" spans="3:3" ht="58.15" customHeight="1">
      <c r="C127" s="581"/>
    </row>
    <row r="128" spans="3:3" ht="58.15" customHeight="1">
      <c r="C128" s="581"/>
    </row>
    <row r="129" spans="3:3" ht="58.15" customHeight="1">
      <c r="C129" s="581"/>
    </row>
    <row r="130" spans="3:3" ht="58.15" customHeight="1">
      <c r="C130" s="581"/>
    </row>
    <row r="131" spans="3:3" ht="58.15" customHeight="1">
      <c r="C131" s="581"/>
    </row>
    <row r="132" spans="3:3" ht="58.15" customHeight="1">
      <c r="C132" s="581"/>
    </row>
    <row r="133" spans="3:3" ht="58.15" customHeight="1">
      <c r="C133" s="581"/>
    </row>
    <row r="134" spans="3:3" ht="58.15" customHeight="1">
      <c r="C134" s="581"/>
    </row>
    <row r="135" spans="3:3" ht="58.15" customHeight="1">
      <c r="C135" s="581"/>
    </row>
    <row r="136" spans="3:3" ht="58.15" customHeight="1">
      <c r="C136" s="581"/>
    </row>
    <row r="137" spans="3:3" ht="58.15" customHeight="1">
      <c r="C137" s="581"/>
    </row>
    <row r="138" spans="3:3" ht="58.15" customHeight="1">
      <c r="C138" s="581"/>
    </row>
    <row r="139" spans="3:3" ht="58.15" customHeight="1">
      <c r="C139" s="581"/>
    </row>
    <row r="140" spans="3:3" ht="58.15" customHeight="1"/>
    <row r="141" spans="3:3" ht="58.15" customHeight="1"/>
    <row r="142" spans="3:3" ht="58.15" customHeight="1"/>
    <row r="143" spans="3:3" ht="58.15" customHeight="1"/>
    <row r="144" spans="3:3" ht="58.15" customHeight="1"/>
    <row r="145" ht="58.15" customHeight="1"/>
    <row r="146" ht="58.15" customHeight="1"/>
    <row r="147" ht="58.15" customHeight="1"/>
    <row r="148" ht="58.15" customHeight="1"/>
    <row r="149" ht="58.15" customHeight="1"/>
    <row r="150" ht="58.15" customHeight="1"/>
    <row r="151" ht="58.15" customHeight="1"/>
    <row r="152" ht="58.15" customHeight="1"/>
    <row r="153" ht="58.15" customHeight="1"/>
    <row r="154" ht="58.15" customHeight="1"/>
    <row r="155" ht="58.15" customHeight="1"/>
    <row r="156" ht="58.15" customHeight="1"/>
    <row r="157" ht="58.15" customHeight="1"/>
    <row r="158" ht="58.15" customHeight="1"/>
    <row r="159" ht="58.15" customHeight="1"/>
    <row r="160" ht="58.15" customHeight="1"/>
    <row r="161" ht="58.15" customHeight="1"/>
    <row r="162" ht="58.15" customHeight="1"/>
    <row r="163" ht="58.15" customHeight="1"/>
    <row r="164" ht="58.15" customHeight="1"/>
    <row r="165" ht="58.15" customHeight="1"/>
    <row r="166" ht="58.15" customHeight="1"/>
    <row r="167" ht="58.15" customHeight="1"/>
    <row r="168" ht="58.15" customHeight="1"/>
    <row r="169" ht="58.15" customHeight="1"/>
    <row r="170" ht="58.15" customHeight="1"/>
    <row r="171" ht="58.15" customHeight="1"/>
    <row r="172" ht="58.15" customHeight="1"/>
    <row r="173" ht="58.15" customHeight="1"/>
    <row r="174" ht="58.15" customHeight="1"/>
    <row r="175" ht="58.15" customHeight="1"/>
    <row r="176" ht="58.15" customHeight="1"/>
    <row r="177" ht="58.15" customHeight="1"/>
    <row r="178" ht="58.15" customHeight="1"/>
    <row r="179" ht="58.15" customHeight="1"/>
    <row r="180" ht="58.15" customHeight="1"/>
    <row r="181" ht="58.15" customHeight="1"/>
  </sheetData>
  <mergeCells count="31">
    <mergeCell ref="A62:G62"/>
    <mergeCell ref="A78:G78"/>
    <mergeCell ref="A81:A82"/>
    <mergeCell ref="A1:D1"/>
    <mergeCell ref="A68:A69"/>
    <mergeCell ref="A71:A72"/>
    <mergeCell ref="A73:A74"/>
    <mergeCell ref="A75:A76"/>
    <mergeCell ref="A79:A80"/>
    <mergeCell ref="A54:A55"/>
    <mergeCell ref="A58:A59"/>
    <mergeCell ref="A60:A61"/>
    <mergeCell ref="A64:A65"/>
    <mergeCell ref="A66:A67"/>
    <mergeCell ref="A42:A43"/>
    <mergeCell ref="A44:A45"/>
    <mergeCell ref="A52:A53"/>
    <mergeCell ref="A24:A25"/>
    <mergeCell ref="A26:A27"/>
    <mergeCell ref="A28:A29"/>
    <mergeCell ref="A36:A37"/>
    <mergeCell ref="A22:G22"/>
    <mergeCell ref="A40:G40"/>
    <mergeCell ref="A50:G50"/>
    <mergeCell ref="A18:A19"/>
    <mergeCell ref="A7:D7"/>
    <mergeCell ref="A12:A13"/>
    <mergeCell ref="A15:A16"/>
    <mergeCell ref="A11:G11"/>
    <mergeCell ref="A17:G17"/>
    <mergeCell ref="A47:A48"/>
  </mergeCell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
  <dimension ref="A1:L46"/>
  <sheetViews>
    <sheetView zoomScale="90" zoomScaleNormal="90" workbookViewId="0">
      <selection activeCell="K24" sqref="K24"/>
    </sheetView>
  </sheetViews>
  <sheetFormatPr defaultRowHeight="18.75"/>
  <cols>
    <col min="1" max="1" width="21.7109375" style="190" bestFit="1" customWidth="1"/>
    <col min="2" max="2" width="81.7109375" style="79" customWidth="1"/>
    <col min="3" max="3" width="14.42578125" style="81" customWidth="1"/>
    <col min="4" max="4" width="12.28515625" style="669" customWidth="1"/>
    <col min="5" max="5" width="15.5703125" style="721" customWidth="1"/>
    <col min="6" max="6" width="11.28515625" style="721" bestFit="1" customWidth="1"/>
    <col min="7" max="7" width="11.7109375" style="721" customWidth="1"/>
    <col min="8" max="8" width="9.28515625" style="187"/>
    <col min="9" max="9" width="10.28515625" style="187" bestFit="1" customWidth="1"/>
    <col min="10" max="253" width="9.28515625" style="187"/>
    <col min="254" max="254" width="21.7109375" style="187" bestFit="1" customWidth="1"/>
    <col min="255" max="255" width="83.28515625" style="187" customWidth="1"/>
    <col min="256" max="256" width="18.42578125" style="187" customWidth="1"/>
    <col min="257" max="257" width="14.42578125" style="187" customWidth="1"/>
    <col min="258" max="258" width="21.7109375" style="187" bestFit="1" customWidth="1"/>
    <col min="259" max="509" width="9.28515625" style="187"/>
    <col min="510" max="510" width="21.7109375" style="187" bestFit="1" customWidth="1"/>
    <col min="511" max="511" width="83.28515625" style="187" customWidth="1"/>
    <col min="512" max="512" width="18.42578125" style="187" customWidth="1"/>
    <col min="513" max="513" width="14.42578125" style="187" customWidth="1"/>
    <col min="514" max="514" width="21.7109375" style="187" bestFit="1" customWidth="1"/>
    <col min="515" max="765" width="9.28515625" style="187"/>
    <col min="766" max="766" width="21.7109375" style="187" bestFit="1" customWidth="1"/>
    <col min="767" max="767" width="83.28515625" style="187" customWidth="1"/>
    <col min="768" max="768" width="18.42578125" style="187" customWidth="1"/>
    <col min="769" max="769" width="14.42578125" style="187" customWidth="1"/>
    <col min="770" max="770" width="21.7109375" style="187" bestFit="1" customWidth="1"/>
    <col min="771" max="1021" width="9.28515625" style="187"/>
    <col min="1022" max="1022" width="21.7109375" style="187" bestFit="1" customWidth="1"/>
    <col min="1023" max="1023" width="83.28515625" style="187" customWidth="1"/>
    <col min="1024" max="1024" width="18.42578125" style="187" customWidth="1"/>
    <col min="1025" max="1025" width="14.42578125" style="187" customWidth="1"/>
    <col min="1026" max="1026" width="21.7109375" style="187" bestFit="1" customWidth="1"/>
    <col min="1027" max="1277" width="9.28515625" style="187"/>
    <col min="1278" max="1278" width="21.7109375" style="187" bestFit="1" customWidth="1"/>
    <col min="1279" max="1279" width="83.28515625" style="187" customWidth="1"/>
    <col min="1280" max="1280" width="18.42578125" style="187" customWidth="1"/>
    <col min="1281" max="1281" width="14.42578125" style="187" customWidth="1"/>
    <col min="1282" max="1282" width="21.7109375" style="187" bestFit="1" customWidth="1"/>
    <col min="1283" max="1533" width="9.28515625" style="187"/>
    <col min="1534" max="1534" width="21.7109375" style="187" bestFit="1" customWidth="1"/>
    <col min="1535" max="1535" width="83.28515625" style="187" customWidth="1"/>
    <col min="1536" max="1536" width="18.42578125" style="187" customWidth="1"/>
    <col min="1537" max="1537" width="14.42578125" style="187" customWidth="1"/>
    <col min="1538" max="1538" width="21.7109375" style="187" bestFit="1" customWidth="1"/>
    <col min="1539" max="1789" width="9.28515625" style="187"/>
    <col min="1790" max="1790" width="21.7109375" style="187" bestFit="1" customWidth="1"/>
    <col min="1791" max="1791" width="83.28515625" style="187" customWidth="1"/>
    <col min="1792" max="1792" width="18.42578125" style="187" customWidth="1"/>
    <col min="1793" max="1793" width="14.42578125" style="187" customWidth="1"/>
    <col min="1794" max="1794" width="21.7109375" style="187" bestFit="1" customWidth="1"/>
    <col min="1795" max="2045" width="9.28515625" style="187"/>
    <col min="2046" max="2046" width="21.7109375" style="187" bestFit="1" customWidth="1"/>
    <col min="2047" max="2047" width="83.28515625" style="187" customWidth="1"/>
    <col min="2048" max="2048" width="18.42578125" style="187" customWidth="1"/>
    <col min="2049" max="2049" width="14.42578125" style="187" customWidth="1"/>
    <col min="2050" max="2050" width="21.7109375" style="187" bestFit="1" customWidth="1"/>
    <col min="2051" max="2301" width="9.28515625" style="187"/>
    <col min="2302" max="2302" width="21.7109375" style="187" bestFit="1" customWidth="1"/>
    <col min="2303" max="2303" width="83.28515625" style="187" customWidth="1"/>
    <col min="2304" max="2304" width="18.42578125" style="187" customWidth="1"/>
    <col min="2305" max="2305" width="14.42578125" style="187" customWidth="1"/>
    <col min="2306" max="2306" width="21.7109375" style="187" bestFit="1" customWidth="1"/>
    <col min="2307" max="2557" width="9.28515625" style="187"/>
    <col min="2558" max="2558" width="21.7109375" style="187" bestFit="1" customWidth="1"/>
    <col min="2559" max="2559" width="83.28515625" style="187" customWidth="1"/>
    <col min="2560" max="2560" width="18.42578125" style="187" customWidth="1"/>
    <col min="2561" max="2561" width="14.42578125" style="187" customWidth="1"/>
    <col min="2562" max="2562" width="21.7109375" style="187" bestFit="1" customWidth="1"/>
    <col min="2563" max="2813" width="9.28515625" style="187"/>
    <col min="2814" max="2814" width="21.7109375" style="187" bestFit="1" customWidth="1"/>
    <col min="2815" max="2815" width="83.28515625" style="187" customWidth="1"/>
    <col min="2816" max="2816" width="18.42578125" style="187" customWidth="1"/>
    <col min="2817" max="2817" width="14.42578125" style="187" customWidth="1"/>
    <col min="2818" max="2818" width="21.7109375" style="187" bestFit="1" customWidth="1"/>
    <col min="2819" max="3069" width="9.28515625" style="187"/>
    <col min="3070" max="3070" width="21.7109375" style="187" bestFit="1" customWidth="1"/>
    <col min="3071" max="3071" width="83.28515625" style="187" customWidth="1"/>
    <col min="3072" max="3072" width="18.42578125" style="187" customWidth="1"/>
    <col min="3073" max="3073" width="14.42578125" style="187" customWidth="1"/>
    <col min="3074" max="3074" width="21.7109375" style="187" bestFit="1" customWidth="1"/>
    <col min="3075" max="3325" width="9.28515625" style="187"/>
    <col min="3326" max="3326" width="21.7109375" style="187" bestFit="1" customWidth="1"/>
    <col min="3327" max="3327" width="83.28515625" style="187" customWidth="1"/>
    <col min="3328" max="3328" width="18.42578125" style="187" customWidth="1"/>
    <col min="3329" max="3329" width="14.42578125" style="187" customWidth="1"/>
    <col min="3330" max="3330" width="21.7109375" style="187" bestFit="1" customWidth="1"/>
    <col min="3331" max="3581" width="9.28515625" style="187"/>
    <col min="3582" max="3582" width="21.7109375" style="187" bestFit="1" customWidth="1"/>
    <col min="3583" max="3583" width="83.28515625" style="187" customWidth="1"/>
    <col min="3584" max="3584" width="18.42578125" style="187" customWidth="1"/>
    <col min="3585" max="3585" width="14.42578125" style="187" customWidth="1"/>
    <col min="3586" max="3586" width="21.7109375" style="187" bestFit="1" customWidth="1"/>
    <col min="3587" max="3837" width="9.28515625" style="187"/>
    <col min="3838" max="3838" width="21.7109375" style="187" bestFit="1" customWidth="1"/>
    <col min="3839" max="3839" width="83.28515625" style="187" customWidth="1"/>
    <col min="3840" max="3840" width="18.42578125" style="187" customWidth="1"/>
    <col min="3841" max="3841" width="14.42578125" style="187" customWidth="1"/>
    <col min="3842" max="3842" width="21.7109375" style="187" bestFit="1" customWidth="1"/>
    <col min="3843" max="4093" width="9.28515625" style="187"/>
    <col min="4094" max="4094" width="21.7109375" style="187" bestFit="1" customWidth="1"/>
    <col min="4095" max="4095" width="83.28515625" style="187" customWidth="1"/>
    <col min="4096" max="4096" width="18.42578125" style="187" customWidth="1"/>
    <col min="4097" max="4097" width="14.42578125" style="187" customWidth="1"/>
    <col min="4098" max="4098" width="21.7109375" style="187" bestFit="1" customWidth="1"/>
    <col min="4099" max="4349" width="9.28515625" style="187"/>
    <col min="4350" max="4350" width="21.7109375" style="187" bestFit="1" customWidth="1"/>
    <col min="4351" max="4351" width="83.28515625" style="187" customWidth="1"/>
    <col min="4352" max="4352" width="18.42578125" style="187" customWidth="1"/>
    <col min="4353" max="4353" width="14.42578125" style="187" customWidth="1"/>
    <col min="4354" max="4354" width="21.7109375" style="187" bestFit="1" customWidth="1"/>
    <col min="4355" max="4605" width="9.28515625" style="187"/>
    <col min="4606" max="4606" width="21.7109375" style="187" bestFit="1" customWidth="1"/>
    <col min="4607" max="4607" width="83.28515625" style="187" customWidth="1"/>
    <col min="4608" max="4608" width="18.42578125" style="187" customWidth="1"/>
    <col min="4609" max="4609" width="14.42578125" style="187" customWidth="1"/>
    <col min="4610" max="4610" width="21.7109375" style="187" bestFit="1" customWidth="1"/>
    <col min="4611" max="4861" width="9.28515625" style="187"/>
    <col min="4862" max="4862" width="21.7109375" style="187" bestFit="1" customWidth="1"/>
    <col min="4863" max="4863" width="83.28515625" style="187" customWidth="1"/>
    <col min="4864" max="4864" width="18.42578125" style="187" customWidth="1"/>
    <col min="4865" max="4865" width="14.42578125" style="187" customWidth="1"/>
    <col min="4866" max="4866" width="21.7109375" style="187" bestFit="1" customWidth="1"/>
    <col min="4867" max="5117" width="9.28515625" style="187"/>
    <col min="5118" max="5118" width="21.7109375" style="187" bestFit="1" customWidth="1"/>
    <col min="5119" max="5119" width="83.28515625" style="187" customWidth="1"/>
    <col min="5120" max="5120" width="18.42578125" style="187" customWidth="1"/>
    <col min="5121" max="5121" width="14.42578125" style="187" customWidth="1"/>
    <col min="5122" max="5122" width="21.7109375" style="187" bestFit="1" customWidth="1"/>
    <col min="5123" max="5373" width="9.28515625" style="187"/>
    <col min="5374" max="5374" width="21.7109375" style="187" bestFit="1" customWidth="1"/>
    <col min="5375" max="5375" width="83.28515625" style="187" customWidth="1"/>
    <col min="5376" max="5376" width="18.42578125" style="187" customWidth="1"/>
    <col min="5377" max="5377" width="14.42578125" style="187" customWidth="1"/>
    <col min="5378" max="5378" width="21.7109375" style="187" bestFit="1" customWidth="1"/>
    <col min="5379" max="5629" width="9.28515625" style="187"/>
    <col min="5630" max="5630" width="21.7109375" style="187" bestFit="1" customWidth="1"/>
    <col min="5631" max="5631" width="83.28515625" style="187" customWidth="1"/>
    <col min="5632" max="5632" width="18.42578125" style="187" customWidth="1"/>
    <col min="5633" max="5633" width="14.42578125" style="187" customWidth="1"/>
    <col min="5634" max="5634" width="21.7109375" style="187" bestFit="1" customWidth="1"/>
    <col min="5635" max="5885" width="9.28515625" style="187"/>
    <col min="5886" max="5886" width="21.7109375" style="187" bestFit="1" customWidth="1"/>
    <col min="5887" max="5887" width="83.28515625" style="187" customWidth="1"/>
    <col min="5888" max="5888" width="18.42578125" style="187" customWidth="1"/>
    <col min="5889" max="5889" width="14.42578125" style="187" customWidth="1"/>
    <col min="5890" max="5890" width="21.7109375" style="187" bestFit="1" customWidth="1"/>
    <col min="5891" max="6141" width="9.28515625" style="187"/>
    <col min="6142" max="6142" width="21.7109375" style="187" bestFit="1" customWidth="1"/>
    <col min="6143" max="6143" width="83.28515625" style="187" customWidth="1"/>
    <col min="6144" max="6144" width="18.42578125" style="187" customWidth="1"/>
    <col min="6145" max="6145" width="14.42578125" style="187" customWidth="1"/>
    <col min="6146" max="6146" width="21.7109375" style="187" bestFit="1" customWidth="1"/>
    <col min="6147" max="6397" width="9.28515625" style="187"/>
    <col min="6398" max="6398" width="21.7109375" style="187" bestFit="1" customWidth="1"/>
    <col min="6399" max="6399" width="83.28515625" style="187" customWidth="1"/>
    <col min="6400" max="6400" width="18.42578125" style="187" customWidth="1"/>
    <col min="6401" max="6401" width="14.42578125" style="187" customWidth="1"/>
    <col min="6402" max="6402" width="21.7109375" style="187" bestFit="1" customWidth="1"/>
    <col min="6403" max="6653" width="9.28515625" style="187"/>
    <col min="6654" max="6654" width="21.7109375" style="187" bestFit="1" customWidth="1"/>
    <col min="6655" max="6655" width="83.28515625" style="187" customWidth="1"/>
    <col min="6656" max="6656" width="18.42578125" style="187" customWidth="1"/>
    <col min="6657" max="6657" width="14.42578125" style="187" customWidth="1"/>
    <col min="6658" max="6658" width="21.7109375" style="187" bestFit="1" customWidth="1"/>
    <col min="6659" max="6909" width="9.28515625" style="187"/>
    <col min="6910" max="6910" width="21.7109375" style="187" bestFit="1" customWidth="1"/>
    <col min="6911" max="6911" width="83.28515625" style="187" customWidth="1"/>
    <col min="6912" max="6912" width="18.42578125" style="187" customWidth="1"/>
    <col min="6913" max="6913" width="14.42578125" style="187" customWidth="1"/>
    <col min="6914" max="6914" width="21.7109375" style="187" bestFit="1" customWidth="1"/>
    <col min="6915" max="7165" width="9.28515625" style="187"/>
    <col min="7166" max="7166" width="21.7109375" style="187" bestFit="1" customWidth="1"/>
    <col min="7167" max="7167" width="83.28515625" style="187" customWidth="1"/>
    <col min="7168" max="7168" width="18.42578125" style="187" customWidth="1"/>
    <col min="7169" max="7169" width="14.42578125" style="187" customWidth="1"/>
    <col min="7170" max="7170" width="21.7109375" style="187" bestFit="1" customWidth="1"/>
    <col min="7171" max="7421" width="9.28515625" style="187"/>
    <col min="7422" max="7422" width="21.7109375" style="187" bestFit="1" customWidth="1"/>
    <col min="7423" max="7423" width="83.28515625" style="187" customWidth="1"/>
    <col min="7424" max="7424" width="18.42578125" style="187" customWidth="1"/>
    <col min="7425" max="7425" width="14.42578125" style="187" customWidth="1"/>
    <col min="7426" max="7426" width="21.7109375" style="187" bestFit="1" customWidth="1"/>
    <col min="7427" max="7677" width="9.28515625" style="187"/>
    <col min="7678" max="7678" width="21.7109375" style="187" bestFit="1" customWidth="1"/>
    <col min="7679" max="7679" width="83.28515625" style="187" customWidth="1"/>
    <col min="7680" max="7680" width="18.42578125" style="187" customWidth="1"/>
    <col min="7681" max="7681" width="14.42578125" style="187" customWidth="1"/>
    <col min="7682" max="7682" width="21.7109375" style="187" bestFit="1" customWidth="1"/>
    <col min="7683" max="7933" width="9.28515625" style="187"/>
    <col min="7934" max="7934" width="21.7109375" style="187" bestFit="1" customWidth="1"/>
    <col min="7935" max="7935" width="83.28515625" style="187" customWidth="1"/>
    <col min="7936" max="7936" width="18.42578125" style="187" customWidth="1"/>
    <col min="7937" max="7937" width="14.42578125" style="187" customWidth="1"/>
    <col min="7938" max="7938" width="21.7109375" style="187" bestFit="1" customWidth="1"/>
    <col min="7939" max="8189" width="9.28515625" style="187"/>
    <col min="8190" max="8190" width="21.7109375" style="187" bestFit="1" customWidth="1"/>
    <col min="8191" max="8191" width="83.28515625" style="187" customWidth="1"/>
    <col min="8192" max="8192" width="18.42578125" style="187" customWidth="1"/>
    <col min="8193" max="8193" width="14.42578125" style="187" customWidth="1"/>
    <col min="8194" max="8194" width="21.7109375" style="187" bestFit="1" customWidth="1"/>
    <col min="8195" max="8445" width="9.28515625" style="187"/>
    <col min="8446" max="8446" width="21.7109375" style="187" bestFit="1" customWidth="1"/>
    <col min="8447" max="8447" width="83.28515625" style="187" customWidth="1"/>
    <col min="8448" max="8448" width="18.42578125" style="187" customWidth="1"/>
    <col min="8449" max="8449" width="14.42578125" style="187" customWidth="1"/>
    <col min="8450" max="8450" width="21.7109375" style="187" bestFit="1" customWidth="1"/>
    <col min="8451" max="8701" width="9.28515625" style="187"/>
    <col min="8702" max="8702" width="21.7109375" style="187" bestFit="1" customWidth="1"/>
    <col min="8703" max="8703" width="83.28515625" style="187" customWidth="1"/>
    <col min="8704" max="8704" width="18.42578125" style="187" customWidth="1"/>
    <col min="8705" max="8705" width="14.42578125" style="187" customWidth="1"/>
    <col min="8706" max="8706" width="21.7109375" style="187" bestFit="1" customWidth="1"/>
    <col min="8707" max="8957" width="9.28515625" style="187"/>
    <col min="8958" max="8958" width="21.7109375" style="187" bestFit="1" customWidth="1"/>
    <col min="8959" max="8959" width="83.28515625" style="187" customWidth="1"/>
    <col min="8960" max="8960" width="18.42578125" style="187" customWidth="1"/>
    <col min="8961" max="8961" width="14.42578125" style="187" customWidth="1"/>
    <col min="8962" max="8962" width="21.7109375" style="187" bestFit="1" customWidth="1"/>
    <col min="8963" max="9213" width="9.28515625" style="187"/>
    <col min="9214" max="9214" width="21.7109375" style="187" bestFit="1" customWidth="1"/>
    <col min="9215" max="9215" width="83.28515625" style="187" customWidth="1"/>
    <col min="9216" max="9216" width="18.42578125" style="187" customWidth="1"/>
    <col min="9217" max="9217" width="14.42578125" style="187" customWidth="1"/>
    <col min="9218" max="9218" width="21.7109375" style="187" bestFit="1" customWidth="1"/>
    <col min="9219" max="9469" width="9.28515625" style="187"/>
    <col min="9470" max="9470" width="21.7109375" style="187" bestFit="1" customWidth="1"/>
    <col min="9471" max="9471" width="83.28515625" style="187" customWidth="1"/>
    <col min="9472" max="9472" width="18.42578125" style="187" customWidth="1"/>
    <col min="9473" max="9473" width="14.42578125" style="187" customWidth="1"/>
    <col min="9474" max="9474" width="21.7109375" style="187" bestFit="1" customWidth="1"/>
    <col min="9475" max="9725" width="9.28515625" style="187"/>
    <col min="9726" max="9726" width="21.7109375" style="187" bestFit="1" customWidth="1"/>
    <col min="9727" max="9727" width="83.28515625" style="187" customWidth="1"/>
    <col min="9728" max="9728" width="18.42578125" style="187" customWidth="1"/>
    <col min="9729" max="9729" width="14.42578125" style="187" customWidth="1"/>
    <col min="9730" max="9730" width="21.7109375" style="187" bestFit="1" customWidth="1"/>
    <col min="9731" max="9981" width="9.28515625" style="187"/>
    <col min="9982" max="9982" width="21.7109375" style="187" bestFit="1" customWidth="1"/>
    <col min="9983" max="9983" width="83.28515625" style="187" customWidth="1"/>
    <col min="9984" max="9984" width="18.42578125" style="187" customWidth="1"/>
    <col min="9985" max="9985" width="14.42578125" style="187" customWidth="1"/>
    <col min="9986" max="9986" width="21.7109375" style="187" bestFit="1" customWidth="1"/>
    <col min="9987" max="10237" width="9.28515625" style="187"/>
    <col min="10238" max="10238" width="21.7109375" style="187" bestFit="1" customWidth="1"/>
    <col min="10239" max="10239" width="83.28515625" style="187" customWidth="1"/>
    <col min="10240" max="10240" width="18.42578125" style="187" customWidth="1"/>
    <col min="10241" max="10241" width="14.42578125" style="187" customWidth="1"/>
    <col min="10242" max="10242" width="21.7109375" style="187" bestFit="1" customWidth="1"/>
    <col min="10243" max="10493" width="9.28515625" style="187"/>
    <col min="10494" max="10494" width="21.7109375" style="187" bestFit="1" customWidth="1"/>
    <col min="10495" max="10495" width="83.28515625" style="187" customWidth="1"/>
    <col min="10496" max="10496" width="18.42578125" style="187" customWidth="1"/>
    <col min="10497" max="10497" width="14.42578125" style="187" customWidth="1"/>
    <col min="10498" max="10498" width="21.7109375" style="187" bestFit="1" customWidth="1"/>
    <col min="10499" max="10749" width="9.28515625" style="187"/>
    <col min="10750" max="10750" width="21.7109375" style="187" bestFit="1" customWidth="1"/>
    <col min="10751" max="10751" width="83.28515625" style="187" customWidth="1"/>
    <col min="10752" max="10752" width="18.42578125" style="187" customWidth="1"/>
    <col min="10753" max="10753" width="14.42578125" style="187" customWidth="1"/>
    <col min="10754" max="10754" width="21.7109375" style="187" bestFit="1" customWidth="1"/>
    <col min="10755" max="11005" width="9.28515625" style="187"/>
    <col min="11006" max="11006" width="21.7109375" style="187" bestFit="1" customWidth="1"/>
    <col min="11007" max="11007" width="83.28515625" style="187" customWidth="1"/>
    <col min="11008" max="11008" width="18.42578125" style="187" customWidth="1"/>
    <col min="11009" max="11009" width="14.42578125" style="187" customWidth="1"/>
    <col min="11010" max="11010" width="21.7109375" style="187" bestFit="1" customWidth="1"/>
    <col min="11011" max="11261" width="9.28515625" style="187"/>
    <col min="11262" max="11262" width="21.7109375" style="187" bestFit="1" customWidth="1"/>
    <col min="11263" max="11263" width="83.28515625" style="187" customWidth="1"/>
    <col min="11264" max="11264" width="18.42578125" style="187" customWidth="1"/>
    <col min="11265" max="11265" width="14.42578125" style="187" customWidth="1"/>
    <col min="11266" max="11266" width="21.7109375" style="187" bestFit="1" customWidth="1"/>
    <col min="11267" max="11517" width="9.28515625" style="187"/>
    <col min="11518" max="11518" width="21.7109375" style="187" bestFit="1" customWidth="1"/>
    <col min="11519" max="11519" width="83.28515625" style="187" customWidth="1"/>
    <col min="11520" max="11520" width="18.42578125" style="187" customWidth="1"/>
    <col min="11521" max="11521" width="14.42578125" style="187" customWidth="1"/>
    <col min="11522" max="11522" width="21.7109375" style="187" bestFit="1" customWidth="1"/>
    <col min="11523" max="11773" width="9.28515625" style="187"/>
    <col min="11774" max="11774" width="21.7109375" style="187" bestFit="1" customWidth="1"/>
    <col min="11775" max="11775" width="83.28515625" style="187" customWidth="1"/>
    <col min="11776" max="11776" width="18.42578125" style="187" customWidth="1"/>
    <col min="11777" max="11777" width="14.42578125" style="187" customWidth="1"/>
    <col min="11778" max="11778" width="21.7109375" style="187" bestFit="1" customWidth="1"/>
    <col min="11779" max="12029" width="9.28515625" style="187"/>
    <col min="12030" max="12030" width="21.7109375" style="187" bestFit="1" customWidth="1"/>
    <col min="12031" max="12031" width="83.28515625" style="187" customWidth="1"/>
    <col min="12032" max="12032" width="18.42578125" style="187" customWidth="1"/>
    <col min="12033" max="12033" width="14.42578125" style="187" customWidth="1"/>
    <col min="12034" max="12034" width="21.7109375" style="187" bestFit="1" customWidth="1"/>
    <col min="12035" max="12285" width="9.28515625" style="187"/>
    <col min="12286" max="12286" width="21.7109375" style="187" bestFit="1" customWidth="1"/>
    <col min="12287" max="12287" width="83.28515625" style="187" customWidth="1"/>
    <col min="12288" max="12288" width="18.42578125" style="187" customWidth="1"/>
    <col min="12289" max="12289" width="14.42578125" style="187" customWidth="1"/>
    <col min="12290" max="12290" width="21.7109375" style="187" bestFit="1" customWidth="1"/>
    <col min="12291" max="12541" width="9.28515625" style="187"/>
    <col min="12542" max="12542" width="21.7109375" style="187" bestFit="1" customWidth="1"/>
    <col min="12543" max="12543" width="83.28515625" style="187" customWidth="1"/>
    <col min="12544" max="12544" width="18.42578125" style="187" customWidth="1"/>
    <col min="12545" max="12545" width="14.42578125" style="187" customWidth="1"/>
    <col min="12546" max="12546" width="21.7109375" style="187" bestFit="1" customWidth="1"/>
    <col min="12547" max="12797" width="9.28515625" style="187"/>
    <col min="12798" max="12798" width="21.7109375" style="187" bestFit="1" customWidth="1"/>
    <col min="12799" max="12799" width="83.28515625" style="187" customWidth="1"/>
    <col min="12800" max="12800" width="18.42578125" style="187" customWidth="1"/>
    <col min="12801" max="12801" width="14.42578125" style="187" customWidth="1"/>
    <col min="12802" max="12802" width="21.7109375" style="187" bestFit="1" customWidth="1"/>
    <col min="12803" max="13053" width="9.28515625" style="187"/>
    <col min="13054" max="13054" width="21.7109375" style="187" bestFit="1" customWidth="1"/>
    <col min="13055" max="13055" width="83.28515625" style="187" customWidth="1"/>
    <col min="13056" max="13056" width="18.42578125" style="187" customWidth="1"/>
    <col min="13057" max="13057" width="14.42578125" style="187" customWidth="1"/>
    <col min="13058" max="13058" width="21.7109375" style="187" bestFit="1" customWidth="1"/>
    <col min="13059" max="13309" width="9.28515625" style="187"/>
    <col min="13310" max="13310" width="21.7109375" style="187" bestFit="1" customWidth="1"/>
    <col min="13311" max="13311" width="83.28515625" style="187" customWidth="1"/>
    <col min="13312" max="13312" width="18.42578125" style="187" customWidth="1"/>
    <col min="13313" max="13313" width="14.42578125" style="187" customWidth="1"/>
    <col min="13314" max="13314" width="21.7109375" style="187" bestFit="1" customWidth="1"/>
    <col min="13315" max="13565" width="9.28515625" style="187"/>
    <col min="13566" max="13566" width="21.7109375" style="187" bestFit="1" customWidth="1"/>
    <col min="13567" max="13567" width="83.28515625" style="187" customWidth="1"/>
    <col min="13568" max="13568" width="18.42578125" style="187" customWidth="1"/>
    <col min="13569" max="13569" width="14.42578125" style="187" customWidth="1"/>
    <col min="13570" max="13570" width="21.7109375" style="187" bestFit="1" customWidth="1"/>
    <col min="13571" max="13821" width="9.28515625" style="187"/>
    <col min="13822" max="13822" width="21.7109375" style="187" bestFit="1" customWidth="1"/>
    <col min="13823" max="13823" width="83.28515625" style="187" customWidth="1"/>
    <col min="13824" max="13824" width="18.42578125" style="187" customWidth="1"/>
    <col min="13825" max="13825" width="14.42578125" style="187" customWidth="1"/>
    <col min="13826" max="13826" width="21.7109375" style="187" bestFit="1" customWidth="1"/>
    <col min="13827" max="14077" width="9.28515625" style="187"/>
    <col min="14078" max="14078" width="21.7109375" style="187" bestFit="1" customWidth="1"/>
    <col min="14079" max="14079" width="83.28515625" style="187" customWidth="1"/>
    <col min="14080" max="14080" width="18.42578125" style="187" customWidth="1"/>
    <col min="14081" max="14081" width="14.42578125" style="187" customWidth="1"/>
    <col min="14082" max="14082" width="21.7109375" style="187" bestFit="1" customWidth="1"/>
    <col min="14083" max="14333" width="9.28515625" style="187"/>
    <col min="14334" max="14334" width="21.7109375" style="187" bestFit="1" customWidth="1"/>
    <col min="14335" max="14335" width="83.28515625" style="187" customWidth="1"/>
    <col min="14336" max="14336" width="18.42578125" style="187" customWidth="1"/>
    <col min="14337" max="14337" width="14.42578125" style="187" customWidth="1"/>
    <col min="14338" max="14338" width="21.7109375" style="187" bestFit="1" customWidth="1"/>
    <col min="14339" max="14589" width="9.28515625" style="187"/>
    <col min="14590" max="14590" width="21.7109375" style="187" bestFit="1" customWidth="1"/>
    <col min="14591" max="14591" width="83.28515625" style="187" customWidth="1"/>
    <col min="14592" max="14592" width="18.42578125" style="187" customWidth="1"/>
    <col min="14593" max="14593" width="14.42578125" style="187" customWidth="1"/>
    <col min="14594" max="14594" width="21.7109375" style="187" bestFit="1" customWidth="1"/>
    <col min="14595" max="14845" width="9.28515625" style="187"/>
    <col min="14846" max="14846" width="21.7109375" style="187" bestFit="1" customWidth="1"/>
    <col min="14847" max="14847" width="83.28515625" style="187" customWidth="1"/>
    <col min="14848" max="14848" width="18.42578125" style="187" customWidth="1"/>
    <col min="14849" max="14849" width="14.42578125" style="187" customWidth="1"/>
    <col min="14850" max="14850" width="21.7109375" style="187" bestFit="1" customWidth="1"/>
    <col min="14851" max="15101" width="9.28515625" style="187"/>
    <col min="15102" max="15102" width="21.7109375" style="187" bestFit="1" customWidth="1"/>
    <col min="15103" max="15103" width="83.28515625" style="187" customWidth="1"/>
    <col min="15104" max="15104" width="18.42578125" style="187" customWidth="1"/>
    <col min="15105" max="15105" width="14.42578125" style="187" customWidth="1"/>
    <col min="15106" max="15106" width="21.7109375" style="187" bestFit="1" customWidth="1"/>
    <col min="15107" max="15357" width="9.28515625" style="187"/>
    <col min="15358" max="15358" width="21.7109375" style="187" bestFit="1" customWidth="1"/>
    <col min="15359" max="15359" width="83.28515625" style="187" customWidth="1"/>
    <col min="15360" max="15360" width="18.42578125" style="187" customWidth="1"/>
    <col min="15361" max="15361" width="14.42578125" style="187" customWidth="1"/>
    <col min="15362" max="15362" width="21.7109375" style="187" bestFit="1" customWidth="1"/>
    <col min="15363" max="15613" width="9.28515625" style="187"/>
    <col min="15614" max="15614" width="21.7109375" style="187" bestFit="1" customWidth="1"/>
    <col min="15615" max="15615" width="83.28515625" style="187" customWidth="1"/>
    <col min="15616" max="15616" width="18.42578125" style="187" customWidth="1"/>
    <col min="15617" max="15617" width="14.42578125" style="187" customWidth="1"/>
    <col min="15618" max="15618" width="21.7109375" style="187" bestFit="1" customWidth="1"/>
    <col min="15619" max="15869" width="9.28515625" style="187"/>
    <col min="15870" max="15870" width="21.7109375" style="187" bestFit="1" customWidth="1"/>
    <col min="15871" max="15871" width="83.28515625" style="187" customWidth="1"/>
    <col min="15872" max="15872" width="18.42578125" style="187" customWidth="1"/>
    <col min="15873" max="15873" width="14.42578125" style="187" customWidth="1"/>
    <col min="15874" max="15874" width="21.7109375" style="187" bestFit="1" customWidth="1"/>
    <col min="15875" max="16125" width="9.28515625" style="187"/>
    <col min="16126" max="16126" width="21.7109375" style="187" bestFit="1" customWidth="1"/>
    <col min="16127" max="16127" width="83.28515625" style="187" customWidth="1"/>
    <col min="16128" max="16128" width="18.42578125" style="187" customWidth="1"/>
    <col min="16129" max="16129" width="14.42578125" style="187" customWidth="1"/>
    <col min="16130" max="16130" width="21.7109375" style="187" bestFit="1" customWidth="1"/>
    <col min="16131" max="16383" width="9.28515625" style="187"/>
    <col min="16384" max="16384" width="9.28515625" style="187" customWidth="1"/>
  </cols>
  <sheetData>
    <row r="1" spans="1:9" ht="15">
      <c r="A1" s="2818" t="s">
        <v>1131</v>
      </c>
      <c r="B1" s="2818"/>
      <c r="C1" s="2818"/>
      <c r="D1" s="2818"/>
      <c r="E1" s="2818"/>
      <c r="F1" s="2818"/>
      <c r="G1" s="2818"/>
    </row>
    <row r="2" spans="1:9" ht="15">
      <c r="A2" s="18"/>
      <c r="B2" s="14"/>
      <c r="C2" s="24"/>
      <c r="D2" s="666"/>
    </row>
    <row r="3" spans="1:9" ht="15">
      <c r="A3" s="17"/>
      <c r="B3" s="14"/>
      <c r="C3" s="24"/>
      <c r="D3" s="666"/>
    </row>
    <row r="4" spans="1:9" ht="15">
      <c r="A4" s="2" t="s">
        <v>6</v>
      </c>
      <c r="B4" s="3">
        <v>0</v>
      </c>
      <c r="C4" s="189"/>
      <c r="D4" s="667"/>
      <c r="E4" s="80"/>
      <c r="F4" s="80"/>
      <c r="G4" s="80"/>
    </row>
    <row r="5" spans="1:9" ht="15">
      <c r="A5" s="15"/>
      <c r="B5" s="16"/>
      <c r="C5" s="189"/>
      <c r="D5" s="667"/>
      <c r="E5" s="80"/>
      <c r="F5" s="80"/>
      <c r="G5" s="80"/>
    </row>
    <row r="6" spans="1:9" ht="45.75" customHeight="1">
      <c r="A6" s="1870" t="s">
        <v>18</v>
      </c>
      <c r="B6" s="1871" t="s">
        <v>5</v>
      </c>
      <c r="C6" s="1871"/>
      <c r="D6" s="226" t="s">
        <v>462</v>
      </c>
      <c r="E6" s="226" t="s">
        <v>6759</v>
      </c>
      <c r="F6" s="226" t="s">
        <v>8</v>
      </c>
      <c r="G6" s="2156" t="s">
        <v>9</v>
      </c>
    </row>
    <row r="7" spans="1:9" s="1416" customFormat="1" ht="15" customHeight="1">
      <c r="A7" s="2844" t="s">
        <v>6758</v>
      </c>
      <c r="B7" s="2845"/>
      <c r="C7" s="1419"/>
      <c r="D7" s="1419"/>
      <c r="E7" s="1419"/>
      <c r="F7" s="1419"/>
      <c r="G7" s="2157"/>
    </row>
    <row r="8" spans="1:9" s="1417" customFormat="1" ht="15" customHeight="1">
      <c r="A8" s="1420"/>
      <c r="B8" s="1420"/>
      <c r="C8" s="1420"/>
      <c r="D8" s="1420"/>
      <c r="E8" s="1420"/>
      <c r="F8" s="1420"/>
      <c r="G8" s="1420"/>
    </row>
    <row r="9" spans="1:9" s="1417" customFormat="1" ht="15" customHeight="1">
      <c r="A9" s="1421" t="s">
        <v>6760</v>
      </c>
      <c r="B9" s="1420" t="s">
        <v>6761</v>
      </c>
      <c r="C9" s="1420"/>
      <c r="D9" s="2294">
        <v>5926.2</v>
      </c>
      <c r="E9" s="206">
        <f>D9-D9*$B$4/100</f>
        <v>5926.2</v>
      </c>
      <c r="F9" s="206"/>
      <c r="G9" s="1420"/>
    </row>
    <row r="10" spans="1:9" s="1417" customFormat="1" ht="15" customHeight="1">
      <c r="A10" s="1418"/>
      <c r="B10" s="1419"/>
      <c r="C10" s="1419"/>
      <c r="D10" s="1419"/>
      <c r="E10" s="206"/>
      <c r="F10" s="206"/>
      <c r="G10" s="1419"/>
    </row>
    <row r="11" spans="1:9" s="1416" customFormat="1" ht="45.75" customHeight="1">
      <c r="A11" s="1870" t="s">
        <v>18</v>
      </c>
      <c r="B11" s="1871" t="s">
        <v>5</v>
      </c>
      <c r="C11" s="1871" t="s">
        <v>1132</v>
      </c>
      <c r="D11" s="226" t="s">
        <v>7</v>
      </c>
      <c r="E11" s="226" t="s">
        <v>5534</v>
      </c>
      <c r="F11" s="226" t="s">
        <v>8</v>
      </c>
      <c r="G11" s="2156" t="s">
        <v>9</v>
      </c>
    </row>
    <row r="12" spans="1:9" s="1417" customFormat="1" ht="15" customHeight="1">
      <c r="A12" s="1418"/>
      <c r="B12" s="1419"/>
      <c r="C12" s="1419"/>
      <c r="D12" s="1419"/>
      <c r="E12" s="206"/>
      <c r="F12" s="206"/>
      <c r="G12" s="1419"/>
    </row>
    <row r="13" spans="1:9" s="186" customFormat="1" ht="15">
      <c r="A13" s="720" t="s">
        <v>479</v>
      </c>
      <c r="B13" s="724"/>
      <c r="C13" s="724"/>
      <c r="D13" s="719"/>
      <c r="E13" s="206"/>
      <c r="F13" s="206"/>
      <c r="G13" s="724"/>
    </row>
    <row r="14" spans="1:9" s="186" customFormat="1" ht="15">
      <c r="A14" s="411" t="s">
        <v>1121</v>
      </c>
      <c r="B14" s="725" t="s">
        <v>5138</v>
      </c>
      <c r="C14" s="191" t="s">
        <v>78</v>
      </c>
      <c r="D14" s="672">
        <v>24.663599999999999</v>
      </c>
      <c r="E14" s="206">
        <f>D14-D14*$B$4/100</f>
        <v>24.663599999999999</v>
      </c>
      <c r="F14" s="206">
        <f>D14*Оглавление!$B$5</f>
        <v>2712.9960000000001</v>
      </c>
      <c r="G14" s="167">
        <f>E14*Оглавление!$B$5</f>
        <v>2712.9960000000001</v>
      </c>
      <c r="H14" s="410"/>
    </row>
    <row r="15" spans="1:9" s="665" customFormat="1" ht="15">
      <c r="A15" s="411" t="s">
        <v>5158</v>
      </c>
      <c r="B15" s="192" t="s">
        <v>5159</v>
      </c>
      <c r="C15" s="191" t="s">
        <v>78</v>
      </c>
      <c r="D15" s="672">
        <v>78.009600000000006</v>
      </c>
      <c r="E15" s="206">
        <f>D15-D15*$B$4/100</f>
        <v>78.009600000000006</v>
      </c>
      <c r="F15" s="206">
        <f>D15*Оглавление!$B$5</f>
        <v>8581.0560000000005</v>
      </c>
      <c r="G15" s="167">
        <f>E15*Оглавление!$B$5</f>
        <v>8581.0560000000005</v>
      </c>
      <c r="H15" s="410"/>
      <c r="I15" s="1422"/>
    </row>
    <row r="16" spans="1:9" s="186" customFormat="1" ht="15">
      <c r="A16" s="727" t="s">
        <v>480</v>
      </c>
      <c r="B16" s="728"/>
      <c r="C16" s="728"/>
      <c r="D16" s="730"/>
      <c r="E16" s="728"/>
      <c r="F16" s="206"/>
      <c r="G16" s="167"/>
      <c r="H16" s="410"/>
      <c r="I16" s="1422"/>
    </row>
    <row r="17" spans="1:12" s="186" customFormat="1" ht="15">
      <c r="A17" s="411" t="s">
        <v>1122</v>
      </c>
      <c r="B17" s="192" t="s">
        <v>1133</v>
      </c>
      <c r="C17" s="191" t="s">
        <v>186</v>
      </c>
      <c r="D17" s="672">
        <v>30.202199999999998</v>
      </c>
      <c r="E17" s="206">
        <f>D17-D17*$B$4/100</f>
        <v>30.202199999999998</v>
      </c>
      <c r="F17" s="206">
        <f>D17*Оглавление!$B$5</f>
        <v>3322.2419999999997</v>
      </c>
      <c r="G17" s="167">
        <f>E17*Оглавление!$B$5</f>
        <v>3322.2419999999997</v>
      </c>
      <c r="H17" s="410"/>
      <c r="I17" s="1422"/>
    </row>
    <row r="18" spans="1:12" s="186" customFormat="1" ht="15">
      <c r="A18" s="411" t="s">
        <v>1123</v>
      </c>
      <c r="B18" s="192" t="s">
        <v>1133</v>
      </c>
      <c r="C18" s="191" t="s">
        <v>187</v>
      </c>
      <c r="D18" s="672">
        <v>27.285</v>
      </c>
      <c r="E18" s="206">
        <f>D18-D18*$B$4/100</f>
        <v>27.285</v>
      </c>
      <c r="F18" s="206">
        <f>D18*Оглавление!$B$5</f>
        <v>3001.35</v>
      </c>
      <c r="G18" s="167">
        <f>E18*Оглавление!$B$5</f>
        <v>3001.35</v>
      </c>
      <c r="H18" s="410"/>
      <c r="I18" s="1422"/>
    </row>
    <row r="19" spans="1:12" s="186" customFormat="1" ht="45">
      <c r="A19" s="411" t="s">
        <v>1124</v>
      </c>
      <c r="B19" s="192" t="s">
        <v>396</v>
      </c>
      <c r="C19" s="191" t="s">
        <v>393</v>
      </c>
      <c r="D19" s="732">
        <v>51.775199999999998</v>
      </c>
      <c r="E19" s="206">
        <f>D19-D19*$B$4/100</f>
        <v>51.775199999999998</v>
      </c>
      <c r="F19" s="206">
        <f>D19*Оглавление!$B$5</f>
        <v>5695.2719999999999</v>
      </c>
      <c r="G19" s="167">
        <f>E19*Оглавление!$B$5</f>
        <v>5695.2719999999999</v>
      </c>
      <c r="H19" s="410"/>
      <c r="I19" s="1422"/>
    </row>
    <row r="20" spans="1:12" s="186" customFormat="1" ht="45">
      <c r="A20" s="411" t="s">
        <v>1125</v>
      </c>
      <c r="B20" s="192" t="s">
        <v>481</v>
      </c>
      <c r="C20" s="191" t="s">
        <v>393</v>
      </c>
      <c r="D20" s="668">
        <v>74.653800000000004</v>
      </c>
      <c r="E20" s="206">
        <f>D20-D20*$B$4/100</f>
        <v>74.653800000000004</v>
      </c>
      <c r="F20" s="206">
        <f>D20*Оглавление!$B$5</f>
        <v>8211.9179999999997</v>
      </c>
      <c r="G20" s="167">
        <f>E20*Оглавление!$B$5</f>
        <v>8211.9179999999997</v>
      </c>
      <c r="H20" s="410"/>
      <c r="I20" s="1422"/>
    </row>
    <row r="21" spans="1:12" s="186" customFormat="1" ht="15">
      <c r="A21" s="411" t="s">
        <v>1126</v>
      </c>
      <c r="B21" s="192" t="s">
        <v>373</v>
      </c>
      <c r="C21" s="191" t="s">
        <v>78</v>
      </c>
      <c r="D21" s="672">
        <v>87.781199999999998</v>
      </c>
      <c r="E21" s="206">
        <f>D21-D21*$B$4/100</f>
        <v>87.781199999999998</v>
      </c>
      <c r="F21" s="206">
        <f>D21*Оглавление!$B$5</f>
        <v>9655.9320000000007</v>
      </c>
      <c r="G21" s="167">
        <f>E21*Оглавление!$B$5</f>
        <v>9655.9320000000007</v>
      </c>
      <c r="H21" s="410"/>
      <c r="I21" s="1422"/>
    </row>
    <row r="22" spans="1:12" s="186" customFormat="1" ht="15">
      <c r="A22" s="729" t="s">
        <v>482</v>
      </c>
      <c r="B22" s="728"/>
      <c r="C22" s="728"/>
      <c r="D22" s="730"/>
      <c r="E22" s="728"/>
      <c r="F22" s="206"/>
      <c r="G22" s="167"/>
      <c r="H22" s="410"/>
      <c r="I22" s="1422"/>
    </row>
    <row r="23" spans="1:12" s="186" customFormat="1" ht="45">
      <c r="A23" s="411" t="s">
        <v>1127</v>
      </c>
      <c r="B23" s="108" t="s">
        <v>189</v>
      </c>
      <c r="C23" s="195" t="s">
        <v>393</v>
      </c>
      <c r="D23" s="672">
        <v>104.76419999999999</v>
      </c>
      <c r="E23" s="206">
        <f>D23-D23*$B$4/100</f>
        <v>104.76419999999999</v>
      </c>
      <c r="F23" s="206">
        <f>D23*Оглавление!$B$5</f>
        <v>11524.061999999998</v>
      </c>
      <c r="G23" s="167">
        <f>E23*Оглавление!$B$5</f>
        <v>11524.061999999998</v>
      </c>
      <c r="H23" s="410"/>
      <c r="I23" s="1422"/>
    </row>
    <row r="24" spans="1:12" s="186" customFormat="1" ht="45">
      <c r="A24" s="411" t="s">
        <v>1128</v>
      </c>
      <c r="B24" s="108" t="s">
        <v>483</v>
      </c>
      <c r="C24" s="195" t="s">
        <v>393</v>
      </c>
      <c r="D24" s="672">
        <v>118.49340000000001</v>
      </c>
      <c r="E24" s="206">
        <f>D24-D24*$B$4/100</f>
        <v>118.49340000000001</v>
      </c>
      <c r="F24" s="206">
        <f>D24*Оглавление!$B$5</f>
        <v>13034.274000000001</v>
      </c>
      <c r="G24" s="167">
        <f>E24*Оглавление!$B$5</f>
        <v>13034.274000000001</v>
      </c>
      <c r="H24" s="410"/>
      <c r="I24" s="1422"/>
      <c r="L24" s="582"/>
    </row>
    <row r="25" spans="1:12" s="186" customFormat="1" ht="15">
      <c r="A25" s="723" t="s">
        <v>484</v>
      </c>
      <c r="B25" s="719"/>
      <c r="C25" s="719"/>
      <c r="D25" s="731"/>
      <c r="E25" s="719"/>
      <c r="F25" s="206"/>
      <c r="G25" s="167"/>
      <c r="H25" s="410"/>
      <c r="I25" s="1422"/>
    </row>
    <row r="26" spans="1:12" s="186" customFormat="1" ht="15">
      <c r="A26" s="411" t="s">
        <v>1129</v>
      </c>
      <c r="B26" s="192" t="s">
        <v>401</v>
      </c>
      <c r="C26" s="191" t="s">
        <v>78</v>
      </c>
      <c r="D26" s="672">
        <v>36.791400000000003</v>
      </c>
      <c r="E26" s="206">
        <f>D26-D26*$B$4/100</f>
        <v>36.791400000000003</v>
      </c>
      <c r="F26" s="206">
        <f>D26*Оглавление!$B$5</f>
        <v>4047.0540000000005</v>
      </c>
      <c r="G26" s="167">
        <f>E26*Оглавление!$B$5</f>
        <v>4047.0540000000005</v>
      </c>
      <c r="H26" s="410"/>
      <c r="I26" s="1422"/>
    </row>
    <row r="27" spans="1:12" s="186" customFormat="1" ht="15">
      <c r="A27" s="723" t="s">
        <v>485</v>
      </c>
      <c r="B27" s="719"/>
      <c r="C27" s="719"/>
      <c r="D27" s="731"/>
      <c r="E27" s="719"/>
      <c r="F27" s="206"/>
      <c r="G27" s="167"/>
      <c r="H27" s="410"/>
      <c r="I27" s="1422"/>
    </row>
    <row r="28" spans="1:12" s="186" customFormat="1" ht="15">
      <c r="A28" s="411" t="s">
        <v>1130</v>
      </c>
      <c r="B28" s="192" t="s">
        <v>1134</v>
      </c>
      <c r="C28" s="191" t="s">
        <v>78</v>
      </c>
      <c r="D28" s="672">
        <v>50.643000000000001</v>
      </c>
      <c r="E28" s="206">
        <f>D28-D28*$B$4/100</f>
        <v>50.643000000000001</v>
      </c>
      <c r="F28" s="206">
        <f>D28*Оглавление!$B$5</f>
        <v>5570.7300000000005</v>
      </c>
      <c r="G28" s="167">
        <f>E28*Оглавление!$B$5</f>
        <v>5570.7300000000005</v>
      </c>
      <c r="H28" s="410"/>
      <c r="I28" s="1422"/>
    </row>
    <row r="29" spans="1:12" ht="15">
      <c r="A29" s="722" t="s">
        <v>2121</v>
      </c>
      <c r="B29" s="84"/>
      <c r="C29" s="105"/>
      <c r="D29" s="668"/>
      <c r="E29" s="725"/>
      <c r="F29" s="206"/>
      <c r="G29" s="167"/>
      <c r="I29" s="1422"/>
    </row>
    <row r="30" spans="1:12" ht="18.75" customHeight="1">
      <c r="A30" s="436" t="s">
        <v>3659</v>
      </c>
      <c r="B30" s="437" t="s">
        <v>3663</v>
      </c>
      <c r="C30" s="438" t="s">
        <v>187</v>
      </c>
      <c r="D30" s="2295">
        <v>30.057155999999999</v>
      </c>
      <c r="E30" s="444">
        <f>D30-D30*$B$4/100</f>
        <v>30.057155999999999</v>
      </c>
      <c r="F30" s="206">
        <f>D30*Оглавление!$B$5</f>
        <v>3306.2871599999999</v>
      </c>
      <c r="G30" s="167">
        <f>E30*Оглавление!$B$5</f>
        <v>3306.2871599999999</v>
      </c>
      <c r="I30" s="1422"/>
    </row>
    <row r="31" spans="1:12" ht="18.75" customHeight="1">
      <c r="A31" s="436" t="s">
        <v>3660</v>
      </c>
      <c r="B31" s="437" t="s">
        <v>3664</v>
      </c>
      <c r="C31" s="438" t="s">
        <v>186</v>
      </c>
      <c r="D31" s="2295">
        <v>30.057155999999999</v>
      </c>
      <c r="E31" s="444">
        <f>D31-D31*$B$4/100</f>
        <v>30.057155999999999</v>
      </c>
      <c r="F31" s="206">
        <f>D31*Оглавление!$B$5</f>
        <v>3306.2871599999999</v>
      </c>
      <c r="G31" s="167">
        <f>E31*Оглавление!$B$5</f>
        <v>3306.2871599999999</v>
      </c>
      <c r="I31" s="1422"/>
    </row>
    <row r="32" spans="1:12" ht="18.75" customHeight="1">
      <c r="A32" s="436" t="s">
        <v>3661</v>
      </c>
      <c r="B32" s="437" t="s">
        <v>3665</v>
      </c>
      <c r="C32" s="438" t="s">
        <v>187</v>
      </c>
      <c r="D32" s="2295">
        <v>26.717472000000004</v>
      </c>
      <c r="E32" s="444">
        <f>D32-D32*$B$4/100</f>
        <v>26.717472000000004</v>
      </c>
      <c r="F32" s="206">
        <f>D32*Оглавление!$B$5</f>
        <v>2938.9219200000007</v>
      </c>
      <c r="G32" s="167">
        <f>E32*Оглавление!$B$5</f>
        <v>2938.9219200000007</v>
      </c>
      <c r="I32" s="1422"/>
    </row>
    <row r="33" spans="1:12" ht="18.75" customHeight="1">
      <c r="A33" s="436" t="s">
        <v>3662</v>
      </c>
      <c r="B33" s="437" t="s">
        <v>3666</v>
      </c>
      <c r="C33" s="438" t="s">
        <v>186</v>
      </c>
      <c r="D33" s="2295">
        <v>30.057155999999999</v>
      </c>
      <c r="E33" s="444">
        <f>D33-D33*$B$4/100</f>
        <v>30.057155999999999</v>
      </c>
      <c r="F33" s="206">
        <f>D33*Оглавление!$B$5</f>
        <v>3306.2871599999999</v>
      </c>
      <c r="G33" s="167">
        <f>E33*Оглавление!$B$5</f>
        <v>3306.2871599999999</v>
      </c>
      <c r="I33" s="1422"/>
    </row>
    <row r="34" spans="1:12">
      <c r="A34" s="457"/>
      <c r="B34" s="84"/>
      <c r="C34" s="105"/>
      <c r="D34" s="668"/>
      <c r="E34" s="725"/>
      <c r="F34" s="725"/>
      <c r="G34" s="725"/>
      <c r="I34" s="1422"/>
    </row>
    <row r="35" spans="1:12" ht="18.75" customHeight="1">
      <c r="A35" s="722" t="s">
        <v>188</v>
      </c>
      <c r="B35" s="722"/>
      <c r="C35" s="722"/>
      <c r="D35" s="722"/>
      <c r="E35" s="722"/>
      <c r="F35" s="722"/>
      <c r="G35" s="722"/>
      <c r="H35" s="701"/>
      <c r="I35" s="1422"/>
    </row>
    <row r="36" spans="1:12" ht="15">
      <c r="A36" s="469" t="s">
        <v>3877</v>
      </c>
      <c r="B36" s="471" t="s">
        <v>5621</v>
      </c>
      <c r="C36" s="470"/>
      <c r="D36" s="2296">
        <v>169.45158000000001</v>
      </c>
      <c r="E36" s="1054">
        <f>D36-D36*$B$4/100</f>
        <v>169.45158000000001</v>
      </c>
      <c r="F36" s="471">
        <f>D36*Оглавление!$B$5</f>
        <v>18639.6738</v>
      </c>
      <c r="G36" s="471">
        <f>E36*Оглавление!$B$5</f>
        <v>18639.6738</v>
      </c>
      <c r="H36" s="26"/>
      <c r="I36" s="1422"/>
      <c r="L36" s="1061"/>
    </row>
    <row r="37" spans="1:12" ht="15">
      <c r="A37" s="469" t="s">
        <v>3878</v>
      </c>
      <c r="B37" s="471" t="s">
        <v>5622</v>
      </c>
      <c r="C37" s="470"/>
      <c r="D37" s="2296">
        <v>51.260100000000001</v>
      </c>
      <c r="E37" s="1054">
        <f t="shared" ref="E37:E43" si="0">D37-D37*$B$4/100</f>
        <v>51.260100000000001</v>
      </c>
      <c r="F37" s="471">
        <f>D37*Оглавление!$B$5</f>
        <v>5638.6109999999999</v>
      </c>
      <c r="G37" s="471">
        <f>E37*Оглавление!$B$5</f>
        <v>5638.6109999999999</v>
      </c>
      <c r="H37" s="26"/>
      <c r="I37" s="1422"/>
    </row>
    <row r="38" spans="1:12" ht="15">
      <c r="A38" s="469" t="s">
        <v>3879</v>
      </c>
      <c r="B38" s="471" t="s">
        <v>3883</v>
      </c>
      <c r="C38" s="470"/>
      <c r="D38" s="2297">
        <v>11.689200000000001</v>
      </c>
      <c r="E38" s="1054">
        <f t="shared" si="0"/>
        <v>11.689200000000001</v>
      </c>
      <c r="F38" s="471">
        <f>D38*Оглавление!$B$5</f>
        <v>1285.8120000000001</v>
      </c>
      <c r="G38" s="471">
        <f>E38*Оглавление!$B$5</f>
        <v>1285.8120000000001</v>
      </c>
      <c r="H38" s="26"/>
      <c r="I38" s="1422"/>
    </row>
    <row r="39" spans="1:12" ht="15">
      <c r="A39" s="469" t="s">
        <v>3880</v>
      </c>
      <c r="B39" s="471" t="s">
        <v>3884</v>
      </c>
      <c r="C39" s="470"/>
      <c r="D39" s="2297">
        <v>14.7288</v>
      </c>
      <c r="E39" s="1054">
        <f t="shared" si="0"/>
        <v>14.7288</v>
      </c>
      <c r="F39" s="471">
        <f>D39*Оглавление!$B$5</f>
        <v>1620.1679999999999</v>
      </c>
      <c r="G39" s="471">
        <f>E39*Оглавление!$B$5</f>
        <v>1620.1679999999999</v>
      </c>
      <c r="H39" s="26"/>
      <c r="I39" s="1422"/>
    </row>
    <row r="40" spans="1:12" ht="15">
      <c r="A40" s="469" t="s">
        <v>3881</v>
      </c>
      <c r="B40" s="471" t="s">
        <v>3885</v>
      </c>
      <c r="C40" s="470"/>
      <c r="D40" s="2297">
        <v>19.400400000000001</v>
      </c>
      <c r="E40" s="1060">
        <v>18.250475844155847</v>
      </c>
      <c r="F40" s="471">
        <f>D40*Оглавление!$B$5</f>
        <v>2134.0440000000003</v>
      </c>
      <c r="G40" s="471">
        <f>E40*Оглавление!$B$5</f>
        <v>2007.5523428571432</v>
      </c>
      <c r="H40" s="26"/>
      <c r="I40" s="1422"/>
    </row>
    <row r="41" spans="1:12" ht="15">
      <c r="A41" s="469" t="s">
        <v>3882</v>
      </c>
      <c r="B41" s="471" t="s">
        <v>3886</v>
      </c>
      <c r="C41" s="470"/>
      <c r="D41" s="2297">
        <v>16.5138</v>
      </c>
      <c r="E41" s="1054">
        <f t="shared" si="0"/>
        <v>16.5138</v>
      </c>
      <c r="F41" s="471">
        <f>D41*Оглавление!$B$5</f>
        <v>1816.518</v>
      </c>
      <c r="G41" s="471">
        <f>E41*Оглавление!$B$5</f>
        <v>1816.518</v>
      </c>
      <c r="H41" s="26"/>
      <c r="I41" s="1422"/>
    </row>
    <row r="42" spans="1:12" s="1053" customFormat="1" ht="15">
      <c r="A42" s="1024" t="s">
        <v>5619</v>
      </c>
      <c r="B42" s="1055" t="s">
        <v>5620</v>
      </c>
      <c r="C42" s="1056"/>
      <c r="D42" s="2297">
        <v>174.75660000000002</v>
      </c>
      <c r="E42" s="1054">
        <f t="shared" si="0"/>
        <v>174.75660000000002</v>
      </c>
      <c r="F42" s="471">
        <f>D42*Оглавление!$B$5</f>
        <v>19223.226000000002</v>
      </c>
      <c r="G42" s="471">
        <f>E42*Оглавление!$B$5</f>
        <v>19223.226000000002</v>
      </c>
      <c r="H42" s="26"/>
      <c r="I42" s="1422"/>
    </row>
    <row r="43" spans="1:12" s="1053" customFormat="1" ht="15">
      <c r="A43" s="1024" t="s">
        <v>5617</v>
      </c>
      <c r="B43" s="1055" t="s">
        <v>5618</v>
      </c>
      <c r="C43" s="1056"/>
      <c r="D43" s="2297">
        <v>55.885799999999996</v>
      </c>
      <c r="E43" s="1054">
        <f t="shared" si="0"/>
        <v>55.885799999999996</v>
      </c>
      <c r="F43" s="471">
        <f>D43*Оглавление!$B$5</f>
        <v>6147.4379999999992</v>
      </c>
      <c r="G43" s="471">
        <f>E43*Оглавление!$B$5</f>
        <v>6147.4379999999992</v>
      </c>
      <c r="H43" s="26"/>
      <c r="I43" s="1422"/>
    </row>
    <row r="44" spans="1:12" s="1422" customFormat="1" ht="15">
      <c r="A44" s="2133"/>
      <c r="B44" s="1996"/>
      <c r="C44" s="2131"/>
      <c r="D44" s="297"/>
      <c r="E44" s="2132"/>
      <c r="F44" s="330"/>
      <c r="G44" s="330"/>
    </row>
    <row r="45" spans="1:12" ht="45">
      <c r="A45" s="1870" t="s">
        <v>18</v>
      </c>
      <c r="B45" s="2841" t="s">
        <v>5</v>
      </c>
      <c r="C45" s="2842"/>
      <c r="D45" s="226" t="s">
        <v>462</v>
      </c>
      <c r="E45" s="226" t="s">
        <v>6759</v>
      </c>
    </row>
    <row r="46" spans="1:12" ht="15">
      <c r="A46" s="2158" t="s">
        <v>5615</v>
      </c>
      <c r="B46" s="2843" t="s">
        <v>5616</v>
      </c>
      <c r="C46" s="2843"/>
      <c r="D46" s="2159">
        <v>47794.752</v>
      </c>
      <c r="E46" s="2159">
        <f>D46-D46*$B$4/100</f>
        <v>47794.752</v>
      </c>
    </row>
  </sheetData>
  <customSheetViews>
    <customSheetView guid="{94E74550-0B2B-4B3C-8E97-CCCC46023914}" scale="85">
      <selection activeCell="K33" sqref="K33"/>
      <pageMargins left="0.7" right="0.7" top="0.75" bottom="0.75" header="0.3" footer="0.3"/>
      <pageSetup paperSize="9" orientation="portrait" r:id="rId1"/>
    </customSheetView>
    <customSheetView guid="{C23E91BF-4A86-4D00-A577-1A263DDCB8BC}" scale="85">
      <selection activeCell="K33" sqref="K33"/>
      <pageMargins left="0.7" right="0.7" top="0.75" bottom="0.75" header="0.3" footer="0.3"/>
      <pageSetup paperSize="9" orientation="portrait" r:id="rId2"/>
    </customSheetView>
    <customSheetView guid="{45761FB6-8710-4C75-A8B6-5A7FCAACACDF}" topLeftCell="A16">
      <selection activeCell="P8" sqref="P8"/>
      <pageMargins left="0.7" right="0.7" top="0.75" bottom="0.75" header="0.3" footer="0.3"/>
      <pageSetup paperSize="9" orientation="portrait" r:id="rId3"/>
    </customSheetView>
    <customSheetView guid="{6108970F-8E7A-462E-A499-E2FD79FB3A77}" topLeftCell="A16">
      <selection activeCell="P8" sqref="P8"/>
      <pageMargins left="0.7" right="0.7" top="0.75" bottom="0.75" header="0.3" footer="0.3"/>
      <pageSetup paperSize="9" orientation="portrait" r:id="rId4"/>
    </customSheetView>
    <customSheetView guid="{B3358888-E690-452C-98EC-431498422E6E}" topLeftCell="A16">
      <selection activeCell="P8" sqref="P8"/>
      <pageMargins left="0.7" right="0.7" top="0.75" bottom="0.75" header="0.3" footer="0.3"/>
      <pageSetup paperSize="9" orientation="portrait" r:id="rId5"/>
    </customSheetView>
    <customSheetView guid="{A76FD505-AF56-4CD8-967A-59C705AF567C}" scale="85">
      <selection activeCell="K33" sqref="K33"/>
      <pageMargins left="0.7" right="0.7" top="0.75" bottom="0.75" header="0.3" footer="0.3"/>
      <pageSetup paperSize="9" orientation="portrait" r:id="rId6"/>
    </customSheetView>
    <customSheetView guid="{D7CF3121-CFC0-4E70-8DCD-811E30042E24}" scale="85">
      <selection activeCell="K33" sqref="K33"/>
      <pageMargins left="0.7" right="0.7" top="0.75" bottom="0.75" header="0.3" footer="0.3"/>
      <pageSetup paperSize="9" orientation="portrait" r:id="rId7"/>
    </customSheetView>
    <customSheetView guid="{3E3E5346-F5D1-49F5-AB0E-78170B65853C}" topLeftCell="A16">
      <selection activeCell="P8" sqref="P8"/>
      <pageMargins left="0.7" right="0.7" top="0.75" bottom="0.75" header="0.3" footer="0.3"/>
      <pageSetup paperSize="9" orientation="portrait" r:id="rId8"/>
    </customSheetView>
    <customSheetView guid="{A02336A9-D2FB-4D03-950A-00B6EBD6A28C}" scale="85">
      <selection activeCell="K33" sqref="K33"/>
      <pageMargins left="0.7" right="0.7" top="0.75" bottom="0.75" header="0.3" footer="0.3"/>
      <pageSetup paperSize="9" orientation="portrait" r:id="rId9"/>
    </customSheetView>
    <customSheetView guid="{24F900A2-7147-4318-9E77-2B71404314A7}" scale="85" topLeftCell="A4">
      <selection activeCell="C24" sqref="C24"/>
      <pageMargins left="0.7" right="0.7" top="0.75" bottom="0.75" header="0.3" footer="0.3"/>
      <pageSetup paperSize="9" orientation="portrait" r:id="rId10"/>
    </customSheetView>
    <customSheetView guid="{76FA2CE7-179E-4731-B7AE-63C5E5E79002}" scale="85">
      <selection activeCell="K33" sqref="K33"/>
      <pageMargins left="0.7" right="0.7" top="0.75" bottom="0.75" header="0.3" footer="0.3"/>
      <pageSetup paperSize="9" orientation="portrait" r:id="rId11"/>
    </customSheetView>
  </customSheetViews>
  <mergeCells count="4">
    <mergeCell ref="B45:C45"/>
    <mergeCell ref="B46:C46"/>
    <mergeCell ref="A1:G1"/>
    <mergeCell ref="A7:B7"/>
  </mergeCells>
  <pageMargins left="0.7" right="0.7" top="0.75" bottom="0.75" header="0.3" footer="0.3"/>
  <pageSetup paperSize="9" orientation="portrait" r:id="rId12"/>
  <drawing r:id="rId1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7"/>
  <sheetViews>
    <sheetView workbookViewId="0">
      <selection activeCell="P37" sqref="P37"/>
    </sheetView>
  </sheetViews>
  <sheetFormatPr defaultRowHeight="15"/>
  <cols>
    <col min="1" max="1" width="17.28515625" customWidth="1"/>
    <col min="2" max="2" width="15.5703125" style="2084" bestFit="1" customWidth="1"/>
    <col min="3" max="3" width="89" bestFit="1" customWidth="1"/>
    <col min="4" max="4" width="13.140625" bestFit="1" customWidth="1"/>
    <col min="5" max="5" width="16" bestFit="1" customWidth="1"/>
  </cols>
  <sheetData>
    <row r="1" spans="1:9" s="2169" customFormat="1">
      <c r="A1" s="2818" t="s">
        <v>8095</v>
      </c>
      <c r="B1" s="2818"/>
      <c r="C1" s="2818"/>
      <c r="D1" s="2818"/>
      <c r="E1" s="2818"/>
      <c r="F1" s="1399"/>
      <c r="G1" s="1399"/>
      <c r="H1" s="1399"/>
      <c r="I1" s="1399"/>
    </row>
    <row r="2" spans="1:9" s="2169" customFormat="1">
      <c r="A2" s="18"/>
      <c r="B2" s="14"/>
      <c r="C2" s="24"/>
      <c r="D2" s="666"/>
      <c r="E2" s="666"/>
      <c r="F2" s="666"/>
      <c r="G2" s="666"/>
    </row>
    <row r="3" spans="1:9" s="2169" customFormat="1">
      <c r="A3" s="17"/>
      <c r="B3" s="14"/>
      <c r="C3" s="24"/>
      <c r="D3" s="666"/>
      <c r="E3" s="666"/>
      <c r="F3" s="666"/>
      <c r="G3" s="666"/>
    </row>
    <row r="4" spans="1:9" s="2169" customFormat="1">
      <c r="A4" s="2" t="s">
        <v>6</v>
      </c>
      <c r="B4" s="3">
        <v>0</v>
      </c>
      <c r="C4" s="189"/>
      <c r="D4" s="667"/>
      <c r="E4" s="667"/>
      <c r="F4" s="667"/>
      <c r="G4" s="667"/>
      <c r="H4" s="80"/>
      <c r="I4" s="80"/>
    </row>
    <row r="7" spans="1:9" ht="47.25">
      <c r="A7" s="2174" t="s">
        <v>5400</v>
      </c>
      <c r="B7" s="2174" t="s">
        <v>18</v>
      </c>
      <c r="C7" s="2175" t="s">
        <v>5</v>
      </c>
      <c r="D7" s="2176" t="s">
        <v>172</v>
      </c>
      <c r="E7" s="2176" t="s">
        <v>8092</v>
      </c>
      <c r="F7" s="989"/>
    </row>
    <row r="8" spans="1:9">
      <c r="A8" s="2846" t="s">
        <v>8093</v>
      </c>
      <c r="B8" s="2847"/>
      <c r="C8" s="2847"/>
      <c r="D8" s="2847"/>
      <c r="E8" s="2848"/>
      <c r="F8" s="989"/>
    </row>
    <row r="9" spans="1:9" ht="54.75" customHeight="1">
      <c r="A9" s="2170"/>
      <c r="B9" s="2172" t="s">
        <v>8080</v>
      </c>
      <c r="C9" s="2172" t="s">
        <v>8086</v>
      </c>
      <c r="D9" s="2478">
        <v>3080.4</v>
      </c>
      <c r="E9" s="2177">
        <f>D9-D9*$B$4</f>
        <v>3080.4</v>
      </c>
      <c r="F9" s="989"/>
    </row>
    <row r="10" spans="1:9" ht="54" customHeight="1">
      <c r="A10" s="2171"/>
      <c r="B10" s="2173" t="s">
        <v>8081</v>
      </c>
      <c r="C10" s="2173" t="s">
        <v>8087</v>
      </c>
      <c r="D10" s="2478">
        <v>2937.6</v>
      </c>
      <c r="E10" s="2177">
        <f>D10-D10*$B$4</f>
        <v>2937.6</v>
      </c>
      <c r="F10" s="989"/>
      <c r="G10" s="2199"/>
    </row>
    <row r="11" spans="1:9" ht="48.75" customHeight="1">
      <c r="A11" s="2171"/>
      <c r="B11" s="2173" t="s">
        <v>8082</v>
      </c>
      <c r="C11" s="2173" t="s">
        <v>8088</v>
      </c>
      <c r="D11" s="2478">
        <v>2978.4</v>
      </c>
      <c r="E11" s="2177">
        <f>D11-D11*$B$4</f>
        <v>2978.4</v>
      </c>
      <c r="F11" s="989"/>
      <c r="G11" s="2199"/>
    </row>
    <row r="12" spans="1:9" s="1399" customFormat="1" ht="15.75" customHeight="1">
      <c r="F12" s="1649"/>
      <c r="G12" s="2199"/>
    </row>
    <row r="13" spans="1:9" s="2084" customFormat="1" ht="47.25">
      <c r="A13" s="2174" t="s">
        <v>5400</v>
      </c>
      <c r="B13" s="2174" t="s">
        <v>18</v>
      </c>
      <c r="C13" s="2175" t="s">
        <v>5</v>
      </c>
      <c r="D13" s="2176" t="s">
        <v>172</v>
      </c>
      <c r="E13" s="2176" t="s">
        <v>8092</v>
      </c>
      <c r="F13" s="989"/>
      <c r="G13" s="2199"/>
    </row>
    <row r="14" spans="1:9" s="2084" customFormat="1">
      <c r="A14" s="2846" t="s">
        <v>8094</v>
      </c>
      <c r="B14" s="2847"/>
      <c r="C14" s="2847"/>
      <c r="D14" s="2847"/>
      <c r="E14" s="2848"/>
      <c r="F14" s="989"/>
      <c r="G14" s="2199"/>
    </row>
    <row r="15" spans="1:9" ht="46.5" customHeight="1">
      <c r="A15" s="2171"/>
      <c r="B15" s="2173" t="s">
        <v>8083</v>
      </c>
      <c r="C15" s="2173" t="s">
        <v>8089</v>
      </c>
      <c r="D15" s="2478">
        <v>1305.5999999999999</v>
      </c>
      <c r="E15" s="2178">
        <f>D15-D15*$B$4</f>
        <v>1305.5999999999999</v>
      </c>
      <c r="F15" s="989"/>
      <c r="G15" s="2199"/>
    </row>
    <row r="16" spans="1:9" ht="48" customHeight="1">
      <c r="A16" s="2171"/>
      <c r="B16" s="2173" t="s">
        <v>8084</v>
      </c>
      <c r="C16" s="2173" t="s">
        <v>8090</v>
      </c>
      <c r="D16" s="2478">
        <v>1285.2</v>
      </c>
      <c r="E16" s="2178">
        <f>D16-D16*$B$4</f>
        <v>1285.2</v>
      </c>
      <c r="F16" s="989"/>
      <c r="G16" s="2199"/>
    </row>
    <row r="17" spans="1:7" ht="41.25" customHeight="1">
      <c r="A17" s="2171"/>
      <c r="B17" s="2173" t="s">
        <v>8085</v>
      </c>
      <c r="C17" s="2173" t="s">
        <v>8091</v>
      </c>
      <c r="D17" s="2478">
        <v>1295.4000000000001</v>
      </c>
      <c r="E17" s="2178">
        <f>D17-D17*$B$4</f>
        <v>1295.4000000000001</v>
      </c>
      <c r="F17" s="989"/>
      <c r="G17" s="2199"/>
    </row>
  </sheetData>
  <mergeCells count="3">
    <mergeCell ref="A8:E8"/>
    <mergeCell ref="A14:E14"/>
    <mergeCell ref="A1:E1"/>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0"/>
  <sheetViews>
    <sheetView workbookViewId="0">
      <selection activeCell="F30" sqref="F30"/>
    </sheetView>
  </sheetViews>
  <sheetFormatPr defaultColWidth="9.140625" defaultRowHeight="15"/>
  <cols>
    <col min="1" max="1" width="11" style="2108" bestFit="1" customWidth="1"/>
    <col min="2" max="2" width="18" style="2108" bestFit="1" customWidth="1"/>
    <col min="3" max="3" width="73.7109375" style="2108" bestFit="1" customWidth="1"/>
    <col min="4" max="4" width="10" style="2108" bestFit="1" customWidth="1"/>
    <col min="5" max="7" width="10" style="2108" customWidth="1"/>
    <col min="8" max="8" width="16.28515625" style="2108" bestFit="1" customWidth="1"/>
    <col min="9" max="9" width="20.5703125" style="2108" bestFit="1" customWidth="1"/>
    <col min="10" max="16384" width="9.140625" style="2108"/>
  </cols>
  <sheetData>
    <row r="1" spans="1:11">
      <c r="A1" s="2818" t="s">
        <v>7881</v>
      </c>
      <c r="B1" s="2818"/>
      <c r="C1" s="2818"/>
      <c r="D1" s="2818"/>
      <c r="E1" s="2818"/>
      <c r="F1" s="2818"/>
      <c r="G1" s="2818"/>
      <c r="H1" s="2818"/>
      <c r="I1" s="2818"/>
    </row>
    <row r="2" spans="1:11">
      <c r="A2" s="18"/>
      <c r="B2" s="14"/>
      <c r="C2" s="24"/>
      <c r="D2" s="666"/>
      <c r="E2" s="666"/>
      <c r="F2" s="666"/>
      <c r="G2" s="666"/>
    </row>
    <row r="3" spans="1:11">
      <c r="A3" s="17"/>
      <c r="B3" s="14"/>
      <c r="C3" s="24"/>
      <c r="D3" s="666"/>
      <c r="E3" s="666"/>
      <c r="F3" s="666"/>
      <c r="G3" s="666"/>
    </row>
    <row r="4" spans="1:11">
      <c r="A4" s="2" t="s">
        <v>6</v>
      </c>
      <c r="B4" s="3">
        <v>0</v>
      </c>
      <c r="C4" s="189"/>
      <c r="D4" s="667"/>
      <c r="E4" s="667"/>
      <c r="F4" s="667"/>
      <c r="G4" s="667"/>
      <c r="H4" s="80"/>
      <c r="I4" s="80"/>
    </row>
    <row r="5" spans="1:11">
      <c r="A5" s="15"/>
      <c r="B5" s="16"/>
      <c r="C5" s="189"/>
      <c r="D5" s="667"/>
      <c r="E5" s="667"/>
      <c r="F5" s="667"/>
      <c r="G5" s="667"/>
      <c r="H5" s="80"/>
      <c r="I5" s="80"/>
    </row>
    <row r="6" spans="1:11" ht="30">
      <c r="A6" s="196" t="s">
        <v>5400</v>
      </c>
      <c r="B6" s="196" t="s">
        <v>18</v>
      </c>
      <c r="C6" s="193" t="s">
        <v>5</v>
      </c>
      <c r="D6" s="2854" t="s">
        <v>15</v>
      </c>
      <c r="E6" s="2855"/>
      <c r="F6" s="2855"/>
      <c r="G6" s="2856"/>
      <c r="H6" s="146" t="s">
        <v>462</v>
      </c>
      <c r="I6" s="146" t="s">
        <v>6759</v>
      </c>
    </row>
    <row r="7" spans="1:11" ht="45">
      <c r="A7" s="2102"/>
      <c r="B7" s="2109"/>
      <c r="C7" s="2109"/>
      <c r="D7" s="2160" t="s">
        <v>7886</v>
      </c>
      <c r="E7" s="2160" t="s">
        <v>7890</v>
      </c>
      <c r="F7" s="2160" t="s">
        <v>7891</v>
      </c>
      <c r="G7" s="2160" t="s">
        <v>7887</v>
      </c>
      <c r="H7" s="2109"/>
      <c r="I7" s="2103"/>
    </row>
    <row r="8" spans="1:11" ht="15.75" customHeight="1">
      <c r="A8" s="2102"/>
      <c r="B8" s="2109"/>
      <c r="C8" s="2109"/>
      <c r="D8" s="2160" t="s">
        <v>118</v>
      </c>
      <c r="E8" s="2160"/>
      <c r="F8" s="2160" t="s">
        <v>7892</v>
      </c>
      <c r="G8" s="2160" t="s">
        <v>214</v>
      </c>
      <c r="H8" s="2109"/>
      <c r="I8" s="2103"/>
    </row>
    <row r="9" spans="1:11">
      <c r="A9" s="2850" t="s">
        <v>7885</v>
      </c>
      <c r="B9" s="2851"/>
      <c r="C9" s="2851"/>
      <c r="D9" s="2851"/>
      <c r="E9" s="2852"/>
      <c r="F9" s="2852"/>
      <c r="G9" s="2852"/>
      <c r="H9" s="2851"/>
      <c r="I9" s="2853"/>
    </row>
    <row r="10" spans="1:11" ht="30" customHeight="1">
      <c r="A10" s="2849"/>
      <c r="B10" s="2081" t="s">
        <v>7904</v>
      </c>
      <c r="C10" s="2085" t="s">
        <v>7868</v>
      </c>
      <c r="D10" s="2081">
        <v>2</v>
      </c>
      <c r="E10" s="2081" t="s">
        <v>6821</v>
      </c>
      <c r="F10" s="2081">
        <v>16</v>
      </c>
      <c r="G10" s="2081">
        <v>230</v>
      </c>
      <c r="H10" s="2161">
        <v>2356.1999999999998</v>
      </c>
      <c r="I10" s="2112">
        <f>H10-H10*$B$4/100</f>
        <v>2356.1999999999998</v>
      </c>
    </row>
    <row r="11" spans="1:11" ht="30" customHeight="1">
      <c r="A11" s="2849"/>
      <c r="B11" s="2081" t="s">
        <v>7905</v>
      </c>
      <c r="C11" s="2085" t="s">
        <v>7869</v>
      </c>
      <c r="D11" s="2081">
        <v>2</v>
      </c>
      <c r="E11" s="2081" t="s">
        <v>7889</v>
      </c>
      <c r="F11" s="2081">
        <v>3</v>
      </c>
      <c r="G11" s="2081">
        <v>230</v>
      </c>
      <c r="H11" s="2161">
        <v>2142</v>
      </c>
      <c r="I11" s="2112">
        <f t="shared" ref="I11:I17" si="0">H11-H11*$B$4/100</f>
        <v>2142</v>
      </c>
      <c r="J11" s="2168"/>
      <c r="K11" s="2225"/>
    </row>
    <row r="12" spans="1:11" ht="30" customHeight="1">
      <c r="A12" s="2849"/>
      <c r="B12" s="2081" t="s">
        <v>7906</v>
      </c>
      <c r="C12" s="2085" t="s">
        <v>7870</v>
      </c>
      <c r="D12" s="2081">
        <v>2</v>
      </c>
      <c r="E12" s="2081" t="s">
        <v>6821</v>
      </c>
      <c r="F12" s="2081">
        <v>16</v>
      </c>
      <c r="G12" s="2081">
        <v>230</v>
      </c>
      <c r="H12" s="2161">
        <v>2468.4</v>
      </c>
      <c r="I12" s="2112">
        <f t="shared" si="0"/>
        <v>2468.4</v>
      </c>
      <c r="J12" s="2168"/>
      <c r="K12" s="2225"/>
    </row>
    <row r="13" spans="1:11" ht="30" customHeight="1">
      <c r="A13" s="2849"/>
      <c r="B13" s="2081" t="s">
        <v>7907</v>
      </c>
      <c r="C13" s="2085" t="s">
        <v>7871</v>
      </c>
      <c r="D13" s="2081">
        <v>2</v>
      </c>
      <c r="E13" s="2081" t="s">
        <v>7889</v>
      </c>
      <c r="F13" s="2081">
        <v>3</v>
      </c>
      <c r="G13" s="2081">
        <v>230</v>
      </c>
      <c r="H13" s="2161">
        <v>2249.1</v>
      </c>
      <c r="I13" s="2112">
        <f t="shared" si="0"/>
        <v>2249.1</v>
      </c>
      <c r="J13" s="2168"/>
      <c r="K13" s="2225"/>
    </row>
    <row r="14" spans="1:11" ht="30" customHeight="1">
      <c r="A14" s="2849"/>
      <c r="B14" s="2081" t="s">
        <v>7873</v>
      </c>
      <c r="C14" s="2085" t="s">
        <v>7872</v>
      </c>
      <c r="D14" s="2081">
        <v>2</v>
      </c>
      <c r="E14" s="2081" t="s">
        <v>6821</v>
      </c>
      <c r="F14" s="2081">
        <v>16</v>
      </c>
      <c r="G14" s="2081">
        <v>230</v>
      </c>
      <c r="H14" s="2161">
        <v>12530.7</v>
      </c>
      <c r="I14" s="2112">
        <f t="shared" si="0"/>
        <v>12530.7</v>
      </c>
      <c r="J14" s="2168"/>
      <c r="K14" s="2225"/>
    </row>
    <row r="15" spans="1:11" ht="30" customHeight="1">
      <c r="A15" s="2849"/>
      <c r="B15" s="2081" t="s">
        <v>7908</v>
      </c>
      <c r="C15" s="2085" t="s">
        <v>7874</v>
      </c>
      <c r="D15" s="2081">
        <v>2</v>
      </c>
      <c r="E15" s="2081" t="s">
        <v>7889</v>
      </c>
      <c r="F15" s="2081">
        <v>3</v>
      </c>
      <c r="G15" s="2081">
        <v>230</v>
      </c>
      <c r="H15" s="2161">
        <v>12066.6</v>
      </c>
      <c r="I15" s="2112">
        <f t="shared" si="0"/>
        <v>12066.6</v>
      </c>
      <c r="J15" s="2168"/>
      <c r="K15" s="2225"/>
    </row>
    <row r="16" spans="1:11" ht="30" customHeight="1">
      <c r="A16" s="2849"/>
      <c r="B16" s="2081" t="s">
        <v>7876</v>
      </c>
      <c r="C16" s="2085" t="s">
        <v>7875</v>
      </c>
      <c r="D16" s="2081">
        <v>2</v>
      </c>
      <c r="E16" s="2081" t="s">
        <v>6821</v>
      </c>
      <c r="F16" s="2081">
        <v>16</v>
      </c>
      <c r="G16" s="2081">
        <v>230</v>
      </c>
      <c r="H16" s="2161">
        <v>12066.6</v>
      </c>
      <c r="I16" s="2112">
        <f t="shared" si="0"/>
        <v>12066.6</v>
      </c>
      <c r="J16" s="2168"/>
      <c r="K16" s="2225"/>
    </row>
    <row r="17" spans="1:11" ht="30" customHeight="1">
      <c r="A17" s="2849"/>
      <c r="B17" s="2081" t="s">
        <v>7878</v>
      </c>
      <c r="C17" s="2085" t="s">
        <v>7877</v>
      </c>
      <c r="D17" s="2081">
        <v>2</v>
      </c>
      <c r="E17" s="2081" t="s">
        <v>7889</v>
      </c>
      <c r="F17" s="2081">
        <v>3</v>
      </c>
      <c r="G17" s="2081">
        <v>230</v>
      </c>
      <c r="H17" s="2161">
        <v>11602.5</v>
      </c>
      <c r="I17" s="2112">
        <f t="shared" si="0"/>
        <v>11602.5</v>
      </c>
      <c r="J17" s="2168"/>
      <c r="K17" s="2225"/>
    </row>
    <row r="18" spans="1:11" ht="30" customHeight="1">
      <c r="A18" s="2849"/>
      <c r="B18" s="2081" t="s">
        <v>7910</v>
      </c>
      <c r="C18" s="2085" t="s">
        <v>7882</v>
      </c>
      <c r="D18" s="2081"/>
      <c r="E18" s="2081"/>
      <c r="F18" s="2081"/>
      <c r="G18" s="2081"/>
      <c r="H18" s="2161">
        <v>5095.92</v>
      </c>
      <c r="I18" s="2112">
        <f>H18-H18*$B$4/100</f>
        <v>5095.92</v>
      </c>
      <c r="J18" s="2168"/>
      <c r="K18" s="2225"/>
    </row>
    <row r="19" spans="1:11" ht="30" customHeight="1">
      <c r="A19" s="2849"/>
      <c r="B19" s="2081" t="s">
        <v>7909</v>
      </c>
      <c r="C19" s="2085" t="s">
        <v>7883</v>
      </c>
      <c r="D19" s="2081"/>
      <c r="E19" s="2081"/>
      <c r="F19" s="2081"/>
      <c r="G19" s="2081"/>
      <c r="H19" s="2161">
        <v>1440.24</v>
      </c>
      <c r="I19" s="2112">
        <f>H19-H19*$B$4/100</f>
        <v>1440.24</v>
      </c>
      <c r="J19" s="2168"/>
      <c r="K19" s="2225"/>
    </row>
    <row r="20" spans="1:11" ht="6.75" customHeight="1"/>
  </sheetData>
  <mergeCells count="8">
    <mergeCell ref="A18:A19"/>
    <mergeCell ref="A9:I9"/>
    <mergeCell ref="D6:G6"/>
    <mergeCell ref="A1:I1"/>
    <mergeCell ref="A10:A11"/>
    <mergeCell ref="A12:A13"/>
    <mergeCell ref="A14:A15"/>
    <mergeCell ref="A16:A17"/>
  </mergeCell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3"/>
  <sheetViews>
    <sheetView workbookViewId="0">
      <selection activeCell="H10" sqref="H10:H11"/>
    </sheetView>
  </sheetViews>
  <sheetFormatPr defaultColWidth="9.140625" defaultRowHeight="15"/>
  <cols>
    <col min="1" max="1" width="11" style="2125" bestFit="1" customWidth="1"/>
    <col min="2" max="2" width="18" style="2125" bestFit="1" customWidth="1"/>
    <col min="3" max="3" width="73.7109375" style="2125" bestFit="1" customWidth="1"/>
    <col min="4" max="4" width="10" style="2125" bestFit="1" customWidth="1"/>
    <col min="5" max="7" width="10" style="2125" customWidth="1"/>
    <col min="8" max="8" width="16.28515625" style="2125" bestFit="1" customWidth="1"/>
    <col min="9" max="9" width="20.5703125" style="2125" bestFit="1" customWidth="1"/>
    <col min="10" max="16384" width="9.140625" style="2125"/>
  </cols>
  <sheetData>
    <row r="1" spans="1:9">
      <c r="A1" s="2818" t="s">
        <v>8026</v>
      </c>
      <c r="B1" s="2818"/>
      <c r="C1" s="2818"/>
      <c r="D1" s="2818"/>
      <c r="E1" s="2818"/>
      <c r="F1" s="2818"/>
      <c r="G1" s="2818"/>
      <c r="H1" s="2818"/>
      <c r="I1" s="2818"/>
    </row>
    <row r="2" spans="1:9">
      <c r="A2" s="18"/>
      <c r="B2" s="14"/>
      <c r="C2" s="24"/>
      <c r="D2" s="666"/>
      <c r="E2" s="666"/>
      <c r="F2" s="666"/>
      <c r="G2" s="666"/>
    </row>
    <row r="3" spans="1:9">
      <c r="A3" s="17"/>
      <c r="B3" s="14"/>
      <c r="C3" s="24"/>
      <c r="D3" s="666"/>
      <c r="E3" s="666"/>
      <c r="F3" s="666"/>
      <c r="G3" s="666"/>
    </row>
    <row r="4" spans="1:9">
      <c r="A4" s="2" t="s">
        <v>6</v>
      </c>
      <c r="B4" s="3">
        <v>0</v>
      </c>
      <c r="C4" s="189"/>
      <c r="D4" s="667"/>
      <c r="E4" s="667"/>
      <c r="F4" s="667"/>
      <c r="G4" s="667"/>
      <c r="H4" s="80"/>
      <c r="I4" s="80"/>
    </row>
    <row r="5" spans="1:9">
      <c r="A5" s="15"/>
      <c r="B5" s="16"/>
      <c r="C5" s="189"/>
      <c r="D5" s="667"/>
      <c r="E5" s="667"/>
      <c r="F5" s="667"/>
      <c r="G5" s="667"/>
      <c r="H5" s="80"/>
      <c r="I5" s="80"/>
    </row>
    <row r="6" spans="1:9" s="2126" customFormat="1" ht="30">
      <c r="A6" s="196" t="s">
        <v>5400</v>
      </c>
      <c r="B6" s="196" t="s">
        <v>18</v>
      </c>
      <c r="C6" s="193" t="s">
        <v>5</v>
      </c>
      <c r="D6" s="2854" t="s">
        <v>15</v>
      </c>
      <c r="E6" s="2855"/>
      <c r="F6" s="2855"/>
      <c r="G6" s="2856"/>
      <c r="H6" s="146" t="s">
        <v>462</v>
      </c>
      <c r="I6" s="146" t="s">
        <v>6759</v>
      </c>
    </row>
    <row r="7" spans="1:9" s="2126" customFormat="1" ht="45">
      <c r="A7" s="2102"/>
      <c r="B7" s="2109"/>
      <c r="C7" s="2109"/>
      <c r="D7" s="2160" t="s">
        <v>7886</v>
      </c>
      <c r="E7" s="2160" t="s">
        <v>7890</v>
      </c>
      <c r="F7" s="2160" t="s">
        <v>7891</v>
      </c>
      <c r="G7" s="2160" t="s">
        <v>7887</v>
      </c>
      <c r="H7" s="2109"/>
      <c r="I7" s="2103"/>
    </row>
    <row r="8" spans="1:9" ht="18" customHeight="1">
      <c r="A8" s="2102"/>
      <c r="B8" s="2109"/>
      <c r="C8" s="2109"/>
      <c r="D8" s="2160" t="s">
        <v>118</v>
      </c>
      <c r="E8" s="2160"/>
      <c r="F8" s="2160" t="s">
        <v>7892</v>
      </c>
      <c r="G8" s="2160" t="s">
        <v>214</v>
      </c>
      <c r="H8" s="2109"/>
      <c r="I8" s="2103"/>
    </row>
    <row r="9" spans="1:9">
      <c r="A9" s="2850" t="s">
        <v>7884</v>
      </c>
      <c r="B9" s="2851"/>
      <c r="C9" s="2851"/>
      <c r="D9" s="2851"/>
      <c r="E9" s="2852"/>
      <c r="F9" s="2852"/>
      <c r="G9" s="2852"/>
      <c r="H9" s="2851"/>
      <c r="I9" s="2853"/>
    </row>
    <row r="10" spans="1:9" ht="54" customHeight="1">
      <c r="A10" s="2485"/>
      <c r="B10" s="2121" t="s">
        <v>8027</v>
      </c>
      <c r="C10" s="2113" t="s">
        <v>7879</v>
      </c>
      <c r="D10" s="2086"/>
      <c r="E10" s="2086"/>
      <c r="F10" s="2086"/>
      <c r="G10" s="2082" t="s">
        <v>7888</v>
      </c>
      <c r="H10" s="2161">
        <v>4284</v>
      </c>
      <c r="I10" s="2161">
        <f>H10-H10*$B$4/100</f>
        <v>4284</v>
      </c>
    </row>
    <row r="11" spans="1:9" ht="39.75" customHeight="1">
      <c r="A11" s="2485"/>
      <c r="B11" s="2121" t="s">
        <v>8028</v>
      </c>
      <c r="C11" s="2113" t="s">
        <v>7880</v>
      </c>
      <c r="D11" s="2086"/>
      <c r="E11" s="2086"/>
      <c r="F11" s="2086"/>
      <c r="G11" s="2082">
        <v>5</v>
      </c>
      <c r="H11" s="2161">
        <v>6120</v>
      </c>
      <c r="I11" s="2161">
        <f>H11-H11*$B$4/100</f>
        <v>6120</v>
      </c>
    </row>
    <row r="12" spans="1:9">
      <c r="H12" s="1422"/>
    </row>
    <row r="13" spans="1:9">
      <c r="H13" s="1422"/>
    </row>
  </sheetData>
  <mergeCells count="4">
    <mergeCell ref="A9:I9"/>
    <mergeCell ref="A10:A11"/>
    <mergeCell ref="A1:I1"/>
    <mergeCell ref="D6:G6"/>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
  <dimension ref="A1:WVA158"/>
  <sheetViews>
    <sheetView zoomScale="85" zoomScaleNormal="85" workbookViewId="0">
      <pane ySplit="6" topLeftCell="A112" activePane="bottomLeft" state="frozen"/>
      <selection pane="bottomLeft" activeCell="C158" sqref="C158"/>
    </sheetView>
  </sheetViews>
  <sheetFormatPr defaultRowHeight="15"/>
  <cols>
    <col min="1" max="1" width="17.28515625" style="197" customWidth="1"/>
    <col min="2" max="2" width="122.7109375" style="197" customWidth="1"/>
    <col min="3" max="3" width="12.7109375" style="82" bestFit="1" customWidth="1"/>
    <col min="4" max="4" width="20" style="197" customWidth="1"/>
    <col min="5" max="5" width="15.7109375" style="197" bestFit="1" customWidth="1"/>
    <col min="6" max="6" width="18.7109375" style="197" customWidth="1"/>
    <col min="7" max="246" width="9.28515625" style="197"/>
    <col min="247" max="247" width="15.5703125" style="197" bestFit="1" customWidth="1"/>
    <col min="248" max="248" width="86.28515625" style="197" bestFit="1" customWidth="1"/>
    <col min="249" max="249" width="9.28515625" style="197" hidden="1" customWidth="1"/>
    <col min="250" max="250" width="12.7109375" style="197" bestFit="1" customWidth="1"/>
    <col min="251" max="251" width="21.7109375" style="197" bestFit="1" customWidth="1"/>
    <col min="252" max="502" width="9.28515625" style="197"/>
    <col min="503" max="503" width="15.5703125" style="197" bestFit="1" customWidth="1"/>
    <col min="504" max="504" width="86.28515625" style="197" bestFit="1" customWidth="1"/>
    <col min="505" max="505" width="9.28515625" style="197" hidden="1" customWidth="1"/>
    <col min="506" max="506" width="12.7109375" style="197" bestFit="1" customWidth="1"/>
    <col min="507" max="507" width="21.7109375" style="197" bestFit="1" customWidth="1"/>
    <col min="508" max="758" width="9.28515625" style="197"/>
    <col min="759" max="759" width="15.5703125" style="197" bestFit="1" customWidth="1"/>
    <col min="760" max="760" width="86.28515625" style="197" bestFit="1" customWidth="1"/>
    <col min="761" max="761" width="9.28515625" style="197" hidden="1" customWidth="1"/>
    <col min="762" max="762" width="12.7109375" style="197" bestFit="1" customWidth="1"/>
    <col min="763" max="763" width="21.7109375" style="197" bestFit="1" customWidth="1"/>
    <col min="764" max="1014" width="9.28515625" style="197"/>
    <col min="1015" max="1015" width="15.5703125" style="197" bestFit="1" customWidth="1"/>
    <col min="1016" max="1016" width="86.28515625" style="197" bestFit="1" customWidth="1"/>
    <col min="1017" max="1017" width="9.28515625" style="197" hidden="1" customWidth="1"/>
    <col min="1018" max="1018" width="12.7109375" style="197" bestFit="1" customWidth="1"/>
    <col min="1019" max="1019" width="21.7109375" style="197" bestFit="1" customWidth="1"/>
    <col min="1020" max="1270" width="9.28515625" style="197"/>
    <col min="1271" max="1271" width="15.5703125" style="197" bestFit="1" customWidth="1"/>
    <col min="1272" max="1272" width="86.28515625" style="197" bestFit="1" customWidth="1"/>
    <col min="1273" max="1273" width="9.28515625" style="197" hidden="1" customWidth="1"/>
    <col min="1274" max="1274" width="12.7109375" style="197" bestFit="1" customWidth="1"/>
    <col min="1275" max="1275" width="21.7109375" style="197" bestFit="1" customWidth="1"/>
    <col min="1276" max="1526" width="9.28515625" style="197"/>
    <col min="1527" max="1527" width="15.5703125" style="197" bestFit="1" customWidth="1"/>
    <col min="1528" max="1528" width="86.28515625" style="197" bestFit="1" customWidth="1"/>
    <col min="1529" max="1529" width="9.28515625" style="197" hidden="1" customWidth="1"/>
    <col min="1530" max="1530" width="12.7109375" style="197" bestFit="1" customWidth="1"/>
    <col min="1531" max="1531" width="21.7109375" style="197" bestFit="1" customWidth="1"/>
    <col min="1532" max="1782" width="9.28515625" style="197"/>
    <col min="1783" max="1783" width="15.5703125" style="197" bestFit="1" customWidth="1"/>
    <col min="1784" max="1784" width="86.28515625" style="197" bestFit="1" customWidth="1"/>
    <col min="1785" max="1785" width="9.28515625" style="197" hidden="1" customWidth="1"/>
    <col min="1786" max="1786" width="12.7109375" style="197" bestFit="1" customWidth="1"/>
    <col min="1787" max="1787" width="21.7109375" style="197" bestFit="1" customWidth="1"/>
    <col min="1788" max="2038" width="9.28515625" style="197"/>
    <col min="2039" max="2039" width="15.5703125" style="197" bestFit="1" customWidth="1"/>
    <col min="2040" max="2040" width="86.28515625" style="197" bestFit="1" customWidth="1"/>
    <col min="2041" max="2041" width="9.28515625" style="197" hidden="1" customWidth="1"/>
    <col min="2042" max="2042" width="12.7109375" style="197" bestFit="1" customWidth="1"/>
    <col min="2043" max="2043" width="21.7109375" style="197" bestFit="1" customWidth="1"/>
    <col min="2044" max="2294" width="9.28515625" style="197"/>
    <col min="2295" max="2295" width="15.5703125" style="197" bestFit="1" customWidth="1"/>
    <col min="2296" max="2296" width="86.28515625" style="197" bestFit="1" customWidth="1"/>
    <col min="2297" max="2297" width="9.28515625" style="197" hidden="1" customWidth="1"/>
    <col min="2298" max="2298" width="12.7109375" style="197" bestFit="1" customWidth="1"/>
    <col min="2299" max="2299" width="21.7109375" style="197" bestFit="1" customWidth="1"/>
    <col min="2300" max="2550" width="9.28515625" style="197"/>
    <col min="2551" max="2551" width="15.5703125" style="197" bestFit="1" customWidth="1"/>
    <col min="2552" max="2552" width="86.28515625" style="197" bestFit="1" customWidth="1"/>
    <col min="2553" max="2553" width="9.28515625" style="197" hidden="1" customWidth="1"/>
    <col min="2554" max="2554" width="12.7109375" style="197" bestFit="1" customWidth="1"/>
    <col min="2555" max="2555" width="21.7109375" style="197" bestFit="1" customWidth="1"/>
    <col min="2556" max="2806" width="9.28515625" style="197"/>
    <col min="2807" max="2807" width="15.5703125" style="197" bestFit="1" customWidth="1"/>
    <col min="2808" max="2808" width="86.28515625" style="197" bestFit="1" customWidth="1"/>
    <col min="2809" max="2809" width="9.28515625" style="197" hidden="1" customWidth="1"/>
    <col min="2810" max="2810" width="12.7109375" style="197" bestFit="1" customWidth="1"/>
    <col min="2811" max="2811" width="21.7109375" style="197" bestFit="1" customWidth="1"/>
    <col min="2812" max="3062" width="9.28515625" style="197"/>
    <col min="3063" max="3063" width="15.5703125" style="197" bestFit="1" customWidth="1"/>
    <col min="3064" max="3064" width="86.28515625" style="197" bestFit="1" customWidth="1"/>
    <col min="3065" max="3065" width="9.28515625" style="197" hidden="1" customWidth="1"/>
    <col min="3066" max="3066" width="12.7109375" style="197" bestFit="1" customWidth="1"/>
    <col min="3067" max="3067" width="21.7109375" style="197" bestFit="1" customWidth="1"/>
    <col min="3068" max="3318" width="9.28515625" style="197"/>
    <col min="3319" max="3319" width="15.5703125" style="197" bestFit="1" customWidth="1"/>
    <col min="3320" max="3320" width="86.28515625" style="197" bestFit="1" customWidth="1"/>
    <col min="3321" max="3321" width="9.28515625" style="197" hidden="1" customWidth="1"/>
    <col min="3322" max="3322" width="12.7109375" style="197" bestFit="1" customWidth="1"/>
    <col min="3323" max="3323" width="21.7109375" style="197" bestFit="1" customWidth="1"/>
    <col min="3324" max="3574" width="9.28515625" style="197"/>
    <col min="3575" max="3575" width="15.5703125" style="197" bestFit="1" customWidth="1"/>
    <col min="3576" max="3576" width="86.28515625" style="197" bestFit="1" customWidth="1"/>
    <col min="3577" max="3577" width="9.28515625" style="197" hidden="1" customWidth="1"/>
    <col min="3578" max="3578" width="12.7109375" style="197" bestFit="1" customWidth="1"/>
    <col min="3579" max="3579" width="21.7109375" style="197" bestFit="1" customWidth="1"/>
    <col min="3580" max="3830" width="9.28515625" style="197"/>
    <col min="3831" max="3831" width="15.5703125" style="197" bestFit="1" customWidth="1"/>
    <col min="3832" max="3832" width="86.28515625" style="197" bestFit="1" customWidth="1"/>
    <col min="3833" max="3833" width="9.28515625" style="197" hidden="1" customWidth="1"/>
    <col min="3834" max="3834" width="12.7109375" style="197" bestFit="1" customWidth="1"/>
    <col min="3835" max="3835" width="21.7109375" style="197" bestFit="1" customWidth="1"/>
    <col min="3836" max="4086" width="9.28515625" style="197"/>
    <col min="4087" max="4087" width="15.5703125" style="197" bestFit="1" customWidth="1"/>
    <col min="4088" max="4088" width="86.28515625" style="197" bestFit="1" customWidth="1"/>
    <col min="4089" max="4089" width="9.28515625" style="197" hidden="1" customWidth="1"/>
    <col min="4090" max="4090" width="12.7109375" style="197" bestFit="1" customWidth="1"/>
    <col min="4091" max="4091" width="21.7109375" style="197" bestFit="1" customWidth="1"/>
    <col min="4092" max="4342" width="9.28515625" style="197"/>
    <col min="4343" max="4343" width="15.5703125" style="197" bestFit="1" customWidth="1"/>
    <col min="4344" max="4344" width="86.28515625" style="197" bestFit="1" customWidth="1"/>
    <col min="4345" max="4345" width="9.28515625" style="197" hidden="1" customWidth="1"/>
    <col min="4346" max="4346" width="12.7109375" style="197" bestFit="1" customWidth="1"/>
    <col min="4347" max="4347" width="21.7109375" style="197" bestFit="1" customWidth="1"/>
    <col min="4348" max="4598" width="9.28515625" style="197"/>
    <col min="4599" max="4599" width="15.5703125" style="197" bestFit="1" customWidth="1"/>
    <col min="4600" max="4600" width="86.28515625" style="197" bestFit="1" customWidth="1"/>
    <col min="4601" max="4601" width="9.28515625" style="197" hidden="1" customWidth="1"/>
    <col min="4602" max="4602" width="12.7109375" style="197" bestFit="1" customWidth="1"/>
    <col min="4603" max="4603" width="21.7109375" style="197" bestFit="1" customWidth="1"/>
    <col min="4604" max="4854" width="9.28515625" style="197"/>
    <col min="4855" max="4855" width="15.5703125" style="197" bestFit="1" customWidth="1"/>
    <col min="4856" max="4856" width="86.28515625" style="197" bestFit="1" customWidth="1"/>
    <col min="4857" max="4857" width="9.28515625" style="197" hidden="1" customWidth="1"/>
    <col min="4858" max="4858" width="12.7109375" style="197" bestFit="1" customWidth="1"/>
    <col min="4859" max="4859" width="21.7109375" style="197" bestFit="1" customWidth="1"/>
    <col min="4860" max="5110" width="9.28515625" style="197"/>
    <col min="5111" max="5111" width="15.5703125" style="197" bestFit="1" customWidth="1"/>
    <col min="5112" max="5112" width="86.28515625" style="197" bestFit="1" customWidth="1"/>
    <col min="5113" max="5113" width="9.28515625" style="197" hidden="1" customWidth="1"/>
    <col min="5114" max="5114" width="12.7109375" style="197" bestFit="1" customWidth="1"/>
    <col min="5115" max="5115" width="21.7109375" style="197" bestFit="1" customWidth="1"/>
    <col min="5116" max="5366" width="9.28515625" style="197"/>
    <col min="5367" max="5367" width="15.5703125" style="197" bestFit="1" customWidth="1"/>
    <col min="5368" max="5368" width="86.28515625" style="197" bestFit="1" customWidth="1"/>
    <col min="5369" max="5369" width="9.28515625" style="197" hidden="1" customWidth="1"/>
    <col min="5370" max="5370" width="12.7109375" style="197" bestFit="1" customWidth="1"/>
    <col min="5371" max="5371" width="21.7109375" style="197" bestFit="1" customWidth="1"/>
    <col min="5372" max="5622" width="9.28515625" style="197"/>
    <col min="5623" max="5623" width="15.5703125" style="197" bestFit="1" customWidth="1"/>
    <col min="5624" max="5624" width="86.28515625" style="197" bestFit="1" customWidth="1"/>
    <col min="5625" max="5625" width="9.28515625" style="197" hidden="1" customWidth="1"/>
    <col min="5626" max="5626" width="12.7109375" style="197" bestFit="1" customWidth="1"/>
    <col min="5627" max="5627" width="21.7109375" style="197" bestFit="1" customWidth="1"/>
    <col min="5628" max="5878" width="9.28515625" style="197"/>
    <col min="5879" max="5879" width="15.5703125" style="197" bestFit="1" customWidth="1"/>
    <col min="5880" max="5880" width="86.28515625" style="197" bestFit="1" customWidth="1"/>
    <col min="5881" max="5881" width="9.28515625" style="197" hidden="1" customWidth="1"/>
    <col min="5882" max="5882" width="12.7109375" style="197" bestFit="1" customWidth="1"/>
    <col min="5883" max="5883" width="21.7109375" style="197" bestFit="1" customWidth="1"/>
    <col min="5884" max="6134" width="9.28515625" style="197"/>
    <col min="6135" max="6135" width="15.5703125" style="197" bestFit="1" customWidth="1"/>
    <col min="6136" max="6136" width="86.28515625" style="197" bestFit="1" customWidth="1"/>
    <col min="6137" max="6137" width="9.28515625" style="197" hidden="1" customWidth="1"/>
    <col min="6138" max="6138" width="12.7109375" style="197" bestFit="1" customWidth="1"/>
    <col min="6139" max="6139" width="21.7109375" style="197" bestFit="1" customWidth="1"/>
    <col min="6140" max="6390" width="9.28515625" style="197"/>
    <col min="6391" max="6391" width="15.5703125" style="197" bestFit="1" customWidth="1"/>
    <col min="6392" max="6392" width="86.28515625" style="197" bestFit="1" customWidth="1"/>
    <col min="6393" max="6393" width="9.28515625" style="197" hidden="1" customWidth="1"/>
    <col min="6394" max="6394" width="12.7109375" style="197" bestFit="1" customWidth="1"/>
    <col min="6395" max="6395" width="21.7109375" style="197" bestFit="1" customWidth="1"/>
    <col min="6396" max="6646" width="9.28515625" style="197"/>
    <col min="6647" max="6647" width="15.5703125" style="197" bestFit="1" customWidth="1"/>
    <col min="6648" max="6648" width="86.28515625" style="197" bestFit="1" customWidth="1"/>
    <col min="6649" max="6649" width="9.28515625" style="197" hidden="1" customWidth="1"/>
    <col min="6650" max="6650" width="12.7109375" style="197" bestFit="1" customWidth="1"/>
    <col min="6651" max="6651" width="21.7109375" style="197" bestFit="1" customWidth="1"/>
    <col min="6652" max="6902" width="9.28515625" style="197"/>
    <col min="6903" max="6903" width="15.5703125" style="197" bestFit="1" customWidth="1"/>
    <col min="6904" max="6904" width="86.28515625" style="197" bestFit="1" customWidth="1"/>
    <col min="6905" max="6905" width="9.28515625" style="197" hidden="1" customWidth="1"/>
    <col min="6906" max="6906" width="12.7109375" style="197" bestFit="1" customWidth="1"/>
    <col min="6907" max="6907" width="21.7109375" style="197" bestFit="1" customWidth="1"/>
    <col min="6908" max="7158" width="9.28515625" style="197"/>
    <col min="7159" max="7159" width="15.5703125" style="197" bestFit="1" customWidth="1"/>
    <col min="7160" max="7160" width="86.28515625" style="197" bestFit="1" customWidth="1"/>
    <col min="7161" max="7161" width="9.28515625" style="197" hidden="1" customWidth="1"/>
    <col min="7162" max="7162" width="12.7109375" style="197" bestFit="1" customWidth="1"/>
    <col min="7163" max="7163" width="21.7109375" style="197" bestFit="1" customWidth="1"/>
    <col min="7164" max="7414" width="9.28515625" style="197"/>
    <col min="7415" max="7415" width="15.5703125" style="197" bestFit="1" customWidth="1"/>
    <col min="7416" max="7416" width="86.28515625" style="197" bestFit="1" customWidth="1"/>
    <col min="7417" max="7417" width="9.28515625" style="197" hidden="1" customWidth="1"/>
    <col min="7418" max="7418" width="12.7109375" style="197" bestFit="1" customWidth="1"/>
    <col min="7419" max="7419" width="21.7109375" style="197" bestFit="1" customWidth="1"/>
    <col min="7420" max="7670" width="9.28515625" style="197"/>
    <col min="7671" max="7671" width="15.5703125" style="197" bestFit="1" customWidth="1"/>
    <col min="7672" max="7672" width="86.28515625" style="197" bestFit="1" customWidth="1"/>
    <col min="7673" max="7673" width="9.28515625" style="197" hidden="1" customWidth="1"/>
    <col min="7674" max="7674" width="12.7109375" style="197" bestFit="1" customWidth="1"/>
    <col min="7675" max="7675" width="21.7109375" style="197" bestFit="1" customWidth="1"/>
    <col min="7676" max="7926" width="9.28515625" style="197"/>
    <col min="7927" max="7927" width="15.5703125" style="197" bestFit="1" customWidth="1"/>
    <col min="7928" max="7928" width="86.28515625" style="197" bestFit="1" customWidth="1"/>
    <col min="7929" max="7929" width="9.28515625" style="197" hidden="1" customWidth="1"/>
    <col min="7930" max="7930" width="12.7109375" style="197" bestFit="1" customWidth="1"/>
    <col min="7931" max="7931" width="21.7109375" style="197" bestFit="1" customWidth="1"/>
    <col min="7932" max="8182" width="9.28515625" style="197"/>
    <col min="8183" max="8183" width="15.5703125" style="197" bestFit="1" customWidth="1"/>
    <col min="8184" max="8184" width="86.28515625" style="197" bestFit="1" customWidth="1"/>
    <col min="8185" max="8185" width="9.28515625" style="197" hidden="1" customWidth="1"/>
    <col min="8186" max="8186" width="12.7109375" style="197" bestFit="1" customWidth="1"/>
    <col min="8187" max="8187" width="21.7109375" style="197" bestFit="1" customWidth="1"/>
    <col min="8188" max="8438" width="9.28515625" style="197"/>
    <col min="8439" max="8439" width="15.5703125" style="197" bestFit="1" customWidth="1"/>
    <col min="8440" max="8440" width="86.28515625" style="197" bestFit="1" customWidth="1"/>
    <col min="8441" max="8441" width="9.28515625" style="197" hidden="1" customWidth="1"/>
    <col min="8442" max="8442" width="12.7109375" style="197" bestFit="1" customWidth="1"/>
    <col min="8443" max="8443" width="21.7109375" style="197" bestFit="1" customWidth="1"/>
    <col min="8444" max="8694" width="9.28515625" style="197"/>
    <col min="8695" max="8695" width="15.5703125" style="197" bestFit="1" customWidth="1"/>
    <col min="8696" max="8696" width="86.28515625" style="197" bestFit="1" customWidth="1"/>
    <col min="8697" max="8697" width="9.28515625" style="197" hidden="1" customWidth="1"/>
    <col min="8698" max="8698" width="12.7109375" style="197" bestFit="1" customWidth="1"/>
    <col min="8699" max="8699" width="21.7109375" style="197" bestFit="1" customWidth="1"/>
    <col min="8700" max="8950" width="9.28515625" style="197"/>
    <col min="8951" max="8951" width="15.5703125" style="197" bestFit="1" customWidth="1"/>
    <col min="8952" max="8952" width="86.28515625" style="197" bestFit="1" customWidth="1"/>
    <col min="8953" max="8953" width="9.28515625" style="197" hidden="1" customWidth="1"/>
    <col min="8954" max="8954" width="12.7109375" style="197" bestFit="1" customWidth="1"/>
    <col min="8955" max="8955" width="21.7109375" style="197" bestFit="1" customWidth="1"/>
    <col min="8956" max="9206" width="9.28515625" style="197"/>
    <col min="9207" max="9207" width="15.5703125" style="197" bestFit="1" customWidth="1"/>
    <col min="9208" max="9208" width="86.28515625" style="197" bestFit="1" customWidth="1"/>
    <col min="9209" max="9209" width="9.28515625" style="197" hidden="1" customWidth="1"/>
    <col min="9210" max="9210" width="12.7109375" style="197" bestFit="1" customWidth="1"/>
    <col min="9211" max="9211" width="21.7109375" style="197" bestFit="1" customWidth="1"/>
    <col min="9212" max="9462" width="9.28515625" style="197"/>
    <col min="9463" max="9463" width="15.5703125" style="197" bestFit="1" customWidth="1"/>
    <col min="9464" max="9464" width="86.28515625" style="197" bestFit="1" customWidth="1"/>
    <col min="9465" max="9465" width="9.28515625" style="197" hidden="1" customWidth="1"/>
    <col min="9466" max="9466" width="12.7109375" style="197" bestFit="1" customWidth="1"/>
    <col min="9467" max="9467" width="21.7109375" style="197" bestFit="1" customWidth="1"/>
    <col min="9468" max="9718" width="9.28515625" style="197"/>
    <col min="9719" max="9719" width="15.5703125" style="197" bestFit="1" customWidth="1"/>
    <col min="9720" max="9720" width="86.28515625" style="197" bestFit="1" customWidth="1"/>
    <col min="9721" max="9721" width="9.28515625" style="197" hidden="1" customWidth="1"/>
    <col min="9722" max="9722" width="12.7109375" style="197" bestFit="1" customWidth="1"/>
    <col min="9723" max="9723" width="21.7109375" style="197" bestFit="1" customWidth="1"/>
    <col min="9724" max="9974" width="9.28515625" style="197"/>
    <col min="9975" max="9975" width="15.5703125" style="197" bestFit="1" customWidth="1"/>
    <col min="9976" max="9976" width="86.28515625" style="197" bestFit="1" customWidth="1"/>
    <col min="9977" max="9977" width="9.28515625" style="197" hidden="1" customWidth="1"/>
    <col min="9978" max="9978" width="12.7109375" style="197" bestFit="1" customWidth="1"/>
    <col min="9979" max="9979" width="21.7109375" style="197" bestFit="1" customWidth="1"/>
    <col min="9980" max="10230" width="9.28515625" style="197"/>
    <col min="10231" max="10231" width="15.5703125" style="197" bestFit="1" customWidth="1"/>
    <col min="10232" max="10232" width="86.28515625" style="197" bestFit="1" customWidth="1"/>
    <col min="10233" max="10233" width="9.28515625" style="197" hidden="1" customWidth="1"/>
    <col min="10234" max="10234" width="12.7109375" style="197" bestFit="1" customWidth="1"/>
    <col min="10235" max="10235" width="21.7109375" style="197" bestFit="1" customWidth="1"/>
    <col min="10236" max="10486" width="9.28515625" style="197"/>
    <col min="10487" max="10487" width="15.5703125" style="197" bestFit="1" customWidth="1"/>
    <col min="10488" max="10488" width="86.28515625" style="197" bestFit="1" customWidth="1"/>
    <col min="10489" max="10489" width="9.28515625" style="197" hidden="1" customWidth="1"/>
    <col min="10490" max="10490" width="12.7109375" style="197" bestFit="1" customWidth="1"/>
    <col min="10491" max="10491" width="21.7109375" style="197" bestFit="1" customWidth="1"/>
    <col min="10492" max="10742" width="9.28515625" style="197"/>
    <col min="10743" max="10743" width="15.5703125" style="197" bestFit="1" customWidth="1"/>
    <col min="10744" max="10744" width="86.28515625" style="197" bestFit="1" customWidth="1"/>
    <col min="10745" max="10745" width="9.28515625" style="197" hidden="1" customWidth="1"/>
    <col min="10746" max="10746" width="12.7109375" style="197" bestFit="1" customWidth="1"/>
    <col min="10747" max="10747" width="21.7109375" style="197" bestFit="1" customWidth="1"/>
    <col min="10748" max="10998" width="9.28515625" style="197"/>
    <col min="10999" max="10999" width="15.5703125" style="197" bestFit="1" customWidth="1"/>
    <col min="11000" max="11000" width="86.28515625" style="197" bestFit="1" customWidth="1"/>
    <col min="11001" max="11001" width="9.28515625" style="197" hidden="1" customWidth="1"/>
    <col min="11002" max="11002" width="12.7109375" style="197" bestFit="1" customWidth="1"/>
    <col min="11003" max="11003" width="21.7109375" style="197" bestFit="1" customWidth="1"/>
    <col min="11004" max="11254" width="9.28515625" style="197"/>
    <col min="11255" max="11255" width="15.5703125" style="197" bestFit="1" customWidth="1"/>
    <col min="11256" max="11256" width="86.28515625" style="197" bestFit="1" customWidth="1"/>
    <col min="11257" max="11257" width="9.28515625" style="197" hidden="1" customWidth="1"/>
    <col min="11258" max="11258" width="12.7109375" style="197" bestFit="1" customWidth="1"/>
    <col min="11259" max="11259" width="21.7109375" style="197" bestFit="1" customWidth="1"/>
    <col min="11260" max="11510" width="9.28515625" style="197"/>
    <col min="11511" max="11511" width="15.5703125" style="197" bestFit="1" customWidth="1"/>
    <col min="11512" max="11512" width="86.28515625" style="197" bestFit="1" customWidth="1"/>
    <col min="11513" max="11513" width="9.28515625" style="197" hidden="1" customWidth="1"/>
    <col min="11514" max="11514" width="12.7109375" style="197" bestFit="1" customWidth="1"/>
    <col min="11515" max="11515" width="21.7109375" style="197" bestFit="1" customWidth="1"/>
    <col min="11516" max="11766" width="9.28515625" style="197"/>
    <col min="11767" max="11767" width="15.5703125" style="197" bestFit="1" customWidth="1"/>
    <col min="11768" max="11768" width="86.28515625" style="197" bestFit="1" customWidth="1"/>
    <col min="11769" max="11769" width="9.28515625" style="197" hidden="1" customWidth="1"/>
    <col min="11770" max="11770" width="12.7109375" style="197" bestFit="1" customWidth="1"/>
    <col min="11771" max="11771" width="21.7109375" style="197" bestFit="1" customWidth="1"/>
    <col min="11772" max="12022" width="9.28515625" style="197"/>
    <col min="12023" max="12023" width="15.5703125" style="197" bestFit="1" customWidth="1"/>
    <col min="12024" max="12024" width="86.28515625" style="197" bestFit="1" customWidth="1"/>
    <col min="12025" max="12025" width="9.28515625" style="197" hidden="1" customWidth="1"/>
    <col min="12026" max="12026" width="12.7109375" style="197" bestFit="1" customWidth="1"/>
    <col min="12027" max="12027" width="21.7109375" style="197" bestFit="1" customWidth="1"/>
    <col min="12028" max="12278" width="9.28515625" style="197"/>
    <col min="12279" max="12279" width="15.5703125" style="197" bestFit="1" customWidth="1"/>
    <col min="12280" max="12280" width="86.28515625" style="197" bestFit="1" customWidth="1"/>
    <col min="12281" max="12281" width="9.28515625" style="197" hidden="1" customWidth="1"/>
    <col min="12282" max="12282" width="12.7109375" style="197" bestFit="1" customWidth="1"/>
    <col min="12283" max="12283" width="21.7109375" style="197" bestFit="1" customWidth="1"/>
    <col min="12284" max="12534" width="9.28515625" style="197"/>
    <col min="12535" max="12535" width="15.5703125" style="197" bestFit="1" customWidth="1"/>
    <col min="12536" max="12536" width="86.28515625" style="197" bestFit="1" customWidth="1"/>
    <col min="12537" max="12537" width="9.28515625" style="197" hidden="1" customWidth="1"/>
    <col min="12538" max="12538" width="12.7109375" style="197" bestFit="1" customWidth="1"/>
    <col min="12539" max="12539" width="21.7109375" style="197" bestFit="1" customWidth="1"/>
    <col min="12540" max="12790" width="9.28515625" style="197"/>
    <col min="12791" max="12791" width="15.5703125" style="197" bestFit="1" customWidth="1"/>
    <col min="12792" max="12792" width="86.28515625" style="197" bestFit="1" customWidth="1"/>
    <col min="12793" max="12793" width="9.28515625" style="197" hidden="1" customWidth="1"/>
    <col min="12794" max="12794" width="12.7109375" style="197" bestFit="1" customWidth="1"/>
    <col min="12795" max="12795" width="21.7109375" style="197" bestFit="1" customWidth="1"/>
    <col min="12796" max="13046" width="9.28515625" style="197"/>
    <col min="13047" max="13047" width="15.5703125" style="197" bestFit="1" customWidth="1"/>
    <col min="13048" max="13048" width="86.28515625" style="197" bestFit="1" customWidth="1"/>
    <col min="13049" max="13049" width="9.28515625" style="197" hidden="1" customWidth="1"/>
    <col min="13050" max="13050" width="12.7109375" style="197" bestFit="1" customWidth="1"/>
    <col min="13051" max="13051" width="21.7109375" style="197" bestFit="1" customWidth="1"/>
    <col min="13052" max="13302" width="9.28515625" style="197"/>
    <col min="13303" max="13303" width="15.5703125" style="197" bestFit="1" customWidth="1"/>
    <col min="13304" max="13304" width="86.28515625" style="197" bestFit="1" customWidth="1"/>
    <col min="13305" max="13305" width="9.28515625" style="197" hidden="1" customWidth="1"/>
    <col min="13306" max="13306" width="12.7109375" style="197" bestFit="1" customWidth="1"/>
    <col min="13307" max="13307" width="21.7109375" style="197" bestFit="1" customWidth="1"/>
    <col min="13308" max="13558" width="9.28515625" style="197"/>
    <col min="13559" max="13559" width="15.5703125" style="197" bestFit="1" customWidth="1"/>
    <col min="13560" max="13560" width="86.28515625" style="197" bestFit="1" customWidth="1"/>
    <col min="13561" max="13561" width="9.28515625" style="197" hidden="1" customWidth="1"/>
    <col min="13562" max="13562" width="12.7109375" style="197" bestFit="1" customWidth="1"/>
    <col min="13563" max="13563" width="21.7109375" style="197" bestFit="1" customWidth="1"/>
    <col min="13564" max="13814" width="9.28515625" style="197"/>
    <col min="13815" max="13815" width="15.5703125" style="197" bestFit="1" customWidth="1"/>
    <col min="13816" max="13816" width="86.28515625" style="197" bestFit="1" customWidth="1"/>
    <col min="13817" max="13817" width="9.28515625" style="197" hidden="1" customWidth="1"/>
    <col min="13818" max="13818" width="12.7109375" style="197" bestFit="1" customWidth="1"/>
    <col min="13819" max="13819" width="21.7109375" style="197" bestFit="1" customWidth="1"/>
    <col min="13820" max="14070" width="9.28515625" style="197"/>
    <col min="14071" max="14071" width="15.5703125" style="197" bestFit="1" customWidth="1"/>
    <col min="14072" max="14072" width="86.28515625" style="197" bestFit="1" customWidth="1"/>
    <col min="14073" max="14073" width="9.28515625" style="197" hidden="1" customWidth="1"/>
    <col min="14074" max="14074" width="12.7109375" style="197" bestFit="1" customWidth="1"/>
    <col min="14075" max="14075" width="21.7109375" style="197" bestFit="1" customWidth="1"/>
    <col min="14076" max="14326" width="9.28515625" style="197"/>
    <col min="14327" max="14327" width="15.5703125" style="197" bestFit="1" customWidth="1"/>
    <col min="14328" max="14328" width="86.28515625" style="197" bestFit="1" customWidth="1"/>
    <col min="14329" max="14329" width="9.28515625" style="197" hidden="1" customWidth="1"/>
    <col min="14330" max="14330" width="12.7109375" style="197" bestFit="1" customWidth="1"/>
    <col min="14331" max="14331" width="21.7109375" style="197" bestFit="1" customWidth="1"/>
    <col min="14332" max="14582" width="9.28515625" style="197"/>
    <col min="14583" max="14583" width="15.5703125" style="197" bestFit="1" customWidth="1"/>
    <col min="14584" max="14584" width="86.28515625" style="197" bestFit="1" customWidth="1"/>
    <col min="14585" max="14585" width="9.28515625" style="197" hidden="1" customWidth="1"/>
    <col min="14586" max="14586" width="12.7109375" style="197" bestFit="1" customWidth="1"/>
    <col min="14587" max="14587" width="21.7109375" style="197" bestFit="1" customWidth="1"/>
    <col min="14588" max="14838" width="9.28515625" style="197"/>
    <col min="14839" max="14839" width="15.5703125" style="197" bestFit="1" customWidth="1"/>
    <col min="14840" max="14840" width="86.28515625" style="197" bestFit="1" customWidth="1"/>
    <col min="14841" max="14841" width="9.28515625" style="197" hidden="1" customWidth="1"/>
    <col min="14842" max="14842" width="12.7109375" style="197" bestFit="1" customWidth="1"/>
    <col min="14843" max="14843" width="21.7109375" style="197" bestFit="1" customWidth="1"/>
    <col min="14844" max="15094" width="9.28515625" style="197"/>
    <col min="15095" max="15095" width="15.5703125" style="197" bestFit="1" customWidth="1"/>
    <col min="15096" max="15096" width="86.28515625" style="197" bestFit="1" customWidth="1"/>
    <col min="15097" max="15097" width="9.28515625" style="197" hidden="1" customWidth="1"/>
    <col min="15098" max="15098" width="12.7109375" style="197" bestFit="1" customWidth="1"/>
    <col min="15099" max="15099" width="21.7109375" style="197" bestFit="1" customWidth="1"/>
    <col min="15100" max="15350" width="9.28515625" style="197"/>
    <col min="15351" max="15351" width="15.5703125" style="197" bestFit="1" customWidth="1"/>
    <col min="15352" max="15352" width="86.28515625" style="197" bestFit="1" customWidth="1"/>
    <col min="15353" max="15353" width="9.28515625" style="197" hidden="1" customWidth="1"/>
    <col min="15354" max="15354" width="12.7109375" style="197" bestFit="1" customWidth="1"/>
    <col min="15355" max="15355" width="21.7109375" style="197" bestFit="1" customWidth="1"/>
    <col min="15356" max="15606" width="9.28515625" style="197"/>
    <col min="15607" max="15607" width="15.5703125" style="197" bestFit="1" customWidth="1"/>
    <col min="15608" max="15608" width="86.28515625" style="197" bestFit="1" customWidth="1"/>
    <col min="15609" max="15609" width="9.28515625" style="197" hidden="1" customWidth="1"/>
    <col min="15610" max="15610" width="12.7109375" style="197" bestFit="1" customWidth="1"/>
    <col min="15611" max="15611" width="21.7109375" style="197" bestFit="1" customWidth="1"/>
    <col min="15612" max="15862" width="9.28515625" style="197"/>
    <col min="15863" max="15863" width="15.5703125" style="197" bestFit="1" customWidth="1"/>
    <col min="15864" max="15864" width="86.28515625" style="197" bestFit="1" customWidth="1"/>
    <col min="15865" max="15865" width="9.28515625" style="197" hidden="1" customWidth="1"/>
    <col min="15866" max="15866" width="12.7109375" style="197" bestFit="1" customWidth="1"/>
    <col min="15867" max="15867" width="21.7109375" style="197" bestFit="1" customWidth="1"/>
    <col min="15868" max="16118" width="9.28515625" style="197"/>
    <col min="16119" max="16119" width="15.5703125" style="197" bestFit="1" customWidth="1"/>
    <col min="16120" max="16120" width="86.28515625" style="197" bestFit="1" customWidth="1"/>
    <col min="16121" max="16121" width="9.28515625" style="197" hidden="1" customWidth="1"/>
    <col min="16122" max="16122" width="12.7109375" style="197" bestFit="1" customWidth="1"/>
    <col min="16123" max="16123" width="21.7109375" style="197" bestFit="1" customWidth="1"/>
    <col min="16124" max="16376" width="9.28515625" style="197"/>
    <col min="16377" max="16384" width="9.28515625" style="197" customWidth="1"/>
  </cols>
  <sheetData>
    <row r="1" spans="1:6">
      <c r="A1" s="2818" t="s">
        <v>1217</v>
      </c>
      <c r="B1" s="2818"/>
      <c r="C1" s="2818"/>
      <c r="D1" s="2865"/>
      <c r="E1" s="2819"/>
      <c r="F1" s="2819"/>
    </row>
    <row r="2" spans="1:6">
      <c r="A2" s="18"/>
      <c r="B2" s="14"/>
      <c r="C2" s="24"/>
      <c r="D2" s="24"/>
      <c r="E2" s="187"/>
      <c r="F2" s="187"/>
    </row>
    <row r="3" spans="1:6">
      <c r="A3" s="17"/>
      <c r="B3" s="14"/>
      <c r="C3" s="24"/>
      <c r="D3" s="24"/>
      <c r="E3" s="187"/>
      <c r="F3" s="187"/>
    </row>
    <row r="4" spans="1:6" ht="15" customHeight="1">
      <c r="A4" s="2" t="s">
        <v>6</v>
      </c>
      <c r="B4" s="1132">
        <v>0.15</v>
      </c>
      <c r="C4" s="189"/>
      <c r="D4" s="194"/>
      <c r="E4" s="80"/>
      <c r="F4" s="80"/>
    </row>
    <row r="6" spans="1:6" ht="29.25" customHeight="1">
      <c r="A6" s="196" t="s">
        <v>18</v>
      </c>
      <c r="B6" s="193" t="s">
        <v>5</v>
      </c>
      <c r="C6" s="146" t="s">
        <v>7</v>
      </c>
      <c r="D6" s="146" t="s">
        <v>461</v>
      </c>
      <c r="E6" s="146" t="s">
        <v>8</v>
      </c>
      <c r="F6" s="146" t="s">
        <v>9</v>
      </c>
    </row>
    <row r="7" spans="1:6" s="198" customFormat="1" ht="15" customHeight="1">
      <c r="A7" s="2859" t="s">
        <v>6577</v>
      </c>
      <c r="B7" s="2860"/>
      <c r="C7" s="1955"/>
      <c r="D7" s="1955"/>
      <c r="E7" s="1955"/>
      <c r="F7" s="1955"/>
    </row>
    <row r="8" spans="1:6" s="198" customFormat="1" ht="15" customHeight="1">
      <c r="A8" s="557" t="s">
        <v>3858</v>
      </c>
      <c r="B8" s="558" t="s">
        <v>3857</v>
      </c>
      <c r="C8" s="494">
        <v>176.55180000000001</v>
      </c>
      <c r="D8" s="206">
        <f>C8-C8*$B$4/100</f>
        <v>176.2869723</v>
      </c>
      <c r="E8" s="167">
        <f>C8*Оглавление!$B$5</f>
        <v>19420.698</v>
      </c>
      <c r="F8" s="167">
        <f t="shared" ref="F8:F19" si="0">E8-E8*$B$4/100</f>
        <v>19391.566953000001</v>
      </c>
    </row>
    <row r="9" spans="1:6" s="198" customFormat="1" ht="15" customHeight="1">
      <c r="A9" s="557" t="s">
        <v>3860</v>
      </c>
      <c r="B9" s="558" t="s">
        <v>3859</v>
      </c>
      <c r="C9" s="494">
        <v>290.57760000000002</v>
      </c>
      <c r="D9" s="206">
        <f t="shared" ref="D9:D70" si="1">C9-C9*$B$4/100</f>
        <v>290.14173360000001</v>
      </c>
      <c r="E9" s="167">
        <f>C9*Оглавление!$B$5</f>
        <v>31963.536000000004</v>
      </c>
      <c r="F9" s="167">
        <f t="shared" si="0"/>
        <v>31915.590696000003</v>
      </c>
    </row>
    <row r="10" spans="1:6" s="198" customFormat="1" ht="15" customHeight="1">
      <c r="A10" s="557" t="s">
        <v>3862</v>
      </c>
      <c r="B10" s="558" t="s">
        <v>3861</v>
      </c>
      <c r="C10" s="494">
        <v>321.61619999999999</v>
      </c>
      <c r="D10" s="206">
        <f t="shared" si="1"/>
        <v>321.1337757</v>
      </c>
      <c r="E10" s="167">
        <f>C10*Оглавление!$B$5</f>
        <v>35377.781999999999</v>
      </c>
      <c r="F10" s="167">
        <f t="shared" si="0"/>
        <v>35324.715326999998</v>
      </c>
    </row>
    <row r="11" spans="1:6" s="198" customFormat="1" ht="15" customHeight="1">
      <c r="A11" s="557" t="s">
        <v>3864</v>
      </c>
      <c r="B11" s="558" t="s">
        <v>3863</v>
      </c>
      <c r="C11" s="494">
        <v>443.34299999999996</v>
      </c>
      <c r="D11" s="206">
        <f t="shared" si="1"/>
        <v>442.67798549999998</v>
      </c>
      <c r="E11" s="167">
        <f>C11*Оглавление!$B$5</f>
        <v>48767.729999999996</v>
      </c>
      <c r="F11" s="167">
        <f t="shared" si="0"/>
        <v>48694.578404999993</v>
      </c>
    </row>
    <row r="12" spans="1:6" s="198" customFormat="1" ht="15" customHeight="1">
      <c r="A12" s="557" t="s">
        <v>3866</v>
      </c>
      <c r="B12" s="558" t="s">
        <v>3865</v>
      </c>
      <c r="C12" s="494">
        <v>254.15339999999998</v>
      </c>
      <c r="D12" s="206">
        <f t="shared" si="1"/>
        <v>253.77216989999997</v>
      </c>
      <c r="E12" s="167">
        <f>C12*Оглавление!$B$5</f>
        <v>27956.873999999996</v>
      </c>
      <c r="F12" s="167">
        <f t="shared" si="0"/>
        <v>27914.938688999995</v>
      </c>
    </row>
    <row r="13" spans="1:6" s="198" customFormat="1" ht="15" customHeight="1">
      <c r="A13" s="557" t="s">
        <v>3868</v>
      </c>
      <c r="B13" s="558" t="s">
        <v>3867</v>
      </c>
      <c r="C13" s="494">
        <v>365.35379999999998</v>
      </c>
      <c r="D13" s="206">
        <f t="shared" si="1"/>
        <v>364.80576929999995</v>
      </c>
      <c r="E13" s="167">
        <f>C13*Оглавление!$B$5</f>
        <v>40188.917999999998</v>
      </c>
      <c r="F13" s="167">
        <f t="shared" si="0"/>
        <v>40128.634622999998</v>
      </c>
    </row>
    <row r="14" spans="1:6" s="198" customFormat="1" ht="15" customHeight="1">
      <c r="A14" s="1958"/>
      <c r="B14" s="1959"/>
      <c r="C14" s="1960"/>
      <c r="D14" s="1668"/>
      <c r="E14" s="1679"/>
      <c r="F14" s="1679"/>
    </row>
    <row r="15" spans="1:6" s="198" customFormat="1" ht="15" customHeight="1">
      <c r="A15" s="2857" t="s">
        <v>2118</v>
      </c>
      <c r="B15" s="2866"/>
      <c r="C15" s="1956"/>
      <c r="D15" s="1875"/>
      <c r="E15" s="1957"/>
      <c r="F15" s="1957"/>
    </row>
    <row r="16" spans="1:6" s="198" customFormat="1" ht="15" customHeight="1">
      <c r="A16" s="557" t="s">
        <v>3870</v>
      </c>
      <c r="B16" s="558" t="s">
        <v>3869</v>
      </c>
      <c r="C16" s="494">
        <v>286.90559999999999</v>
      </c>
      <c r="D16" s="206">
        <f t="shared" si="1"/>
        <v>286.4752416</v>
      </c>
      <c r="E16" s="167">
        <f>C16*Оглавление!$B$5</f>
        <v>31559.615999999998</v>
      </c>
      <c r="F16" s="167">
        <f t="shared" si="0"/>
        <v>31512.276575999997</v>
      </c>
    </row>
    <row r="17" spans="1:8" s="198" customFormat="1" ht="15" customHeight="1">
      <c r="A17" s="557" t="s">
        <v>3872</v>
      </c>
      <c r="B17" s="558" t="s">
        <v>3871</v>
      </c>
      <c r="C17" s="494">
        <v>317.16899999999998</v>
      </c>
      <c r="D17" s="206">
        <f t="shared" si="1"/>
        <v>316.69324649999999</v>
      </c>
      <c r="E17" s="167">
        <f>C17*Оглавление!$B$5</f>
        <v>34888.589999999997</v>
      </c>
      <c r="F17" s="167">
        <f t="shared" si="0"/>
        <v>34836.257114999993</v>
      </c>
    </row>
    <row r="18" spans="1:8" s="198" customFormat="1" ht="15" customHeight="1">
      <c r="A18" s="557" t="s">
        <v>3874</v>
      </c>
      <c r="B18" s="558" t="s">
        <v>3873</v>
      </c>
      <c r="C18" s="494">
        <v>543.5376</v>
      </c>
      <c r="D18" s="206">
        <f t="shared" si="1"/>
        <v>542.72229359999994</v>
      </c>
      <c r="E18" s="167">
        <f>C18*Оглавление!$B$5</f>
        <v>59789.135999999999</v>
      </c>
      <c r="F18" s="167">
        <f t="shared" si="0"/>
        <v>59699.452295999996</v>
      </c>
    </row>
    <row r="19" spans="1:8" s="198" customFormat="1" ht="15" customHeight="1">
      <c r="A19" s="557" t="s">
        <v>3876</v>
      </c>
      <c r="B19" s="558" t="s">
        <v>3875</v>
      </c>
      <c r="C19" s="494">
        <v>621.00660000000005</v>
      </c>
      <c r="D19" s="206">
        <f t="shared" si="1"/>
        <v>620.07509010000001</v>
      </c>
      <c r="E19" s="167">
        <f>C19*Оглавление!$B$5</f>
        <v>68310.72600000001</v>
      </c>
      <c r="F19" s="167">
        <f t="shared" si="0"/>
        <v>68208.259911000016</v>
      </c>
    </row>
    <row r="20" spans="1:8" s="198" customFormat="1" ht="15" customHeight="1">
      <c r="A20" s="462"/>
      <c r="B20" s="1657"/>
      <c r="C20" s="494"/>
      <c r="D20" s="206"/>
      <c r="E20" s="167"/>
      <c r="F20" s="167"/>
    </row>
    <row r="21" spans="1:8" s="198" customFormat="1" ht="15" customHeight="1">
      <c r="A21" s="2859" t="s">
        <v>6577</v>
      </c>
      <c r="B21" s="2860"/>
      <c r="C21" s="1961"/>
      <c r="D21" s="1875"/>
      <c r="E21" s="1957"/>
      <c r="F21" s="1957"/>
    </row>
    <row r="22" spans="1:8" ht="15" customHeight="1">
      <c r="A22" s="199" t="s">
        <v>1135</v>
      </c>
      <c r="B22" s="236" t="s">
        <v>1304</v>
      </c>
      <c r="C22" s="494">
        <v>190.59720000000002</v>
      </c>
      <c r="D22" s="206">
        <f t="shared" si="1"/>
        <v>190.31130420000002</v>
      </c>
      <c r="E22" s="167">
        <f>C22*Оглавление!$B$5</f>
        <v>20965.692000000003</v>
      </c>
      <c r="F22" s="167">
        <f>E22-E22*$B$4/100</f>
        <v>20934.243462000002</v>
      </c>
      <c r="H22" s="198"/>
    </row>
    <row r="23" spans="1:8" ht="15" customHeight="1">
      <c r="A23" s="199" t="s">
        <v>1136</v>
      </c>
      <c r="B23" s="236" t="s">
        <v>1305</v>
      </c>
      <c r="C23" s="494">
        <v>302.38919999999996</v>
      </c>
      <c r="D23" s="206">
        <f t="shared" si="1"/>
        <v>301.93561619999997</v>
      </c>
      <c r="E23" s="167">
        <f>C23*Оглавление!$B$5</f>
        <v>33262.811999999998</v>
      </c>
      <c r="F23" s="167">
        <f t="shared" ref="F23:F148" si="2">E23-E23*$B$4/100</f>
        <v>33212.917781999997</v>
      </c>
      <c r="H23" s="198"/>
    </row>
    <row r="24" spans="1:8" s="800" customFormat="1" ht="15" customHeight="1">
      <c r="A24" s="797" t="s">
        <v>5416</v>
      </c>
      <c r="B24" s="798" t="s">
        <v>5417</v>
      </c>
      <c r="C24" s="494">
        <v>284.46780000000001</v>
      </c>
      <c r="D24" s="206">
        <f t="shared" si="1"/>
        <v>284.04109829999999</v>
      </c>
      <c r="E24" s="799">
        <f>C24*Оглавление!$B$5</f>
        <v>31291.458000000002</v>
      </c>
      <c r="F24" s="799">
        <f>E24-E24*$B$4/100</f>
        <v>31244.520813000003</v>
      </c>
      <c r="H24" s="198"/>
    </row>
    <row r="25" spans="1:8" s="201" customFormat="1" ht="15" customHeight="1">
      <c r="A25" s="199" t="s">
        <v>1137</v>
      </c>
      <c r="B25" s="236" t="s">
        <v>1306</v>
      </c>
      <c r="C25" s="494">
        <v>315.10860000000002</v>
      </c>
      <c r="D25" s="206">
        <f t="shared" si="1"/>
        <v>314.63593710000004</v>
      </c>
      <c r="E25" s="167">
        <f>C25*Оглавление!$B$5</f>
        <v>34661.946000000004</v>
      </c>
      <c r="F25" s="167">
        <f t="shared" si="2"/>
        <v>34609.953081000007</v>
      </c>
      <c r="H25" s="198"/>
    </row>
    <row r="26" spans="1:8" s="201" customFormat="1" ht="15" customHeight="1">
      <c r="A26" s="199" t="s">
        <v>1138</v>
      </c>
      <c r="B26" s="236" t="s">
        <v>1307</v>
      </c>
      <c r="C26" s="494">
        <v>564.80460000000005</v>
      </c>
      <c r="D26" s="206">
        <f t="shared" si="1"/>
        <v>563.9573931000001</v>
      </c>
      <c r="E26" s="167">
        <f>C26*Оглавление!$B$5</f>
        <v>62128.506000000008</v>
      </c>
      <c r="F26" s="167">
        <f t="shared" si="2"/>
        <v>62035.313241000011</v>
      </c>
      <c r="H26" s="198"/>
    </row>
    <row r="27" spans="1:8" s="201" customFormat="1" ht="15" customHeight="1">
      <c r="A27" s="199" t="s">
        <v>1139</v>
      </c>
      <c r="B27" s="236" t="s">
        <v>1277</v>
      </c>
      <c r="C27" s="494">
        <v>347.19779999999997</v>
      </c>
      <c r="D27" s="206">
        <f t="shared" si="1"/>
        <v>346.67700329999997</v>
      </c>
      <c r="E27" s="167">
        <f>C27*Оглавление!$B$5</f>
        <v>38191.757999999994</v>
      </c>
      <c r="F27" s="167">
        <f t="shared" si="2"/>
        <v>38134.470362999993</v>
      </c>
      <c r="H27" s="198"/>
    </row>
    <row r="28" spans="1:8" s="201" customFormat="1" ht="15" customHeight="1">
      <c r="A28" s="199" t="s">
        <v>1140</v>
      </c>
      <c r="B28" s="236" t="s">
        <v>1278</v>
      </c>
      <c r="C28" s="494">
        <v>461.3766</v>
      </c>
      <c r="D28" s="206">
        <f t="shared" si="1"/>
        <v>460.68453510000001</v>
      </c>
      <c r="E28" s="167">
        <f>C28*Оглавление!$B$5</f>
        <v>50751.425999999999</v>
      </c>
      <c r="F28" s="167">
        <f t="shared" si="2"/>
        <v>50675.298861000003</v>
      </c>
      <c r="H28" s="198"/>
    </row>
    <row r="29" spans="1:8" s="800" customFormat="1" ht="15" customHeight="1">
      <c r="A29" s="797" t="s">
        <v>5419</v>
      </c>
      <c r="B29" s="798" t="s">
        <v>5418</v>
      </c>
      <c r="C29" s="494">
        <v>441.0684</v>
      </c>
      <c r="D29" s="206">
        <f t="shared" si="1"/>
        <v>440.40679740000002</v>
      </c>
      <c r="E29" s="799">
        <f>C29*Оглавление!$B$5</f>
        <v>48517.523999999998</v>
      </c>
      <c r="F29" s="799">
        <f>E29-E29*$B$4/100</f>
        <v>48444.747713999997</v>
      </c>
      <c r="H29" s="198"/>
    </row>
    <row r="30" spans="1:8" s="201" customFormat="1" ht="15" customHeight="1">
      <c r="A30" s="199" t="s">
        <v>1141</v>
      </c>
      <c r="B30" s="236" t="s">
        <v>1279</v>
      </c>
      <c r="C30" s="494">
        <v>274.3494</v>
      </c>
      <c r="D30" s="206">
        <f t="shared" si="1"/>
        <v>273.93787589999999</v>
      </c>
      <c r="E30" s="167">
        <f>C30*Оглавление!$B$5</f>
        <v>30178.434000000001</v>
      </c>
      <c r="F30" s="167">
        <f t="shared" si="2"/>
        <v>30133.166349000003</v>
      </c>
      <c r="H30" s="198"/>
    </row>
    <row r="31" spans="1:8" s="201" customFormat="1" ht="15" customHeight="1">
      <c r="A31" s="199" t="s">
        <v>1142</v>
      </c>
      <c r="B31" s="236" t="s">
        <v>1280</v>
      </c>
      <c r="C31" s="494">
        <v>405.78659999999996</v>
      </c>
      <c r="D31" s="206">
        <f t="shared" si="1"/>
        <v>405.17792009999994</v>
      </c>
      <c r="E31" s="167">
        <f>C31*Оглавление!$B$5</f>
        <v>44636.525999999998</v>
      </c>
      <c r="F31" s="167">
        <f t="shared" si="2"/>
        <v>44569.571210999995</v>
      </c>
      <c r="H31" s="198"/>
    </row>
    <row r="32" spans="1:8" s="800" customFormat="1" ht="15" customHeight="1">
      <c r="A32" s="797" t="s">
        <v>5420</v>
      </c>
      <c r="B32" s="798" t="s">
        <v>5421</v>
      </c>
      <c r="C32" s="494">
        <v>368.20980000000003</v>
      </c>
      <c r="D32" s="206">
        <f t="shared" si="1"/>
        <v>367.65748530000002</v>
      </c>
      <c r="E32" s="799">
        <f>C32*Оглавление!$B$5</f>
        <v>40503.078000000001</v>
      </c>
      <c r="F32" s="799">
        <f>E32-E32*$B$4/100</f>
        <v>40442.323383000003</v>
      </c>
      <c r="H32" s="198"/>
    </row>
    <row r="33" spans="1:8" s="201" customFormat="1" ht="15" customHeight="1">
      <c r="A33" s="199" t="s">
        <v>1143</v>
      </c>
      <c r="B33" s="236" t="s">
        <v>1308</v>
      </c>
      <c r="C33" s="494">
        <v>274.3494</v>
      </c>
      <c r="D33" s="206">
        <f t="shared" si="1"/>
        <v>273.93787589999999</v>
      </c>
      <c r="E33" s="167">
        <f>C33*Оглавление!$B$5</f>
        <v>30178.434000000001</v>
      </c>
      <c r="F33" s="167">
        <f t="shared" si="2"/>
        <v>30133.166349000003</v>
      </c>
      <c r="H33" s="198"/>
    </row>
    <row r="34" spans="1:8" s="201" customFormat="1" ht="15" customHeight="1">
      <c r="A34" s="199" t="s">
        <v>1144</v>
      </c>
      <c r="B34" s="236" t="s">
        <v>1309</v>
      </c>
      <c r="C34" s="494">
        <v>380.20499999999998</v>
      </c>
      <c r="D34" s="206">
        <f t="shared" si="1"/>
        <v>379.63469249999997</v>
      </c>
      <c r="E34" s="167">
        <f>C34*Оглавление!$B$5</f>
        <v>41822.549999999996</v>
      </c>
      <c r="F34" s="167">
        <f t="shared" si="2"/>
        <v>41759.816174999993</v>
      </c>
      <c r="H34" s="198"/>
    </row>
    <row r="35" spans="1:8" s="800" customFormat="1" ht="15" customHeight="1">
      <c r="A35" s="797" t="s">
        <v>5423</v>
      </c>
      <c r="B35" s="798" t="s">
        <v>5422</v>
      </c>
      <c r="C35" s="494">
        <v>368.20980000000003</v>
      </c>
      <c r="D35" s="206">
        <f t="shared" si="1"/>
        <v>367.65748530000002</v>
      </c>
      <c r="E35" s="799">
        <f>C35*Оглавление!$B$5</f>
        <v>40503.078000000001</v>
      </c>
      <c r="F35" s="799">
        <f>E35-E35*$B$4/100</f>
        <v>40442.323383000003</v>
      </c>
      <c r="H35" s="198"/>
    </row>
    <row r="36" spans="1:8" ht="15" customHeight="1">
      <c r="A36" s="199" t="s">
        <v>1145</v>
      </c>
      <c r="B36" s="236" t="s">
        <v>1310</v>
      </c>
      <c r="C36" s="494">
        <v>483.03120000000001</v>
      </c>
      <c r="D36" s="206">
        <f t="shared" si="1"/>
        <v>482.30665320000003</v>
      </c>
      <c r="E36" s="167">
        <f>C36*Оглавление!$B$5</f>
        <v>53133.432000000001</v>
      </c>
      <c r="F36" s="167">
        <f t="shared" si="2"/>
        <v>53053.731851999997</v>
      </c>
      <c r="H36" s="198"/>
    </row>
    <row r="37" spans="1:8" ht="15" customHeight="1">
      <c r="A37" s="199" t="s">
        <v>1146</v>
      </c>
      <c r="B37" s="236" t="s">
        <v>1311</v>
      </c>
      <c r="C37" s="494">
        <v>750.1182</v>
      </c>
      <c r="D37" s="206">
        <f t="shared" si="1"/>
        <v>748.99302269999998</v>
      </c>
      <c r="E37" s="167">
        <f>C37*Оглавление!$B$5</f>
        <v>82513.001999999993</v>
      </c>
      <c r="F37" s="167">
        <f t="shared" si="2"/>
        <v>82389.23249699999</v>
      </c>
      <c r="H37" s="198"/>
    </row>
    <row r="38" spans="1:8" ht="15" customHeight="1">
      <c r="A38" s="199" t="s">
        <v>1147</v>
      </c>
      <c r="B38" s="200" t="s">
        <v>457</v>
      </c>
      <c r="C38" s="494">
        <v>375.69659999999999</v>
      </c>
      <c r="D38" s="206">
        <f t="shared" si="1"/>
        <v>375.13305509999998</v>
      </c>
      <c r="E38" s="167">
        <f>C38*Оглавление!$B$5</f>
        <v>41326.625999999997</v>
      </c>
      <c r="F38" s="167">
        <f t="shared" si="2"/>
        <v>41264.636060999997</v>
      </c>
      <c r="H38" s="198"/>
    </row>
    <row r="39" spans="1:8" ht="15" customHeight="1">
      <c r="A39" s="199" t="s">
        <v>3783</v>
      </c>
      <c r="B39" s="200" t="s">
        <v>3784</v>
      </c>
      <c r="C39" s="494">
        <v>504.76740000000001</v>
      </c>
      <c r="D39" s="206">
        <f t="shared" si="1"/>
        <v>504.01024890000002</v>
      </c>
      <c r="E39" s="167">
        <f>C39*Оглавление!$B$5</f>
        <v>55524.414000000004</v>
      </c>
      <c r="F39" s="167">
        <f t="shared" si="2"/>
        <v>55441.127379000005</v>
      </c>
      <c r="H39" s="198"/>
    </row>
    <row r="40" spans="1:8" ht="15" customHeight="1">
      <c r="A40" s="1958"/>
      <c r="B40" s="1962"/>
      <c r="C40" s="1668"/>
      <c r="D40" s="1668"/>
      <c r="E40" s="1676"/>
      <c r="F40" s="1963"/>
      <c r="H40" s="198"/>
    </row>
    <row r="41" spans="1:8" ht="15" customHeight="1">
      <c r="A41" s="2867" t="s">
        <v>6577</v>
      </c>
      <c r="B41" s="2860"/>
      <c r="C41" s="1961"/>
      <c r="D41" s="1875"/>
      <c r="E41" s="1964"/>
      <c r="F41" s="1965"/>
      <c r="H41" s="198"/>
    </row>
    <row r="42" spans="1:8" ht="15" customHeight="1">
      <c r="A42" s="557" t="s">
        <v>4600</v>
      </c>
      <c r="B42" s="570" t="s">
        <v>4601</v>
      </c>
      <c r="C42" s="494">
        <v>622.15920000000006</v>
      </c>
      <c r="D42" s="206">
        <f t="shared" si="1"/>
        <v>621.22596120000003</v>
      </c>
      <c r="E42" s="167">
        <f>C42*Оглавление!$B$5</f>
        <v>68437.512000000002</v>
      </c>
      <c r="F42" s="167">
        <f t="shared" si="2"/>
        <v>68334.855731999996</v>
      </c>
      <c r="H42" s="198"/>
    </row>
    <row r="43" spans="1:8" ht="15" customHeight="1">
      <c r="A43" s="557" t="s">
        <v>5641</v>
      </c>
      <c r="B43" s="570" t="s">
        <v>4602</v>
      </c>
      <c r="C43" s="494">
        <v>753.51480000000004</v>
      </c>
      <c r="D43" s="206">
        <f t="shared" si="1"/>
        <v>752.3845278</v>
      </c>
      <c r="E43" s="167">
        <f>C43*Оглавление!$B$5</f>
        <v>82886.627999999997</v>
      </c>
      <c r="F43" s="167">
        <f t="shared" si="2"/>
        <v>82762.298058</v>
      </c>
      <c r="H43" s="198"/>
    </row>
    <row r="44" spans="1:8" ht="15" customHeight="1">
      <c r="A44" s="557" t="s">
        <v>4603</v>
      </c>
      <c r="B44" s="570" t="s">
        <v>4604</v>
      </c>
      <c r="C44" s="494">
        <v>668.45699999999999</v>
      </c>
      <c r="D44" s="206">
        <f t="shared" si="1"/>
        <v>667.45431450000001</v>
      </c>
      <c r="E44" s="167">
        <f>C44*Оглавление!$B$5</f>
        <v>73530.27</v>
      </c>
      <c r="F44" s="167">
        <f t="shared" si="2"/>
        <v>73419.974595000007</v>
      </c>
      <c r="H44" s="198"/>
    </row>
    <row r="45" spans="1:8" ht="15" customHeight="1">
      <c r="A45" s="557" t="s">
        <v>4605</v>
      </c>
      <c r="B45" s="570" t="s">
        <v>4606</v>
      </c>
      <c r="C45" s="494">
        <v>799.82280000000003</v>
      </c>
      <c r="D45" s="206">
        <f t="shared" si="1"/>
        <v>798.62306580000006</v>
      </c>
      <c r="E45" s="167">
        <f>C45*Оглавление!$B$5</f>
        <v>87980.508000000002</v>
      </c>
      <c r="F45" s="167">
        <f t="shared" si="2"/>
        <v>87848.537238000004</v>
      </c>
      <c r="H45" s="198"/>
    </row>
    <row r="46" spans="1:8" ht="15" customHeight="1">
      <c r="A46" s="557" t="s">
        <v>4607</v>
      </c>
      <c r="B46" s="570" t="s">
        <v>4608</v>
      </c>
      <c r="C46" s="494">
        <v>713.61239999999998</v>
      </c>
      <c r="D46" s="206">
        <f t="shared" si="1"/>
        <v>712.54198139999994</v>
      </c>
      <c r="E46" s="167">
        <f>C46*Оглавление!$B$5</f>
        <v>78497.364000000001</v>
      </c>
      <c r="F46" s="167">
        <f t="shared" si="2"/>
        <v>78379.617954000001</v>
      </c>
      <c r="H46" s="198"/>
    </row>
    <row r="47" spans="1:8" ht="15" customHeight="1">
      <c r="A47" s="557" t="s">
        <v>4622</v>
      </c>
      <c r="B47" s="570" t="s">
        <v>4635</v>
      </c>
      <c r="C47" s="494">
        <v>844.95780000000002</v>
      </c>
      <c r="D47" s="206">
        <f t="shared" si="1"/>
        <v>843.69036330000006</v>
      </c>
      <c r="E47" s="167">
        <f>C47*Оглавление!$B$5</f>
        <v>92945.358000000007</v>
      </c>
      <c r="F47" s="167">
        <f t="shared" si="2"/>
        <v>92805.939963000012</v>
      </c>
      <c r="H47" s="198"/>
    </row>
    <row r="48" spans="1:8" ht="15" customHeight="1">
      <c r="A48" s="1958"/>
      <c r="B48" s="1966"/>
      <c r="C48" s="1668"/>
      <c r="D48" s="1668"/>
      <c r="E48" s="1676"/>
      <c r="F48" s="1963"/>
      <c r="H48" s="198"/>
    </row>
    <row r="49" spans="1:8" s="198" customFormat="1" ht="15" customHeight="1">
      <c r="A49" s="2863" t="s">
        <v>475</v>
      </c>
      <c r="B49" s="2858"/>
      <c r="C49" s="1961"/>
      <c r="D49" s="1875"/>
      <c r="E49" s="1955"/>
      <c r="F49" s="1967"/>
    </row>
    <row r="50" spans="1:8" ht="15" customHeight="1">
      <c r="A50" s="199" t="s">
        <v>1148</v>
      </c>
      <c r="B50" s="200" t="s">
        <v>1149</v>
      </c>
      <c r="C50" s="494">
        <v>240.0264</v>
      </c>
      <c r="D50" s="206">
        <f t="shared" si="1"/>
        <v>239.6663604</v>
      </c>
      <c r="E50" s="167">
        <f>C50*Оглавление!$B$5</f>
        <v>26402.903999999999</v>
      </c>
      <c r="F50" s="167">
        <f t="shared" si="2"/>
        <v>26363.299643999999</v>
      </c>
      <c r="H50" s="198"/>
    </row>
    <row r="51" spans="1:8" ht="15" customHeight="1">
      <c r="A51" s="199" t="s">
        <v>1150</v>
      </c>
      <c r="B51" s="200" t="s">
        <v>1149</v>
      </c>
      <c r="C51" s="494">
        <v>398.73840000000001</v>
      </c>
      <c r="D51" s="206">
        <f t="shared" si="1"/>
        <v>398.14029240000002</v>
      </c>
      <c r="E51" s="167">
        <f>C51*Оглавление!$B$5</f>
        <v>43861.224000000002</v>
      </c>
      <c r="F51" s="167">
        <f t="shared" si="2"/>
        <v>43795.432164000005</v>
      </c>
      <c r="H51" s="198"/>
    </row>
    <row r="52" spans="1:8" ht="15" customHeight="1">
      <c r="A52" s="199" t="s">
        <v>1151</v>
      </c>
      <c r="B52" s="200" t="s">
        <v>1152</v>
      </c>
      <c r="C52" s="494">
        <v>454.80779999999999</v>
      </c>
      <c r="D52" s="206">
        <f t="shared" si="1"/>
        <v>454.1255883</v>
      </c>
      <c r="E52" s="167">
        <f>C52*Оглавление!$B$5</f>
        <v>50028.858</v>
      </c>
      <c r="F52" s="167">
        <f t="shared" si="2"/>
        <v>49953.814713</v>
      </c>
      <c r="H52" s="198"/>
    </row>
    <row r="53" spans="1:8" ht="15" customHeight="1">
      <c r="A53" s="199" t="s">
        <v>1314</v>
      </c>
      <c r="B53" s="236" t="s">
        <v>1315</v>
      </c>
      <c r="C53" s="494">
        <v>358.23419999999999</v>
      </c>
      <c r="D53" s="206">
        <f t="shared" si="1"/>
        <v>357.69684869999998</v>
      </c>
      <c r="E53" s="167">
        <f>C53*Оглавление!$B$5</f>
        <v>39405.761999999995</v>
      </c>
      <c r="F53" s="167">
        <f t="shared" si="2"/>
        <v>39346.653356999996</v>
      </c>
      <c r="H53" s="198"/>
    </row>
    <row r="54" spans="1:8" ht="15" customHeight="1">
      <c r="A54" s="199" t="s">
        <v>1153</v>
      </c>
      <c r="B54" s="200" t="s">
        <v>1154</v>
      </c>
      <c r="C54" s="494">
        <v>739.85699999999997</v>
      </c>
      <c r="D54" s="206">
        <f t="shared" si="1"/>
        <v>738.74721449999993</v>
      </c>
      <c r="E54" s="167">
        <f>C54*Оглавление!$B$5</f>
        <v>81384.26999999999</v>
      </c>
      <c r="F54" s="167">
        <f t="shared" si="2"/>
        <v>81262.19359499999</v>
      </c>
      <c r="H54" s="198"/>
    </row>
    <row r="55" spans="1:8" ht="15" customHeight="1">
      <c r="A55" s="1958"/>
      <c r="B55" s="1968"/>
      <c r="C55" s="1668"/>
      <c r="D55" s="1668"/>
      <c r="E55" s="1676"/>
      <c r="F55" s="1963"/>
      <c r="H55" s="198"/>
    </row>
    <row r="56" spans="1:8" s="198" customFormat="1" ht="15" customHeight="1">
      <c r="A56" s="2863" t="s">
        <v>2118</v>
      </c>
      <c r="B56" s="2864"/>
      <c r="C56" s="1961"/>
      <c r="D56" s="1875"/>
      <c r="E56" s="1955"/>
      <c r="F56" s="1967"/>
    </row>
    <row r="57" spans="1:8" ht="15" customHeight="1">
      <c r="A57" s="199" t="s">
        <v>1155</v>
      </c>
      <c r="B57" s="200" t="s">
        <v>1156</v>
      </c>
      <c r="C57" s="494">
        <v>309.72299999999996</v>
      </c>
      <c r="D57" s="206">
        <f t="shared" si="1"/>
        <v>309.25841549999996</v>
      </c>
      <c r="E57" s="167">
        <f>C57*Оглавление!$B$5</f>
        <v>34069.53</v>
      </c>
      <c r="F57" s="167">
        <f t="shared" si="2"/>
        <v>34018.425705000001</v>
      </c>
      <c r="H57" s="198"/>
    </row>
    <row r="58" spans="1:8" ht="15" customHeight="1">
      <c r="A58" s="199" t="s">
        <v>1157</v>
      </c>
      <c r="B58" s="200" t="s">
        <v>1158</v>
      </c>
      <c r="C58" s="494">
        <v>342.40379999999999</v>
      </c>
      <c r="D58" s="206">
        <f t="shared" si="1"/>
        <v>341.89019429999996</v>
      </c>
      <c r="E58" s="167">
        <f>C58*Оглавление!$B$5</f>
        <v>37664.417999999998</v>
      </c>
      <c r="F58" s="167">
        <f t="shared" si="2"/>
        <v>37607.921372999997</v>
      </c>
      <c r="H58" s="198"/>
    </row>
    <row r="59" spans="1:8" ht="15" customHeight="1">
      <c r="A59" s="199" t="s">
        <v>1159</v>
      </c>
      <c r="B59" s="200" t="s">
        <v>1160</v>
      </c>
      <c r="C59" s="494">
        <v>433.88760000000002</v>
      </c>
      <c r="D59" s="206">
        <f t="shared" si="1"/>
        <v>433.2367686</v>
      </c>
      <c r="E59" s="167">
        <f>C59*Оглавление!$B$5</f>
        <v>47727.635999999999</v>
      </c>
      <c r="F59" s="167">
        <f t="shared" si="2"/>
        <v>47656.044545999997</v>
      </c>
      <c r="H59" s="198"/>
    </row>
    <row r="60" spans="1:8" ht="15" customHeight="1">
      <c r="A60" s="199" t="s">
        <v>1161</v>
      </c>
      <c r="B60" s="200" t="s">
        <v>1162</v>
      </c>
      <c r="C60" s="494">
        <v>529.28819999999996</v>
      </c>
      <c r="D60" s="206">
        <f t="shared" si="1"/>
        <v>528.49426769999991</v>
      </c>
      <c r="E60" s="167">
        <f>C60*Оглавление!$B$5</f>
        <v>58221.701999999997</v>
      </c>
      <c r="F60" s="167">
        <f t="shared" si="2"/>
        <v>58134.369446999997</v>
      </c>
      <c r="H60" s="198"/>
    </row>
    <row r="61" spans="1:8" ht="15" customHeight="1">
      <c r="A61" s="199" t="s">
        <v>1163</v>
      </c>
      <c r="B61" s="200" t="s">
        <v>1164</v>
      </c>
      <c r="C61" s="494">
        <v>675.42359999999996</v>
      </c>
      <c r="D61" s="206">
        <f t="shared" si="1"/>
        <v>674.41046459999995</v>
      </c>
      <c r="E61" s="167">
        <f>C61*Оглавление!$B$5</f>
        <v>74296.59599999999</v>
      </c>
      <c r="F61" s="167">
        <f t="shared" si="2"/>
        <v>74185.15110599999</v>
      </c>
      <c r="H61" s="198"/>
    </row>
    <row r="62" spans="1:8" ht="15" customHeight="1">
      <c r="A62" s="199" t="s">
        <v>1165</v>
      </c>
      <c r="B62" s="200" t="s">
        <v>1166</v>
      </c>
      <c r="C62" s="494">
        <v>869.40719999999999</v>
      </c>
      <c r="D62" s="206">
        <f t="shared" si="1"/>
        <v>868.1030892</v>
      </c>
      <c r="E62" s="167">
        <f>C62*Оглавление!$B$5</f>
        <v>95634.792000000001</v>
      </c>
      <c r="F62" s="167">
        <f t="shared" si="2"/>
        <v>95491.339812000006</v>
      </c>
      <c r="H62" s="198"/>
    </row>
    <row r="63" spans="1:8" ht="15" customHeight="1">
      <c r="A63" s="199" t="s">
        <v>1167</v>
      </c>
      <c r="B63" s="200" t="s">
        <v>1168</v>
      </c>
      <c r="C63" s="494">
        <v>1001.4462</v>
      </c>
      <c r="D63" s="206">
        <f t="shared" si="1"/>
        <v>999.94403069999998</v>
      </c>
      <c r="E63" s="167">
        <f>C63*Оглавление!$B$5</f>
        <v>110159.08199999999</v>
      </c>
      <c r="F63" s="167">
        <f t="shared" si="2"/>
        <v>109993.843377</v>
      </c>
      <c r="H63" s="198"/>
    </row>
    <row r="64" spans="1:8" ht="14.25" customHeight="1">
      <c r="A64" s="199" t="s">
        <v>1169</v>
      </c>
      <c r="B64" s="200" t="s">
        <v>1170</v>
      </c>
      <c r="C64" s="494">
        <v>1328.856</v>
      </c>
      <c r="D64" s="206">
        <f t="shared" si="1"/>
        <v>1326.8627160000001</v>
      </c>
      <c r="E64" s="167">
        <f>C64*Оглавление!$B$5</f>
        <v>146174.16</v>
      </c>
      <c r="F64" s="167">
        <f t="shared" si="2"/>
        <v>145954.89876000001</v>
      </c>
      <c r="H64" s="198"/>
    </row>
    <row r="65" spans="1:8" ht="15" customHeight="1">
      <c r="A65" s="199" t="s">
        <v>1171</v>
      </c>
      <c r="B65" s="200" t="s">
        <v>1172</v>
      </c>
      <c r="C65" s="494">
        <v>1561.3344</v>
      </c>
      <c r="D65" s="206">
        <f t="shared" si="1"/>
        <v>1558.9923984</v>
      </c>
      <c r="E65" s="167">
        <f>C65*Оглавление!$B$5</f>
        <v>171746.78399999999</v>
      </c>
      <c r="F65" s="167">
        <f t="shared" si="2"/>
        <v>171489.16382399999</v>
      </c>
      <c r="H65" s="198"/>
    </row>
    <row r="66" spans="1:8" ht="15" customHeight="1">
      <c r="A66" s="199" t="s">
        <v>1173</v>
      </c>
      <c r="B66" s="200" t="s">
        <v>1174</v>
      </c>
      <c r="C66" s="494">
        <v>2029.0452</v>
      </c>
      <c r="D66" s="206">
        <f t="shared" si="1"/>
        <v>2026.0016322000001</v>
      </c>
      <c r="E66" s="167">
        <f>C66*Оглавление!$B$5</f>
        <v>223194.97200000001</v>
      </c>
      <c r="F66" s="167">
        <f t="shared" si="2"/>
        <v>222860.179542</v>
      </c>
      <c r="H66" s="198"/>
    </row>
    <row r="67" spans="1:8" ht="15" customHeight="1">
      <c r="A67" s="199" t="s">
        <v>1179</v>
      </c>
      <c r="B67" s="200" t="s">
        <v>1180</v>
      </c>
      <c r="C67" s="494">
        <v>617.6712</v>
      </c>
      <c r="D67" s="206">
        <f t="shared" si="1"/>
        <v>616.74469320000003</v>
      </c>
      <c r="E67" s="167">
        <f>C67*Оглавление!$B$5</f>
        <v>67943.831999999995</v>
      </c>
      <c r="F67" s="167">
        <f t="shared" si="2"/>
        <v>67841.916251999995</v>
      </c>
      <c r="H67" s="198"/>
    </row>
    <row r="68" spans="1:8" ht="15" customHeight="1">
      <c r="A68" s="199" t="s">
        <v>1181</v>
      </c>
      <c r="B68" s="200" t="s">
        <v>1182</v>
      </c>
      <c r="C68" s="494">
        <v>705.70740000000001</v>
      </c>
      <c r="D68" s="206">
        <f t="shared" si="1"/>
        <v>704.64883889999999</v>
      </c>
      <c r="E68" s="167">
        <f>C68*Оглавление!$B$5</f>
        <v>77627.813999999998</v>
      </c>
      <c r="F68" s="167">
        <f t="shared" si="2"/>
        <v>77511.372279000003</v>
      </c>
      <c r="H68" s="198"/>
    </row>
    <row r="69" spans="1:8" ht="15" customHeight="1">
      <c r="A69" s="199" t="s">
        <v>1175</v>
      </c>
      <c r="B69" s="200" t="s">
        <v>1176</v>
      </c>
      <c r="C69" s="494">
        <v>315.01679999999999</v>
      </c>
      <c r="D69" s="206">
        <f t="shared" si="1"/>
        <v>314.54427479999998</v>
      </c>
      <c r="E69" s="167">
        <f>C69*Оглавление!$B$5</f>
        <v>34651.847999999998</v>
      </c>
      <c r="F69" s="167">
        <f>E69-E69*$B$4/100</f>
        <v>34599.870228</v>
      </c>
      <c r="H69" s="198"/>
    </row>
    <row r="70" spans="1:8" ht="15" customHeight="1">
      <c r="A70" s="199" t="s">
        <v>1177</v>
      </c>
      <c r="B70" s="200" t="s">
        <v>1178</v>
      </c>
      <c r="C70" s="494">
        <v>436.06020000000001</v>
      </c>
      <c r="D70" s="206">
        <f t="shared" si="1"/>
        <v>435.4061097</v>
      </c>
      <c r="E70" s="167">
        <f>C70*Оглавление!$B$5</f>
        <v>47966.622000000003</v>
      </c>
      <c r="F70" s="167">
        <f>E70-E70*$B$4/100</f>
        <v>47894.672067</v>
      </c>
      <c r="H70" s="198"/>
    </row>
    <row r="71" spans="1:8" ht="15" customHeight="1">
      <c r="A71" s="1958"/>
      <c r="B71" s="1962"/>
      <c r="C71" s="1668"/>
      <c r="D71" s="1797"/>
      <c r="E71" s="1676"/>
      <c r="F71" s="1963"/>
      <c r="H71" s="198"/>
    </row>
    <row r="72" spans="1:8" s="198" customFormat="1" ht="15" customHeight="1">
      <c r="A72" s="1969" t="s">
        <v>130</v>
      </c>
      <c r="B72" s="1970"/>
      <c r="C72" s="1961"/>
      <c r="D72" s="1955"/>
      <c r="E72" s="1955"/>
      <c r="F72" s="1967"/>
    </row>
    <row r="73" spans="1:8" ht="15" customHeight="1">
      <c r="A73" s="199" t="s">
        <v>1183</v>
      </c>
      <c r="B73" s="200" t="s">
        <v>1184</v>
      </c>
      <c r="C73" s="494">
        <v>19.543199999999999</v>
      </c>
      <c r="D73" s="206">
        <f t="shared" ref="D73:D148" si="3">C73-C73*$B$4/100</f>
        <v>19.513885199999997</v>
      </c>
      <c r="E73" s="167">
        <f>C73*Оглавление!$B$5</f>
        <v>2149.752</v>
      </c>
      <c r="F73" s="167">
        <f t="shared" si="2"/>
        <v>2146.527372</v>
      </c>
      <c r="H73" s="198"/>
    </row>
    <row r="74" spans="1:8" ht="15" customHeight="1">
      <c r="A74" s="199" t="s">
        <v>1185</v>
      </c>
      <c r="B74" s="200" t="s">
        <v>1186</v>
      </c>
      <c r="C74" s="494">
        <v>10.148999999999999</v>
      </c>
      <c r="D74" s="206">
        <f t="shared" si="3"/>
        <v>10.1337765</v>
      </c>
      <c r="E74" s="167">
        <f>C74*Оглавление!$B$5</f>
        <v>1116.3899999999999</v>
      </c>
      <c r="F74" s="167">
        <f t="shared" si="2"/>
        <v>1114.7154149999999</v>
      </c>
      <c r="H74" s="198"/>
    </row>
    <row r="75" spans="1:8" ht="15" customHeight="1">
      <c r="A75" s="199" t="s">
        <v>1187</v>
      </c>
      <c r="B75" s="200" t="s">
        <v>459</v>
      </c>
      <c r="C75" s="494">
        <v>69.155999999999992</v>
      </c>
      <c r="D75" s="206">
        <f t="shared" si="3"/>
        <v>69.052265999999989</v>
      </c>
      <c r="E75" s="167">
        <f>C75*Оглавление!$B$5</f>
        <v>7607.1599999999989</v>
      </c>
      <c r="F75" s="167">
        <f t="shared" si="2"/>
        <v>7595.7492599999987</v>
      </c>
      <c r="H75" s="198"/>
    </row>
    <row r="76" spans="1:8" ht="15" customHeight="1">
      <c r="A76" s="199" t="s">
        <v>1188</v>
      </c>
      <c r="B76" s="200" t="s">
        <v>458</v>
      </c>
      <c r="C76" s="494">
        <v>21.052800000000001</v>
      </c>
      <c r="D76" s="206">
        <f t="shared" si="3"/>
        <v>21.021220800000002</v>
      </c>
      <c r="E76" s="167">
        <f>C76*Оглавление!$B$5</f>
        <v>2315.808</v>
      </c>
      <c r="F76" s="167">
        <f t="shared" si="2"/>
        <v>2312.334288</v>
      </c>
      <c r="H76" s="198"/>
    </row>
    <row r="77" spans="1:8" ht="15" customHeight="1">
      <c r="A77" s="199" t="s">
        <v>1189</v>
      </c>
      <c r="B77" s="200" t="s">
        <v>2095</v>
      </c>
      <c r="C77" s="494">
        <v>48.092999999999996</v>
      </c>
      <c r="D77" s="206">
        <f t="shared" si="3"/>
        <v>48.020860499999998</v>
      </c>
      <c r="E77" s="167">
        <f>C77*Оглавление!$B$5</f>
        <v>5290.23</v>
      </c>
      <c r="F77" s="167">
        <f t="shared" si="2"/>
        <v>5282.2946549999997</v>
      </c>
      <c r="H77" s="198"/>
    </row>
    <row r="78" spans="1:8" ht="15" customHeight="1">
      <c r="A78" s="247" t="s">
        <v>2081</v>
      </c>
      <c r="B78" s="236" t="s">
        <v>2084</v>
      </c>
      <c r="C78" s="494">
        <v>8.9147999999999996</v>
      </c>
      <c r="D78" s="206">
        <f t="shared" si="3"/>
        <v>8.9014278000000004</v>
      </c>
      <c r="E78" s="167">
        <f>C78*Оглавление!$B$5</f>
        <v>980.62799999999993</v>
      </c>
      <c r="F78" s="167">
        <f t="shared" si="2"/>
        <v>979.15705799999989</v>
      </c>
      <c r="H78" s="198"/>
    </row>
    <row r="79" spans="1:8" ht="15" customHeight="1">
      <c r="A79" s="247" t="s">
        <v>2082</v>
      </c>
      <c r="B79" s="236" t="s">
        <v>2085</v>
      </c>
      <c r="C79" s="494">
        <v>15.728400000000001</v>
      </c>
      <c r="D79" s="206">
        <f t="shared" si="3"/>
        <v>15.7048074</v>
      </c>
      <c r="E79" s="167">
        <f>C79*Оглавление!$B$5</f>
        <v>1730.124</v>
      </c>
      <c r="F79" s="167">
        <f t="shared" si="2"/>
        <v>1727.528814</v>
      </c>
      <c r="H79" s="198"/>
    </row>
    <row r="80" spans="1:8" ht="15" customHeight="1">
      <c r="A80" s="247" t="s">
        <v>5642</v>
      </c>
      <c r="B80" s="236" t="s">
        <v>2086</v>
      </c>
      <c r="C80" s="494">
        <v>10.312199999999999</v>
      </c>
      <c r="D80" s="206">
        <f t="shared" si="3"/>
        <v>10.296731699999999</v>
      </c>
      <c r="E80" s="167">
        <f>C80*Оглавление!$B$5</f>
        <v>1134.3419999999999</v>
      </c>
      <c r="F80" s="167">
        <f t="shared" si="2"/>
        <v>1132.6404869999999</v>
      </c>
      <c r="H80" s="198"/>
    </row>
    <row r="81" spans="1:8" ht="15" customHeight="1">
      <c r="A81" s="247" t="s">
        <v>2083</v>
      </c>
      <c r="B81" s="236" t="s">
        <v>2087</v>
      </c>
      <c r="C81" s="494">
        <v>18.125399999999999</v>
      </c>
      <c r="D81" s="206">
        <f t="shared" si="3"/>
        <v>18.098211899999999</v>
      </c>
      <c r="E81" s="167">
        <f>C81*Оглавление!$B$5</f>
        <v>1993.7939999999999</v>
      </c>
      <c r="F81" s="167">
        <f t="shared" si="2"/>
        <v>1990.8033089999999</v>
      </c>
      <c r="H81" s="198"/>
    </row>
    <row r="82" spans="1:8" ht="15" customHeight="1">
      <c r="A82" s="1971"/>
      <c r="B82" s="1966"/>
      <c r="C82" s="1668"/>
      <c r="D82" s="1797"/>
      <c r="E82" s="1679"/>
      <c r="F82" s="1963"/>
      <c r="H82" s="198"/>
    </row>
    <row r="83" spans="1:8" ht="15" customHeight="1">
      <c r="A83" s="2859" t="s">
        <v>3810</v>
      </c>
      <c r="B83" s="2860"/>
      <c r="C83" s="1961"/>
      <c r="D83" s="1972"/>
      <c r="E83" s="1957"/>
      <c r="F83" s="1973"/>
      <c r="H83" s="198"/>
    </row>
    <row r="84" spans="1:8" ht="15" customHeight="1">
      <c r="A84" s="987" t="s">
        <v>7564</v>
      </c>
      <c r="B84" s="475" t="s">
        <v>3831</v>
      </c>
      <c r="C84" s="494">
        <v>163.34279999999998</v>
      </c>
      <c r="D84" s="206">
        <f t="shared" si="3"/>
        <v>163.0977858</v>
      </c>
      <c r="E84" s="167">
        <f>C84*Оглавление!$B$5</f>
        <v>17967.707999999999</v>
      </c>
      <c r="F84" s="167">
        <f t="shared" si="2"/>
        <v>17940.756438</v>
      </c>
      <c r="H84" s="198"/>
    </row>
    <row r="85" spans="1:8" ht="15" customHeight="1">
      <c r="A85" s="987" t="s">
        <v>3811</v>
      </c>
      <c r="B85" s="475" t="s">
        <v>3832</v>
      </c>
      <c r="C85" s="494">
        <v>173.48160000000001</v>
      </c>
      <c r="D85" s="206">
        <f>C85-C85*$B$4/100</f>
        <v>173.22137760000001</v>
      </c>
      <c r="E85" s="167">
        <f>C85*Оглавление!$B$5</f>
        <v>19082.976000000002</v>
      </c>
      <c r="F85" s="167">
        <f t="shared" si="2"/>
        <v>19054.351536000002</v>
      </c>
      <c r="H85" s="198"/>
    </row>
    <row r="86" spans="1:8" ht="15" customHeight="1">
      <c r="A86" s="987" t="s">
        <v>7565</v>
      </c>
      <c r="B86" s="475" t="s">
        <v>3833</v>
      </c>
      <c r="C86" s="494">
        <v>173.48160000000001</v>
      </c>
      <c r="D86" s="206">
        <f t="shared" si="3"/>
        <v>173.22137760000001</v>
      </c>
      <c r="E86" s="167">
        <f>C86*Оглавление!$B$5</f>
        <v>19082.976000000002</v>
      </c>
      <c r="F86" s="167">
        <f t="shared" si="2"/>
        <v>19054.351536000002</v>
      </c>
      <c r="H86" s="198"/>
    </row>
    <row r="87" spans="1:8" ht="15" customHeight="1">
      <c r="A87" s="987" t="s">
        <v>3812</v>
      </c>
      <c r="B87" s="475" t="s">
        <v>3834</v>
      </c>
      <c r="C87" s="494">
        <v>179.24459999999999</v>
      </c>
      <c r="D87" s="206">
        <f t="shared" si="3"/>
        <v>178.97573309999999</v>
      </c>
      <c r="E87" s="167">
        <f>C87*Оглавление!$B$5</f>
        <v>19716.905999999999</v>
      </c>
      <c r="F87" s="167">
        <f t="shared" si="2"/>
        <v>19687.330641</v>
      </c>
      <c r="H87" s="198"/>
    </row>
    <row r="88" spans="1:8" ht="15" customHeight="1">
      <c r="A88" s="987" t="s">
        <v>3813</v>
      </c>
      <c r="B88" s="475" t="s">
        <v>3835</v>
      </c>
      <c r="C88" s="494">
        <v>163.34279999999998</v>
      </c>
      <c r="D88" s="206">
        <f t="shared" si="3"/>
        <v>163.0977858</v>
      </c>
      <c r="E88" s="167">
        <f>C88*Оглавление!$B$5</f>
        <v>17967.707999999999</v>
      </c>
      <c r="F88" s="167">
        <f t="shared" si="2"/>
        <v>17940.756438</v>
      </c>
      <c r="H88" s="198"/>
    </row>
    <row r="89" spans="1:8" ht="15" customHeight="1">
      <c r="A89" s="987" t="s">
        <v>3814</v>
      </c>
      <c r="B89" s="475" t="s">
        <v>3836</v>
      </c>
      <c r="C89" s="494">
        <v>173.48160000000001</v>
      </c>
      <c r="D89" s="206">
        <f t="shared" si="3"/>
        <v>173.22137760000001</v>
      </c>
      <c r="E89" s="167">
        <f>C89*Оглавление!$B$5</f>
        <v>19082.976000000002</v>
      </c>
      <c r="F89" s="167">
        <f t="shared" si="2"/>
        <v>19054.351536000002</v>
      </c>
      <c r="H89" s="198"/>
    </row>
    <row r="90" spans="1:8" ht="15" customHeight="1">
      <c r="A90" s="473" t="s">
        <v>3815</v>
      </c>
      <c r="B90" s="475" t="s">
        <v>3837</v>
      </c>
      <c r="C90" s="494">
        <v>163.34279999999998</v>
      </c>
      <c r="D90" s="206">
        <f t="shared" si="3"/>
        <v>163.0977858</v>
      </c>
      <c r="E90" s="167">
        <f>C90*Оглавление!$B$5</f>
        <v>17967.707999999999</v>
      </c>
      <c r="F90" s="167">
        <f t="shared" si="2"/>
        <v>17940.756438</v>
      </c>
      <c r="H90" s="198"/>
    </row>
    <row r="91" spans="1:8" ht="15" customHeight="1">
      <c r="A91" s="473" t="s">
        <v>3816</v>
      </c>
      <c r="B91" s="475" t="s">
        <v>3838</v>
      </c>
      <c r="C91" s="494">
        <v>179.24459999999999</v>
      </c>
      <c r="D91" s="206">
        <f t="shared" si="3"/>
        <v>178.97573309999999</v>
      </c>
      <c r="E91" s="167">
        <f>C91*Оглавление!$B$5</f>
        <v>19716.905999999999</v>
      </c>
      <c r="F91" s="167">
        <f t="shared" si="2"/>
        <v>19687.330641</v>
      </c>
      <c r="H91" s="198"/>
    </row>
    <row r="92" spans="1:8" ht="15" customHeight="1">
      <c r="A92" s="473" t="s">
        <v>3817</v>
      </c>
      <c r="B92" s="475" t="s">
        <v>3839</v>
      </c>
      <c r="C92" s="494">
        <v>95.196600000000004</v>
      </c>
      <c r="D92" s="206">
        <f t="shared" si="3"/>
        <v>95.053805100000005</v>
      </c>
      <c r="E92" s="167">
        <f>C92*Оглавление!$B$5</f>
        <v>10471.626</v>
      </c>
      <c r="F92" s="167">
        <f t="shared" si="2"/>
        <v>10455.918561</v>
      </c>
      <c r="H92" s="198"/>
    </row>
    <row r="93" spans="1:8" ht="15" customHeight="1">
      <c r="A93" s="473" t="s">
        <v>3818</v>
      </c>
      <c r="B93" s="475" t="s">
        <v>3840</v>
      </c>
      <c r="C93" s="494">
        <v>105.52919999999999</v>
      </c>
      <c r="D93" s="206">
        <f t="shared" si="3"/>
        <v>105.37090619999999</v>
      </c>
      <c r="E93" s="167">
        <f>C93*Оглавление!$B$5</f>
        <v>11608.212</v>
      </c>
      <c r="F93" s="167">
        <f t="shared" si="2"/>
        <v>11590.799681999999</v>
      </c>
      <c r="H93" s="198"/>
    </row>
    <row r="94" spans="1:8" ht="15" customHeight="1">
      <c r="A94" s="473" t="s">
        <v>3819</v>
      </c>
      <c r="B94" s="475" t="s">
        <v>3841</v>
      </c>
      <c r="C94" s="494">
        <v>7.5174000000000003</v>
      </c>
      <c r="D94" s="206">
        <f t="shared" si="3"/>
        <v>7.5061239000000004</v>
      </c>
      <c r="E94" s="167">
        <f>C94*Оглавление!$B$5</f>
        <v>826.91399999999999</v>
      </c>
      <c r="F94" s="167">
        <f t="shared" si="2"/>
        <v>825.67362900000001</v>
      </c>
      <c r="H94" s="198"/>
    </row>
    <row r="95" spans="1:8" ht="15" customHeight="1">
      <c r="A95" s="473" t="s">
        <v>3820</v>
      </c>
      <c r="B95" s="475" t="s">
        <v>3842</v>
      </c>
      <c r="C95" s="494">
        <v>13.362</v>
      </c>
      <c r="D95" s="206">
        <f t="shared" si="3"/>
        <v>13.341957000000001</v>
      </c>
      <c r="E95" s="167">
        <f>C95*Оглавление!$B$5</f>
        <v>1469.82</v>
      </c>
      <c r="F95" s="167">
        <f t="shared" si="2"/>
        <v>1467.61527</v>
      </c>
      <c r="H95" s="198"/>
    </row>
    <row r="96" spans="1:8" ht="15" customHeight="1">
      <c r="A96" s="473" t="s">
        <v>3821</v>
      </c>
      <c r="B96" s="475" t="s">
        <v>3843</v>
      </c>
      <c r="C96" s="494">
        <v>9.3942000000000014</v>
      </c>
      <c r="D96" s="206">
        <f t="shared" si="3"/>
        <v>9.380108700000001</v>
      </c>
      <c r="E96" s="167">
        <f>C96*Оглавление!$B$5</f>
        <v>1033.3620000000001</v>
      </c>
      <c r="F96" s="167">
        <f t="shared" si="2"/>
        <v>1031.8119570000001</v>
      </c>
      <c r="H96" s="198"/>
    </row>
    <row r="97" spans="1:8" ht="15" customHeight="1">
      <c r="A97" s="476" t="s">
        <v>3822</v>
      </c>
      <c r="B97" s="475" t="s">
        <v>3844</v>
      </c>
      <c r="C97" s="494">
        <v>8.2416</v>
      </c>
      <c r="D97" s="206">
        <f t="shared" si="3"/>
        <v>8.2292375999999994</v>
      </c>
      <c r="E97" s="167">
        <f>C97*Оглавление!$B$5</f>
        <v>906.57600000000002</v>
      </c>
      <c r="F97" s="167">
        <f t="shared" si="2"/>
        <v>905.21613600000001</v>
      </c>
      <c r="H97" s="198"/>
    </row>
    <row r="98" spans="1:8" ht="15" customHeight="1">
      <c r="A98" s="476" t="s">
        <v>3854</v>
      </c>
      <c r="B98" s="475" t="s">
        <v>3845</v>
      </c>
      <c r="C98" s="494">
        <v>14.1678</v>
      </c>
      <c r="D98" s="206">
        <f t="shared" si="3"/>
        <v>14.146548299999999</v>
      </c>
      <c r="E98" s="167">
        <f>C98*Оглавление!$B$5</f>
        <v>1558.4580000000001</v>
      </c>
      <c r="F98" s="167">
        <f t="shared" si="2"/>
        <v>1556.1203130000001</v>
      </c>
      <c r="H98" s="198"/>
    </row>
    <row r="99" spans="1:8" ht="15" customHeight="1">
      <c r="A99" s="476" t="s">
        <v>3823</v>
      </c>
      <c r="B99" s="475" t="s">
        <v>3846</v>
      </c>
      <c r="C99" s="494">
        <v>30.4878</v>
      </c>
      <c r="D99" s="206">
        <f t="shared" si="3"/>
        <v>30.442068299999999</v>
      </c>
      <c r="E99" s="167">
        <f>C99*Оглавление!$B$5</f>
        <v>3353.6579999999999</v>
      </c>
      <c r="F99" s="167">
        <f t="shared" si="2"/>
        <v>3348.6275129999999</v>
      </c>
      <c r="H99" s="198"/>
    </row>
    <row r="100" spans="1:8" ht="15" customHeight="1">
      <c r="A100" s="476" t="s">
        <v>3824</v>
      </c>
      <c r="B100" s="475" t="s">
        <v>3847</v>
      </c>
      <c r="C100" s="494">
        <v>33.965999999999994</v>
      </c>
      <c r="D100" s="206">
        <f t="shared" si="3"/>
        <v>33.915050999999991</v>
      </c>
      <c r="E100" s="167">
        <f>C100*Оглавление!$B$5</f>
        <v>3736.2599999999993</v>
      </c>
      <c r="F100" s="167">
        <f t="shared" si="2"/>
        <v>3730.6556099999993</v>
      </c>
      <c r="H100" s="198"/>
    </row>
    <row r="101" spans="1:8" ht="15" customHeight="1">
      <c r="A101" s="476" t="s">
        <v>3825</v>
      </c>
      <c r="B101" s="475" t="s">
        <v>3848</v>
      </c>
      <c r="C101" s="494">
        <v>50.602199999999996</v>
      </c>
      <c r="D101" s="206">
        <f t="shared" si="3"/>
        <v>50.526296699999996</v>
      </c>
      <c r="E101" s="167">
        <f>C101*Оглавление!$B$5</f>
        <v>5566.2419999999993</v>
      </c>
      <c r="F101" s="167">
        <f t="shared" si="2"/>
        <v>5557.892636999999</v>
      </c>
      <c r="H101" s="198"/>
    </row>
    <row r="102" spans="1:8" ht="15" customHeight="1">
      <c r="A102" s="476" t="s">
        <v>3826</v>
      </c>
      <c r="B102" s="475" t="s">
        <v>3849</v>
      </c>
      <c r="C102" s="494">
        <v>68.799000000000007</v>
      </c>
      <c r="D102" s="206">
        <f t="shared" si="3"/>
        <v>68.695801500000002</v>
      </c>
      <c r="E102" s="167">
        <f>C102*Оглавление!$B$5</f>
        <v>7567.89</v>
      </c>
      <c r="F102" s="167">
        <f t="shared" si="2"/>
        <v>7556.5381649999999</v>
      </c>
      <c r="H102" s="198"/>
    </row>
    <row r="103" spans="1:8" ht="15" customHeight="1">
      <c r="A103" s="476" t="s">
        <v>3827</v>
      </c>
      <c r="B103" s="475" t="s">
        <v>3850</v>
      </c>
      <c r="C103" s="494">
        <v>136.017</v>
      </c>
      <c r="D103" s="206">
        <f t="shared" si="3"/>
        <v>135.8129745</v>
      </c>
      <c r="E103" s="167">
        <f>C103*Оглавление!$B$5</f>
        <v>14961.869999999999</v>
      </c>
      <c r="F103" s="167">
        <f t="shared" si="2"/>
        <v>14939.427194999998</v>
      </c>
      <c r="H103" s="198"/>
    </row>
    <row r="104" spans="1:8" ht="15" customHeight="1">
      <c r="A104" s="476" t="s">
        <v>3828</v>
      </c>
      <c r="B104" s="475" t="s">
        <v>3851</v>
      </c>
      <c r="C104" s="494">
        <v>147.4512</v>
      </c>
      <c r="D104" s="206">
        <f t="shared" si="3"/>
        <v>147.23002320000001</v>
      </c>
      <c r="E104" s="167">
        <f>C104*Оглавление!$B$5</f>
        <v>16219.632</v>
      </c>
      <c r="F104" s="167">
        <f t="shared" si="2"/>
        <v>16195.302551999999</v>
      </c>
      <c r="H104" s="198"/>
    </row>
    <row r="105" spans="1:8" ht="15" customHeight="1">
      <c r="A105" s="473" t="s">
        <v>3829</v>
      </c>
      <c r="B105" s="475" t="s">
        <v>3852</v>
      </c>
      <c r="C105" s="494">
        <v>151.77600000000001</v>
      </c>
      <c r="D105" s="206">
        <f t="shared" si="3"/>
        <v>151.54833600000001</v>
      </c>
      <c r="E105" s="167">
        <f>C105*Оглавление!$B$5</f>
        <v>16695.36</v>
      </c>
      <c r="F105" s="167">
        <f t="shared" si="2"/>
        <v>16670.31696</v>
      </c>
      <c r="H105" s="198"/>
    </row>
    <row r="106" spans="1:8" ht="15" customHeight="1">
      <c r="A106" s="473" t="s">
        <v>3830</v>
      </c>
      <c r="B106" s="475" t="s">
        <v>3853</v>
      </c>
      <c r="C106" s="494">
        <v>166.2396</v>
      </c>
      <c r="D106" s="206">
        <f t="shared" si="3"/>
        <v>165.99024059999999</v>
      </c>
      <c r="E106" s="167">
        <f>C106*Оглавление!$B$5</f>
        <v>18286.356</v>
      </c>
      <c r="F106" s="167">
        <f t="shared" si="2"/>
        <v>18258.926466000001</v>
      </c>
      <c r="H106" s="198"/>
    </row>
    <row r="107" spans="1:8" ht="15" customHeight="1">
      <c r="A107" s="462"/>
      <c r="B107" s="463"/>
      <c r="C107" s="494"/>
      <c r="D107" s="206"/>
      <c r="E107" s="464"/>
      <c r="F107" s="167"/>
      <c r="H107" s="198"/>
    </row>
    <row r="108" spans="1:8" s="198" customFormat="1" ht="15" customHeight="1">
      <c r="A108" s="2857" t="s">
        <v>2119</v>
      </c>
      <c r="B108" s="2858"/>
      <c r="C108" s="1961"/>
      <c r="D108" s="1875"/>
      <c r="E108" s="1955"/>
      <c r="F108" s="1957"/>
    </row>
    <row r="109" spans="1:8" ht="15" customHeight="1">
      <c r="A109" s="199" t="s">
        <v>1191</v>
      </c>
      <c r="B109" s="236" t="s">
        <v>1297</v>
      </c>
      <c r="C109" s="494">
        <v>90.626999999999995</v>
      </c>
      <c r="D109" s="206">
        <f t="shared" si="3"/>
        <v>90.491059499999992</v>
      </c>
      <c r="E109" s="167">
        <f>C109*Оглавление!$B$5</f>
        <v>9968.9699999999993</v>
      </c>
      <c r="F109" s="167">
        <f t="shared" si="2"/>
        <v>9954.0165449999986</v>
      </c>
      <c r="H109" s="198"/>
    </row>
    <row r="110" spans="1:8" ht="15" customHeight="1">
      <c r="A110" s="199" t="s">
        <v>1192</v>
      </c>
      <c r="B110" s="236" t="s">
        <v>1298</v>
      </c>
      <c r="C110" s="494">
        <v>82.793400000000005</v>
      </c>
      <c r="D110" s="206">
        <f t="shared" si="3"/>
        <v>82.669209899999998</v>
      </c>
      <c r="E110" s="167">
        <f>C110*Оглавление!$B$5</f>
        <v>9107.2740000000013</v>
      </c>
      <c r="F110" s="167">
        <f t="shared" si="2"/>
        <v>9093.6130890000004</v>
      </c>
      <c r="H110" s="198"/>
    </row>
    <row r="111" spans="1:8" ht="15" customHeight="1">
      <c r="A111" s="199" t="s">
        <v>1193</v>
      </c>
      <c r="B111" s="236" t="s">
        <v>1299</v>
      </c>
      <c r="C111" s="494">
        <v>85.935000000000002</v>
      </c>
      <c r="D111" s="206">
        <f t="shared" si="3"/>
        <v>85.806097500000007</v>
      </c>
      <c r="E111" s="167">
        <f>C111*Оглавление!$B$5</f>
        <v>9452.85</v>
      </c>
      <c r="F111" s="167">
        <f t="shared" si="2"/>
        <v>9438.6707249999999</v>
      </c>
      <c r="H111" s="198"/>
    </row>
    <row r="112" spans="1:8" ht="15" customHeight="1">
      <c r="A112" s="199" t="s">
        <v>1194</v>
      </c>
      <c r="B112" s="236" t="s">
        <v>1300</v>
      </c>
      <c r="C112" s="494">
        <v>107.79360000000001</v>
      </c>
      <c r="D112" s="206">
        <f t="shared" si="3"/>
        <v>107.63190960000001</v>
      </c>
      <c r="E112" s="167">
        <f>C112*Оглавление!$B$5</f>
        <v>11857.296000000002</v>
      </c>
      <c r="F112" s="167">
        <f t="shared" si="2"/>
        <v>11839.510056000003</v>
      </c>
      <c r="H112" s="198"/>
    </row>
    <row r="113" spans="1:13" ht="15" customHeight="1">
      <c r="A113" s="199" t="s">
        <v>1195</v>
      </c>
      <c r="B113" s="236" t="s">
        <v>1301</v>
      </c>
      <c r="C113" s="494">
        <v>112.47539999999999</v>
      </c>
      <c r="D113" s="206">
        <f t="shared" si="3"/>
        <v>112.30668689999999</v>
      </c>
      <c r="E113" s="167">
        <f>C113*Оглавление!$B$5</f>
        <v>12372.294</v>
      </c>
      <c r="F113" s="167">
        <f t="shared" si="2"/>
        <v>12353.735559000001</v>
      </c>
      <c r="H113" s="198"/>
    </row>
    <row r="114" spans="1:13" ht="15" customHeight="1">
      <c r="A114" s="199" t="s">
        <v>1196</v>
      </c>
      <c r="B114" s="236" t="s">
        <v>1302</v>
      </c>
      <c r="C114" s="494">
        <v>199.971</v>
      </c>
      <c r="D114" s="206">
        <f t="shared" si="3"/>
        <v>199.6710435</v>
      </c>
      <c r="E114" s="167">
        <f>C114*Оглавление!$B$5</f>
        <v>21996.81</v>
      </c>
      <c r="F114" s="167">
        <f t="shared" si="2"/>
        <v>21963.814785000002</v>
      </c>
      <c r="H114" s="198"/>
    </row>
    <row r="115" spans="1:13" ht="15" customHeight="1">
      <c r="A115" s="199" t="s">
        <v>1197</v>
      </c>
      <c r="B115" s="236" t="s">
        <v>1303</v>
      </c>
      <c r="C115" s="494">
        <v>309.33539999999999</v>
      </c>
      <c r="D115" s="206">
        <f t="shared" si="3"/>
        <v>308.87139689999998</v>
      </c>
      <c r="E115" s="167">
        <f>C115*Оглавление!$B$5</f>
        <v>34026.894</v>
      </c>
      <c r="F115" s="167">
        <f t="shared" si="2"/>
        <v>33975.853659</v>
      </c>
      <c r="H115" s="198"/>
    </row>
    <row r="116" spans="1:13" ht="15" customHeight="1">
      <c r="A116" s="488" t="s">
        <v>3856</v>
      </c>
      <c r="B116" s="489" t="s">
        <v>3855</v>
      </c>
      <c r="C116" s="494">
        <v>91.075800000000001</v>
      </c>
      <c r="D116" s="206">
        <f t="shared" si="3"/>
        <v>90.939186300000003</v>
      </c>
      <c r="E116" s="167">
        <f>C116*Оглавление!$B$5</f>
        <v>10018.338</v>
      </c>
      <c r="F116" s="167">
        <f t="shared" si="2"/>
        <v>10003.310492999999</v>
      </c>
      <c r="H116" s="198"/>
    </row>
    <row r="117" spans="1:13" ht="15" customHeight="1">
      <c r="A117" s="1958"/>
      <c r="B117" s="1966"/>
      <c r="C117" s="1668"/>
      <c r="D117" s="1668"/>
      <c r="E117" s="1679"/>
      <c r="F117" s="1679"/>
      <c r="H117" s="198"/>
    </row>
    <row r="118" spans="1:13" customFormat="1" ht="15" customHeight="1">
      <c r="A118" s="2859" t="s">
        <v>2121</v>
      </c>
      <c r="B118" s="2860"/>
      <c r="C118" s="1961"/>
      <c r="D118" s="1875"/>
      <c r="E118" s="1957"/>
      <c r="F118" s="1957"/>
      <c r="H118" s="198"/>
    </row>
    <row r="119" spans="1:13" ht="15" customHeight="1">
      <c r="A119" s="199" t="s">
        <v>1198</v>
      </c>
      <c r="B119" s="200" t="s">
        <v>473</v>
      </c>
      <c r="C119" s="494">
        <v>173.24699999999999</v>
      </c>
      <c r="D119" s="206">
        <f t="shared" si="3"/>
        <v>172.98712949999998</v>
      </c>
      <c r="E119" s="167">
        <f>C119*Оглавление!$B$5</f>
        <v>19057.169999999998</v>
      </c>
      <c r="F119" s="167">
        <f t="shared" si="2"/>
        <v>19028.584244999998</v>
      </c>
      <c r="H119" s="198"/>
    </row>
    <row r="120" spans="1:13" ht="15" customHeight="1">
      <c r="A120" s="199" t="s">
        <v>1199</v>
      </c>
      <c r="B120" s="200" t="s">
        <v>456</v>
      </c>
      <c r="C120" s="494">
        <v>174.77699999999999</v>
      </c>
      <c r="D120" s="206">
        <f t="shared" si="3"/>
        <v>174.51483449999998</v>
      </c>
      <c r="E120" s="167">
        <f>C120*Оглавление!$B$5</f>
        <v>19225.469999999998</v>
      </c>
      <c r="F120" s="167">
        <f t="shared" si="2"/>
        <v>19196.631794999998</v>
      </c>
      <c r="H120" s="198"/>
    </row>
    <row r="121" spans="1:13" ht="15" customHeight="1">
      <c r="A121" s="199" t="s">
        <v>1200</v>
      </c>
      <c r="B121" s="236" t="s">
        <v>1313</v>
      </c>
      <c r="C121" s="494">
        <v>280.55099999999999</v>
      </c>
      <c r="D121" s="206">
        <f t="shared" si="3"/>
        <v>280.13017350000001</v>
      </c>
      <c r="E121" s="167">
        <f>C121*Оглавление!$B$5</f>
        <v>30860.609999999997</v>
      </c>
      <c r="F121" s="167">
        <f t="shared" si="2"/>
        <v>30814.319084999996</v>
      </c>
      <c r="H121" s="198"/>
      <c r="I121" s="2120"/>
      <c r="L121" s="2120"/>
      <c r="M121" s="79"/>
    </row>
    <row r="122" spans="1:13" ht="15" customHeight="1">
      <c r="A122" s="199" t="s">
        <v>7563</v>
      </c>
      <c r="B122" s="236" t="s">
        <v>1312</v>
      </c>
      <c r="C122" s="494">
        <v>444.5976</v>
      </c>
      <c r="D122" s="206">
        <f t="shared" si="3"/>
        <v>443.93070360000002</v>
      </c>
      <c r="E122" s="167">
        <f>C122*Оглавление!$B$5</f>
        <v>48905.735999999997</v>
      </c>
      <c r="F122" s="167">
        <f t="shared" si="2"/>
        <v>48832.377395999996</v>
      </c>
      <c r="H122" s="198"/>
      <c r="I122" s="2120"/>
      <c r="L122" s="2120"/>
      <c r="M122" s="79"/>
    </row>
    <row r="123" spans="1:13" ht="15" customHeight="1">
      <c r="A123" s="2179"/>
      <c r="B123" s="2180"/>
      <c r="C123" s="2181"/>
      <c r="D123" s="2181"/>
      <c r="E123" s="2182"/>
      <c r="F123" s="2182"/>
      <c r="H123" s="198"/>
      <c r="I123" s="2120"/>
      <c r="L123" s="2120"/>
      <c r="M123" s="79"/>
    </row>
    <row r="124" spans="1:13" ht="38.25" customHeight="1">
      <c r="A124" s="2861"/>
      <c r="B124" s="2862"/>
      <c r="C124" s="226"/>
      <c r="D124" s="226"/>
      <c r="E124" s="226" t="s">
        <v>8</v>
      </c>
      <c r="F124" s="226" t="s">
        <v>9</v>
      </c>
      <c r="G124" s="201"/>
      <c r="H124" s="198"/>
      <c r="I124" s="2120"/>
      <c r="L124" s="2120"/>
      <c r="M124" s="79"/>
    </row>
    <row r="125" spans="1:13" s="2199" customFormat="1" ht="15" customHeight="1">
      <c r="A125" s="2859" t="s">
        <v>2121</v>
      </c>
      <c r="B125" s="2860"/>
      <c r="C125" s="1961"/>
      <c r="D125" s="1875"/>
      <c r="E125" s="1957"/>
      <c r="F125" s="1957"/>
      <c r="H125" s="198"/>
    </row>
    <row r="126" spans="1:13" ht="15" customHeight="1">
      <c r="A126" s="2167" t="s">
        <v>8099</v>
      </c>
      <c r="B126" s="2167" t="s">
        <v>8102</v>
      </c>
      <c r="C126" s="2475"/>
      <c r="D126" s="2475"/>
      <c r="E126" s="2476">
        <v>7684.7890909090911</v>
      </c>
      <c r="F126" s="2476">
        <f>E126-E126*$B$4</f>
        <v>6532.0707272727277</v>
      </c>
      <c r="G126" s="201"/>
      <c r="H126" s="198"/>
      <c r="I126" s="2120"/>
      <c r="L126" s="2120"/>
      <c r="M126" s="79"/>
    </row>
    <row r="127" spans="1:13" ht="15" customHeight="1">
      <c r="A127" s="2167" t="s">
        <v>8100</v>
      </c>
      <c r="B127" s="2167" t="s">
        <v>8103</v>
      </c>
      <c r="C127" s="2475"/>
      <c r="D127" s="2475"/>
      <c r="E127" s="2476">
        <v>16672.363636363636</v>
      </c>
      <c r="F127" s="2476">
        <f t="shared" ref="F127:F128" si="4">E127-E127*$B$4</f>
        <v>14171.50909090909</v>
      </c>
      <c r="G127" s="201"/>
      <c r="H127" s="198"/>
    </row>
    <row r="128" spans="1:13" ht="14.25" customHeight="1">
      <c r="A128" s="2167" t="s">
        <v>8101</v>
      </c>
      <c r="B128" s="2167" t="s">
        <v>8104</v>
      </c>
      <c r="C128" s="2475"/>
      <c r="D128" s="2475"/>
      <c r="E128" s="2476">
        <v>7945.9409454545466</v>
      </c>
      <c r="F128" s="2476">
        <f t="shared" si="4"/>
        <v>6754.0498036363642</v>
      </c>
      <c r="G128" s="201"/>
      <c r="H128" s="198"/>
    </row>
    <row r="129" spans="1:8" ht="14.25" customHeight="1">
      <c r="A129" s="2298"/>
      <c r="B129" s="2299"/>
      <c r="C129" s="2264"/>
      <c r="D129" s="2265"/>
      <c r="E129" s="2265"/>
      <c r="F129" s="2266"/>
      <c r="G129" s="201"/>
      <c r="H129" s="198"/>
    </row>
    <row r="130" spans="1:8" ht="45">
      <c r="A130" s="196" t="s">
        <v>18</v>
      </c>
      <c r="B130" s="193" t="s">
        <v>5</v>
      </c>
      <c r="C130" s="146" t="s">
        <v>7</v>
      </c>
      <c r="D130" s="146" t="s">
        <v>461</v>
      </c>
      <c r="E130" s="146" t="s">
        <v>8</v>
      </c>
      <c r="F130" s="146" t="s">
        <v>9</v>
      </c>
      <c r="H130" s="198"/>
    </row>
    <row r="131" spans="1:8" s="198" customFormat="1" ht="15" customHeight="1">
      <c r="A131" s="2857" t="s">
        <v>1201</v>
      </c>
      <c r="B131" s="2858"/>
      <c r="C131" s="1961"/>
      <c r="D131" s="1974"/>
      <c r="E131" s="1974"/>
      <c r="F131" s="1975"/>
    </row>
    <row r="132" spans="1:8" s="198" customFormat="1" ht="15" customHeight="1">
      <c r="A132" s="504" t="s">
        <v>4076</v>
      </c>
      <c r="B132" s="455" t="s">
        <v>2091</v>
      </c>
      <c r="C132" s="494">
        <v>96.573600000000013</v>
      </c>
      <c r="D132" s="206">
        <f t="shared" si="3"/>
        <v>96.428739600000014</v>
      </c>
      <c r="E132" s="116">
        <f>C132*Оглавление!$B$5</f>
        <v>10623.096000000001</v>
      </c>
      <c r="F132" s="116">
        <f>E132-E132*$B$4/100</f>
        <v>10607.161356000001</v>
      </c>
    </row>
    <row r="133" spans="1:8" s="198" customFormat="1" ht="15" customHeight="1">
      <c r="A133" s="199" t="s">
        <v>4077</v>
      </c>
      <c r="B133" s="200" t="s">
        <v>1296</v>
      </c>
      <c r="C133" s="494">
        <v>96.573600000000013</v>
      </c>
      <c r="D133" s="206">
        <f t="shared" si="3"/>
        <v>96.428739600000014</v>
      </c>
      <c r="E133" s="116">
        <f>C133*Оглавление!$B$5</f>
        <v>10623.096000000001</v>
      </c>
      <c r="F133" s="116">
        <f t="shared" ref="F133:F144" si="5">E133-E133*$B$4/100</f>
        <v>10607.161356000001</v>
      </c>
    </row>
    <row r="134" spans="1:8" s="198" customFormat="1" ht="15" customHeight="1">
      <c r="A134" s="559" t="s">
        <v>4531</v>
      </c>
      <c r="B134" s="200" t="s">
        <v>2090</v>
      </c>
      <c r="C134" s="494">
        <v>101.745</v>
      </c>
      <c r="D134" s="206">
        <f t="shared" si="3"/>
        <v>101.5923825</v>
      </c>
      <c r="E134" s="116">
        <f>C134*Оглавление!$B$5</f>
        <v>11191.95</v>
      </c>
      <c r="F134" s="116">
        <f t="shared" si="5"/>
        <v>11175.162075</v>
      </c>
    </row>
    <row r="135" spans="1:8" s="198" customFormat="1" ht="15" customHeight="1">
      <c r="A135" s="199" t="s">
        <v>4078</v>
      </c>
      <c r="B135" s="200" t="s">
        <v>2088</v>
      </c>
      <c r="C135" s="494">
        <v>98.807400000000001</v>
      </c>
      <c r="D135" s="206">
        <f t="shared" si="3"/>
        <v>98.659188900000004</v>
      </c>
      <c r="E135" s="116">
        <f>C135*Оглавление!$B$5</f>
        <v>10868.814</v>
      </c>
      <c r="F135" s="116">
        <f t="shared" si="5"/>
        <v>10852.510779</v>
      </c>
    </row>
    <row r="136" spans="1:8" s="198" customFormat="1" ht="15" customHeight="1">
      <c r="A136" s="199" t="s">
        <v>4079</v>
      </c>
      <c r="B136" s="200" t="s">
        <v>1295</v>
      </c>
      <c r="C136" s="494">
        <v>101.745</v>
      </c>
      <c r="D136" s="206">
        <f t="shared" si="3"/>
        <v>101.5923825</v>
      </c>
      <c r="E136" s="116">
        <f>C136*Оглавление!$B$5</f>
        <v>11191.95</v>
      </c>
      <c r="F136" s="116">
        <f t="shared" si="5"/>
        <v>11175.162075</v>
      </c>
    </row>
    <row r="137" spans="1:8" s="198" customFormat="1" ht="15" customHeight="1">
      <c r="A137" s="199" t="s">
        <v>4080</v>
      </c>
      <c r="B137" s="200" t="s">
        <v>1294</v>
      </c>
      <c r="C137" s="494">
        <v>101.745</v>
      </c>
      <c r="D137" s="206">
        <f t="shared" si="3"/>
        <v>101.5923825</v>
      </c>
      <c r="E137" s="116">
        <f>C137*Оглавление!$B$5</f>
        <v>11191.95</v>
      </c>
      <c r="F137" s="116">
        <f t="shared" si="5"/>
        <v>11175.162075</v>
      </c>
    </row>
    <row r="138" spans="1:8" s="198" customFormat="1" ht="15" customHeight="1">
      <c r="A138" s="199" t="s">
        <v>4081</v>
      </c>
      <c r="B138" s="200" t="s">
        <v>2089</v>
      </c>
      <c r="C138" s="494">
        <v>109.10939999999999</v>
      </c>
      <c r="D138" s="206">
        <f t="shared" si="3"/>
        <v>108.94573589999999</v>
      </c>
      <c r="E138" s="116">
        <f>C138*Оглавление!$B$5</f>
        <v>12002.034</v>
      </c>
      <c r="F138" s="116">
        <f t="shared" si="5"/>
        <v>11984.030949</v>
      </c>
    </row>
    <row r="139" spans="1:8" s="198" customFormat="1" ht="15" customHeight="1">
      <c r="A139" s="199" t="s">
        <v>4082</v>
      </c>
      <c r="B139" s="200" t="s">
        <v>1293</v>
      </c>
      <c r="C139" s="494">
        <v>109.93560000000001</v>
      </c>
      <c r="D139" s="206">
        <f t="shared" si="3"/>
        <v>109.77069660000001</v>
      </c>
      <c r="E139" s="116">
        <f>C139*Оглавление!$B$5</f>
        <v>12092.916000000001</v>
      </c>
      <c r="F139" s="116">
        <f t="shared" si="5"/>
        <v>12074.776626000001</v>
      </c>
    </row>
    <row r="140" spans="1:8" s="250" customFormat="1">
      <c r="A140" s="117" t="s">
        <v>4083</v>
      </c>
      <c r="B140" s="128" t="s">
        <v>2097</v>
      </c>
      <c r="C140" s="494">
        <v>88.474799999999988</v>
      </c>
      <c r="D140" s="259">
        <f t="shared" si="3"/>
        <v>88.342087799999987</v>
      </c>
      <c r="E140" s="116">
        <f>C140*Оглавление!$B$5</f>
        <v>9732.2279999999992</v>
      </c>
      <c r="F140" s="116">
        <f t="shared" si="5"/>
        <v>9717.6296579999998</v>
      </c>
      <c r="H140" s="198"/>
    </row>
    <row r="141" spans="1:8" s="250" customFormat="1">
      <c r="A141" s="117" t="s">
        <v>4084</v>
      </c>
      <c r="B141" s="128" t="s">
        <v>2098</v>
      </c>
      <c r="C141" s="494">
        <v>92.901600000000002</v>
      </c>
      <c r="D141" s="259">
        <f t="shared" si="3"/>
        <v>92.762247599999995</v>
      </c>
      <c r="E141" s="116">
        <f>C141*Оглавление!$B$5</f>
        <v>10219.175999999999</v>
      </c>
      <c r="F141" s="116">
        <f t="shared" si="5"/>
        <v>10203.847236</v>
      </c>
      <c r="H141" s="198"/>
    </row>
    <row r="142" spans="1:8" s="250" customFormat="1">
      <c r="A142" s="117" t="s">
        <v>4085</v>
      </c>
      <c r="B142" s="128" t="s">
        <v>2099</v>
      </c>
      <c r="C142" s="494">
        <v>88.474799999999988</v>
      </c>
      <c r="D142" s="259">
        <f t="shared" si="3"/>
        <v>88.342087799999987</v>
      </c>
      <c r="E142" s="116">
        <f>C142*Оглавление!$B$5</f>
        <v>9732.2279999999992</v>
      </c>
      <c r="F142" s="116">
        <f t="shared" si="5"/>
        <v>9717.6296579999998</v>
      </c>
      <c r="H142" s="198"/>
    </row>
    <row r="143" spans="1:8" s="250" customFormat="1">
      <c r="A143" s="117" t="s">
        <v>4086</v>
      </c>
      <c r="B143" s="128" t="s">
        <v>2100</v>
      </c>
      <c r="C143" s="494">
        <v>92.901600000000002</v>
      </c>
      <c r="D143" s="259">
        <f t="shared" si="3"/>
        <v>92.762247599999995</v>
      </c>
      <c r="E143" s="116">
        <f>C143*Оглавление!$B$5</f>
        <v>10219.175999999999</v>
      </c>
      <c r="F143" s="116">
        <f t="shared" si="5"/>
        <v>10203.847236</v>
      </c>
      <c r="H143" s="198"/>
    </row>
    <row r="144" spans="1:8" s="250" customFormat="1">
      <c r="A144" s="117" t="s">
        <v>4087</v>
      </c>
      <c r="B144" s="128" t="s">
        <v>2101</v>
      </c>
      <c r="C144" s="494">
        <v>154.81559999999999</v>
      </c>
      <c r="D144" s="259">
        <f t="shared" si="3"/>
        <v>154.58337659999998</v>
      </c>
      <c r="E144" s="116">
        <f>C144*Оглавление!$B$5</f>
        <v>17029.716</v>
      </c>
      <c r="F144" s="116">
        <f t="shared" si="5"/>
        <v>17004.171426000001</v>
      </c>
      <c r="H144" s="198"/>
    </row>
    <row r="145" spans="1:8" s="198" customFormat="1" ht="15" customHeight="1">
      <c r="A145" s="248"/>
      <c r="B145" s="254"/>
      <c r="C145" s="494"/>
      <c r="D145" s="249"/>
      <c r="E145" s="255"/>
      <c r="F145" s="255"/>
    </row>
    <row r="146" spans="1:8" s="198" customFormat="1" ht="15" customHeight="1">
      <c r="A146" s="2857" t="s">
        <v>1202</v>
      </c>
      <c r="B146" s="2858"/>
      <c r="C146" s="1961"/>
      <c r="D146" s="1955"/>
      <c r="E146" s="1955"/>
      <c r="F146" s="1967"/>
    </row>
    <row r="147" spans="1:8" ht="15" customHeight="1">
      <c r="A147" s="199" t="s">
        <v>1203</v>
      </c>
      <c r="B147" s="200" t="s">
        <v>1204</v>
      </c>
      <c r="C147" s="494">
        <v>147.4512</v>
      </c>
      <c r="D147" s="206">
        <f t="shared" si="3"/>
        <v>147.23002320000001</v>
      </c>
      <c r="E147" s="167">
        <f>C147*Оглавление!$B$5</f>
        <v>16219.632</v>
      </c>
      <c r="F147" s="167">
        <f t="shared" si="2"/>
        <v>16195.302551999999</v>
      </c>
      <c r="H147" s="198"/>
    </row>
    <row r="148" spans="1:8" ht="15" customHeight="1">
      <c r="A148" s="199" t="s">
        <v>1205</v>
      </c>
      <c r="B148" s="200" t="s">
        <v>1206</v>
      </c>
      <c r="C148" s="494">
        <v>147.4512</v>
      </c>
      <c r="D148" s="206">
        <f t="shared" si="3"/>
        <v>147.23002320000001</v>
      </c>
      <c r="E148" s="167">
        <f>C148*Оглавление!$B$5</f>
        <v>16219.632</v>
      </c>
      <c r="F148" s="167">
        <f t="shared" si="2"/>
        <v>16195.302551999999</v>
      </c>
      <c r="H148" s="198"/>
    </row>
    <row r="149" spans="1:8" ht="15" customHeight="1">
      <c r="A149" s="199" t="s">
        <v>1207</v>
      </c>
      <c r="B149" s="200" t="s">
        <v>1208</v>
      </c>
      <c r="C149" s="494">
        <v>147.4512</v>
      </c>
      <c r="D149" s="206">
        <f>C149-C149*$B$4/100</f>
        <v>147.23002320000001</v>
      </c>
      <c r="E149" s="167">
        <f>C149*Оглавление!$B$5</f>
        <v>16219.632</v>
      </c>
      <c r="F149" s="167">
        <f>E149-E149*$B$4/100</f>
        <v>16195.302551999999</v>
      </c>
      <c r="H149" s="198"/>
    </row>
    <row r="150" spans="1:8" ht="15" customHeight="1">
      <c r="A150" s="199" t="s">
        <v>1209</v>
      </c>
      <c r="B150" s="200" t="s">
        <v>1210</v>
      </c>
      <c r="C150" s="494">
        <v>112.06740000000001</v>
      </c>
      <c r="D150" s="206">
        <f>C150-C150*$B$4/100</f>
        <v>111.89929890000001</v>
      </c>
      <c r="E150" s="167">
        <f>C150*Оглавление!$B$5</f>
        <v>12327.414000000001</v>
      </c>
      <c r="F150" s="167">
        <f>E150-E150*$B$4/100</f>
        <v>12308.922879000002</v>
      </c>
      <c r="H150" s="198"/>
    </row>
    <row r="151" spans="1:8" ht="15" customHeight="1">
      <c r="A151" s="199" t="s">
        <v>1211</v>
      </c>
      <c r="B151" s="200" t="s">
        <v>1212</v>
      </c>
      <c r="C151" s="494">
        <v>128.28540000000001</v>
      </c>
      <c r="D151" s="206">
        <f>C151-C151*$B$4/100</f>
        <v>128.09297190000001</v>
      </c>
      <c r="E151" s="167">
        <f>C151*Оглавление!$B$5</f>
        <v>14111.394</v>
      </c>
      <c r="F151" s="167">
        <f>E151-E151*$B$4/100</f>
        <v>14090.226909000001</v>
      </c>
      <c r="H151" s="198"/>
    </row>
    <row r="152" spans="1:8" ht="15" customHeight="1">
      <c r="A152" s="199" t="s">
        <v>1213</v>
      </c>
      <c r="B152" s="200" t="s">
        <v>1214</v>
      </c>
      <c r="C152" s="494">
        <v>112.06740000000001</v>
      </c>
      <c r="D152" s="206">
        <f>C152-C152*$B$4/100</f>
        <v>111.89929890000001</v>
      </c>
      <c r="E152" s="167">
        <f>C152*Оглавление!$B$5</f>
        <v>12327.414000000001</v>
      </c>
      <c r="F152" s="167">
        <f>E152-E152*$B$4/100</f>
        <v>12308.922879000002</v>
      </c>
      <c r="H152" s="198"/>
    </row>
    <row r="153" spans="1:8" ht="15" customHeight="1">
      <c r="A153" s="199" t="s">
        <v>1215</v>
      </c>
      <c r="B153" s="200" t="s">
        <v>1216</v>
      </c>
      <c r="C153" s="494">
        <v>128.28540000000001</v>
      </c>
      <c r="D153" s="206">
        <f>C153-C153*$B$4/100</f>
        <v>128.09297190000001</v>
      </c>
      <c r="E153" s="167">
        <f>C153*Оглавление!$B$5</f>
        <v>14111.394</v>
      </c>
      <c r="F153" s="167">
        <f>E153-E153*$B$4/100</f>
        <v>14090.226909000001</v>
      </c>
      <c r="H153" s="198"/>
    </row>
    <row r="154" spans="1:8" ht="15" customHeight="1">
      <c r="A154" s="1143"/>
      <c r="B154" s="1144"/>
      <c r="C154" s="1071"/>
      <c r="D154" s="1088"/>
      <c r="E154" s="1089"/>
      <c r="F154" s="1090"/>
      <c r="H154" s="198"/>
    </row>
    <row r="155" spans="1:8" s="201" customFormat="1">
      <c r="A155" s="2857" t="s">
        <v>5769</v>
      </c>
      <c r="B155" s="2858"/>
      <c r="C155" s="1961"/>
      <c r="D155" s="1955"/>
      <c r="E155" s="1955"/>
      <c r="F155" s="1967"/>
      <c r="H155" s="198"/>
    </row>
    <row r="156" spans="1:8" s="201" customFormat="1">
      <c r="A156" s="199" t="s">
        <v>5771</v>
      </c>
      <c r="B156" s="200" t="s">
        <v>5770</v>
      </c>
      <c r="C156" s="494">
        <v>83.915399999999991</v>
      </c>
      <c r="D156" s="206">
        <f>C156-C156*$B$4/100</f>
        <v>83.789526899999984</v>
      </c>
      <c r="E156" s="167">
        <f>C156*Оглавление!$B$5</f>
        <v>9230.6939999999995</v>
      </c>
      <c r="F156" s="167">
        <f>E156-E156*$B$4/100</f>
        <v>9216.8479589999988</v>
      </c>
      <c r="H156" s="198"/>
    </row>
    <row r="157" spans="1:8" s="201" customFormat="1">
      <c r="A157" s="199" t="s">
        <v>5773</v>
      </c>
      <c r="B157" s="200" t="s">
        <v>5772</v>
      </c>
      <c r="C157" s="494">
        <v>146.46180000000001</v>
      </c>
      <c r="D157" s="206">
        <f>C157-C157*$B$4/100</f>
        <v>146.24210730000001</v>
      </c>
      <c r="E157" s="167">
        <f>C157*Оглавление!$B$5</f>
        <v>16110.798000000001</v>
      </c>
      <c r="F157" s="167">
        <f>E157-E157*$B$4/100</f>
        <v>16086.631803</v>
      </c>
      <c r="H157" s="198"/>
    </row>
    <row r="158" spans="1:8">
      <c r="A158" s="201"/>
      <c r="B158" s="201"/>
      <c r="C158" s="201"/>
    </row>
  </sheetData>
  <customSheetViews>
    <customSheetView guid="{94E74550-0B2B-4B3C-8E97-CCCC46023914}" scale="70" hiddenColumns="1" topLeftCell="A49">
      <selection activeCell="D105" sqref="D105"/>
      <pageMargins left="0.7" right="0.7" top="0.75" bottom="0.75" header="0.3" footer="0.3"/>
      <pageSetup paperSize="9" orientation="portrait" r:id="rId1"/>
    </customSheetView>
    <customSheetView guid="{C23E91BF-4A86-4D00-A577-1A263DDCB8BC}" scale="70" hiddenColumns="1" topLeftCell="A49">
      <selection activeCell="D105" sqref="D105"/>
      <pageMargins left="0.7" right="0.7" top="0.75" bottom="0.75" header="0.3" footer="0.3"/>
      <pageSetup paperSize="9" orientation="portrait" r:id="rId2"/>
    </customSheetView>
    <customSheetView guid="{45761FB6-8710-4C75-A8B6-5A7FCAACACDF}" hiddenColumns="1" topLeftCell="A91">
      <selection activeCell="B99" sqref="B99"/>
      <pageMargins left="0.7" right="0.7" top="0.75" bottom="0.75" header="0.3" footer="0.3"/>
      <pageSetup paperSize="9" orientation="portrait" r:id="rId3"/>
    </customSheetView>
    <customSheetView guid="{6108970F-8E7A-462E-A499-E2FD79FB3A77}" hiddenColumns="1" topLeftCell="A91">
      <selection activeCell="B99" sqref="B99"/>
      <pageMargins left="0.7" right="0.7" top="0.75" bottom="0.75" header="0.3" footer="0.3"/>
      <pageSetup paperSize="9" orientation="portrait" r:id="rId4"/>
    </customSheetView>
    <customSheetView guid="{B3358888-E690-452C-98EC-431498422E6E}" hiddenColumns="1" topLeftCell="A91">
      <selection activeCell="B99" sqref="B99"/>
      <pageMargins left="0.7" right="0.7" top="0.75" bottom="0.75" header="0.3" footer="0.3"/>
      <pageSetup paperSize="9" orientation="portrait" r:id="rId5"/>
    </customSheetView>
    <customSheetView guid="{A76FD505-AF56-4CD8-967A-59C705AF567C}" scale="70" hiddenColumns="1" topLeftCell="A49">
      <selection activeCell="D105" sqref="D105"/>
      <pageMargins left="0.7" right="0.7" top="0.75" bottom="0.75" header="0.3" footer="0.3"/>
      <pageSetup paperSize="9" orientation="portrait" r:id="rId6"/>
    </customSheetView>
    <customSheetView guid="{D7CF3121-CFC0-4E70-8DCD-811E30042E24}" scale="70" hiddenColumns="1" topLeftCell="A49">
      <selection activeCell="D105" sqref="D105"/>
      <pageMargins left="0.7" right="0.7" top="0.75" bottom="0.75" header="0.3" footer="0.3"/>
      <pageSetup paperSize="9" orientation="portrait" r:id="rId7"/>
    </customSheetView>
    <customSheetView guid="{3E3E5346-F5D1-49F5-AB0E-78170B65853C}" hiddenColumns="1" topLeftCell="A91">
      <selection activeCell="B99" sqref="B99"/>
      <pageMargins left="0.7" right="0.7" top="0.75" bottom="0.75" header="0.3" footer="0.3"/>
      <pageSetup paperSize="9" orientation="portrait" r:id="rId8"/>
    </customSheetView>
    <customSheetView guid="{A02336A9-D2FB-4D03-950A-00B6EBD6A28C}" scale="70" hiddenColumns="1" topLeftCell="A49">
      <selection activeCell="D105" sqref="D105"/>
      <pageMargins left="0.7" right="0.7" top="0.75" bottom="0.75" header="0.3" footer="0.3"/>
      <pageSetup paperSize="9" orientation="portrait" r:id="rId9"/>
    </customSheetView>
    <customSheetView guid="{24F900A2-7147-4318-9E77-2B71404314A7}" scale="70" hiddenColumns="1" topLeftCell="A70">
      <selection activeCell="F74" sqref="F74:F86"/>
      <pageMargins left="0.7" right="0.7" top="0.75" bottom="0.75" header="0.3" footer="0.3"/>
      <pageSetup paperSize="9" orientation="portrait" r:id="rId10"/>
    </customSheetView>
    <customSheetView guid="{76FA2CE7-179E-4731-B7AE-63C5E5E79002}" scale="70" hiddenColumns="1" topLeftCell="A49">
      <selection activeCell="D105" sqref="D105"/>
      <pageMargins left="0.7" right="0.7" top="0.75" bottom="0.75" header="0.3" footer="0.3"/>
      <pageSetup paperSize="9" orientation="portrait" r:id="rId11"/>
    </customSheetView>
  </customSheetViews>
  <mergeCells count="15">
    <mergeCell ref="A56:B56"/>
    <mergeCell ref="A1:F1"/>
    <mergeCell ref="A21:B21"/>
    <mergeCell ref="A15:B15"/>
    <mergeCell ref="A7:B7"/>
    <mergeCell ref="A41:B41"/>
    <mergeCell ref="A49:B49"/>
    <mergeCell ref="A155:B155"/>
    <mergeCell ref="A83:B83"/>
    <mergeCell ref="A108:B108"/>
    <mergeCell ref="A118:B118"/>
    <mergeCell ref="A131:B131"/>
    <mergeCell ref="A146:B146"/>
    <mergeCell ref="A124:B124"/>
    <mergeCell ref="A125:B125"/>
  </mergeCells>
  <pageMargins left="0.7" right="0.7" top="0.75" bottom="0.75" header="0.3" footer="0.3"/>
  <pageSetup paperSize="9" orientation="portrait" r:id="rId12"/>
  <drawing r:id="rId1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3">
    <pageSetUpPr fitToPage="1"/>
  </sheetPr>
  <dimension ref="A1:G157"/>
  <sheetViews>
    <sheetView zoomScale="90" zoomScaleNormal="90" workbookViewId="0">
      <selection activeCell="C149" sqref="C149"/>
    </sheetView>
  </sheetViews>
  <sheetFormatPr defaultColWidth="9.28515625" defaultRowHeight="15"/>
  <cols>
    <col min="1" max="1" width="24.5703125" style="243" customWidth="1"/>
    <col min="2" max="2" width="19.7109375" style="243" bestFit="1" customWidth="1"/>
    <col min="3" max="3" width="94.5703125" style="243" customWidth="1"/>
    <col min="4" max="4" width="18" style="83" customWidth="1"/>
    <col min="5" max="5" width="12.42578125" style="243" customWidth="1"/>
    <col min="6" max="6" width="9.28515625" style="394"/>
    <col min="7" max="16384" width="9.28515625" style="243"/>
  </cols>
  <sheetData>
    <row r="1" spans="1:7" s="197" customFormat="1" ht="30" customHeight="1">
      <c r="A1" s="2818" t="s">
        <v>2035</v>
      </c>
      <c r="B1" s="2818"/>
      <c r="C1" s="2818"/>
      <c r="D1" s="2865"/>
      <c r="E1" s="2819"/>
      <c r="F1" s="695"/>
    </row>
    <row r="2" spans="1:7" s="197" customFormat="1">
      <c r="A2" s="18"/>
      <c r="B2" s="14"/>
      <c r="C2" s="24"/>
      <c r="D2" s="24"/>
      <c r="E2" s="242"/>
      <c r="F2" s="695"/>
    </row>
    <row r="3" spans="1:7" s="197" customFormat="1">
      <c r="A3" s="17"/>
      <c r="B3" s="14"/>
      <c r="C3" s="24"/>
      <c r="D3" s="24"/>
      <c r="E3" s="242"/>
      <c r="F3" s="695"/>
    </row>
    <row r="4" spans="1:7" s="197" customFormat="1" ht="15" customHeight="1">
      <c r="A4" s="2" t="s">
        <v>6</v>
      </c>
      <c r="B4" s="1132">
        <v>0.1</v>
      </c>
      <c r="C4" s="189"/>
      <c r="D4" s="194"/>
      <c r="E4" s="80"/>
      <c r="F4" s="695"/>
    </row>
    <row r="6" spans="1:7" s="245" customFormat="1" ht="45">
      <c r="A6" s="1140" t="s">
        <v>321</v>
      </c>
      <c r="B6" s="1140" t="s">
        <v>18</v>
      </c>
      <c r="C6" s="1140" t="s">
        <v>5</v>
      </c>
      <c r="D6" s="1141" t="s">
        <v>462</v>
      </c>
      <c r="E6" s="146" t="s">
        <v>9</v>
      </c>
      <c r="F6" s="696"/>
    </row>
    <row r="7" spans="1:7">
      <c r="A7" s="2887"/>
      <c r="B7" s="244" t="s">
        <v>2034</v>
      </c>
      <c r="C7" s="246" t="s">
        <v>2033</v>
      </c>
      <c r="D7" s="553">
        <v>48.245999999999995</v>
      </c>
      <c r="E7" s="218">
        <f>D7-D7*$B$4</f>
        <v>43.421399999999991</v>
      </c>
      <c r="F7" s="152"/>
    </row>
    <row r="8" spans="1:7">
      <c r="A8" s="2887"/>
      <c r="B8" s="244" t="s">
        <v>2032</v>
      </c>
      <c r="C8" s="246" t="s">
        <v>2031</v>
      </c>
      <c r="D8" s="553">
        <v>48.245999999999995</v>
      </c>
      <c r="E8" s="218">
        <f t="shared" ref="E8:E16" si="0">D8-D8*$B$4</f>
        <v>43.421399999999991</v>
      </c>
      <c r="F8" s="152"/>
      <c r="G8" s="2199"/>
    </row>
    <row r="9" spans="1:7">
      <c r="A9" s="2887"/>
      <c r="B9" s="244" t="s">
        <v>2030</v>
      </c>
      <c r="C9" s="246" t="s">
        <v>2029</v>
      </c>
      <c r="D9" s="553">
        <v>60.588000000000001</v>
      </c>
      <c r="E9" s="218">
        <f t="shared" si="0"/>
        <v>54.529200000000003</v>
      </c>
      <c r="F9" s="152"/>
      <c r="G9" s="2199"/>
    </row>
    <row r="10" spans="1:7">
      <c r="A10" s="2887"/>
      <c r="B10" s="244" t="s">
        <v>2028</v>
      </c>
      <c r="C10" s="246" t="s">
        <v>2027</v>
      </c>
      <c r="D10" s="553">
        <v>65.075999999999993</v>
      </c>
      <c r="E10" s="218">
        <f t="shared" si="0"/>
        <v>58.568399999999997</v>
      </c>
      <c r="F10" s="152"/>
      <c r="G10" s="2199"/>
    </row>
    <row r="11" spans="1:7">
      <c r="A11" s="2887"/>
      <c r="B11" s="244" t="s">
        <v>2026</v>
      </c>
      <c r="C11" s="246" t="s">
        <v>2025</v>
      </c>
      <c r="D11" s="553">
        <v>69.564000000000007</v>
      </c>
      <c r="E11" s="218">
        <f t="shared" si="0"/>
        <v>62.607600000000005</v>
      </c>
      <c r="F11" s="152"/>
      <c r="G11" s="2199"/>
    </row>
    <row r="12" spans="1:7">
      <c r="A12" s="2887"/>
      <c r="B12" s="244" t="s">
        <v>2024</v>
      </c>
      <c r="C12" s="246" t="s">
        <v>2023</v>
      </c>
      <c r="D12" s="553">
        <v>74.051999999999992</v>
      </c>
      <c r="E12" s="218">
        <f t="shared" si="0"/>
        <v>66.646799999999999</v>
      </c>
      <c r="F12" s="152"/>
      <c r="G12" s="2199"/>
    </row>
    <row r="13" spans="1:7">
      <c r="A13" s="2887"/>
      <c r="B13" s="244" t="s">
        <v>2022</v>
      </c>
      <c r="C13" s="246" t="s">
        <v>2021</v>
      </c>
      <c r="D13" s="553">
        <v>76.295999999999992</v>
      </c>
      <c r="E13" s="218">
        <f t="shared" si="0"/>
        <v>68.666399999999996</v>
      </c>
      <c r="F13" s="152"/>
      <c r="G13" s="2199"/>
    </row>
    <row r="14" spans="1:7">
      <c r="A14" s="2887"/>
      <c r="B14" s="244" t="s">
        <v>2020</v>
      </c>
      <c r="C14" s="246" t="s">
        <v>2019</v>
      </c>
      <c r="D14" s="553">
        <v>140.25</v>
      </c>
      <c r="E14" s="218">
        <f t="shared" si="0"/>
        <v>126.22499999999999</v>
      </c>
      <c r="F14" s="152"/>
      <c r="G14" s="2199"/>
    </row>
    <row r="15" spans="1:7">
      <c r="A15" s="2887"/>
      <c r="B15" s="244" t="s">
        <v>2018</v>
      </c>
      <c r="C15" s="246" t="s">
        <v>2017</v>
      </c>
      <c r="D15" s="553">
        <v>152.59199999999998</v>
      </c>
      <c r="E15" s="218">
        <f t="shared" si="0"/>
        <v>137.33279999999999</v>
      </c>
      <c r="F15" s="152"/>
      <c r="G15" s="2199"/>
    </row>
    <row r="16" spans="1:7">
      <c r="A16" s="2887"/>
      <c r="B16" s="244" t="s">
        <v>2016</v>
      </c>
      <c r="C16" s="246" t="s">
        <v>2015</v>
      </c>
      <c r="D16" s="553">
        <v>178.398</v>
      </c>
      <c r="E16" s="218">
        <f t="shared" si="0"/>
        <v>160.5582</v>
      </c>
      <c r="F16" s="152"/>
      <c r="G16" s="2199"/>
    </row>
    <row r="17" spans="1:7">
      <c r="A17" s="2887"/>
      <c r="B17" s="244" t="s">
        <v>2014</v>
      </c>
      <c r="C17" s="246" t="s">
        <v>2013</v>
      </c>
      <c r="D17" s="553">
        <v>191.86199999999999</v>
      </c>
      <c r="E17" s="218">
        <f>D17-D17*$B$4/100</f>
        <v>191.67013800000001</v>
      </c>
      <c r="F17" s="152"/>
      <c r="G17" s="2199"/>
    </row>
    <row r="18" spans="1:7">
      <c r="A18" s="2887"/>
      <c r="B18" s="244" t="s">
        <v>2012</v>
      </c>
      <c r="C18" s="246" t="s">
        <v>2011</v>
      </c>
      <c r="D18" s="553">
        <v>259.18200000000002</v>
      </c>
      <c r="E18" s="218">
        <f>D18-D18*$B$4/100</f>
        <v>258.92281800000001</v>
      </c>
      <c r="F18" s="152"/>
      <c r="G18" s="2199"/>
    </row>
    <row r="19" spans="1:7" s="1561" customFormat="1" ht="6.75" customHeight="1">
      <c r="A19" s="1978"/>
      <c r="B19" s="1979"/>
      <c r="C19" s="1980"/>
      <c r="D19" s="553"/>
      <c r="E19" s="1734"/>
      <c r="F19" s="152"/>
      <c r="G19" s="2199"/>
    </row>
    <row r="20" spans="1:7">
      <c r="A20" s="2887"/>
      <c r="B20" s="244" t="s">
        <v>2008</v>
      </c>
      <c r="C20" s="246" t="s">
        <v>2007</v>
      </c>
      <c r="D20" s="553">
        <v>68.441999999999993</v>
      </c>
      <c r="E20" s="167">
        <f t="shared" ref="E20:E28" si="1">D20-D20*$B$4</f>
        <v>61.597799999999992</v>
      </c>
      <c r="F20" s="152"/>
      <c r="G20" s="2199"/>
    </row>
    <row r="21" spans="1:7">
      <c r="A21" s="2887"/>
      <c r="B21" s="244" t="s">
        <v>2006</v>
      </c>
      <c r="C21" s="246" t="s">
        <v>2005</v>
      </c>
      <c r="D21" s="553">
        <v>76.295999999999992</v>
      </c>
      <c r="E21" s="167">
        <f t="shared" si="1"/>
        <v>68.666399999999996</v>
      </c>
      <c r="F21" s="152"/>
      <c r="G21" s="2199"/>
    </row>
    <row r="22" spans="1:7">
      <c r="A22" s="2887"/>
      <c r="B22" s="244" t="s">
        <v>2004</v>
      </c>
      <c r="C22" s="246" t="s">
        <v>2003</v>
      </c>
      <c r="D22" s="553">
        <v>81.905999999999992</v>
      </c>
      <c r="E22" s="167">
        <f t="shared" si="1"/>
        <v>73.715399999999988</v>
      </c>
      <c r="F22" s="152"/>
      <c r="G22" s="2199"/>
    </row>
    <row r="23" spans="1:7">
      <c r="A23" s="2887"/>
      <c r="B23" s="244" t="s">
        <v>2002</v>
      </c>
      <c r="C23" s="246" t="s">
        <v>2001</v>
      </c>
      <c r="D23" s="553">
        <v>88.638000000000005</v>
      </c>
      <c r="E23" s="167">
        <f t="shared" si="1"/>
        <v>79.774200000000008</v>
      </c>
      <c r="F23" s="152"/>
      <c r="G23" s="2199"/>
    </row>
    <row r="24" spans="1:7">
      <c r="A24" s="2887"/>
      <c r="B24" s="244" t="s">
        <v>2000</v>
      </c>
      <c r="C24" s="246" t="s">
        <v>1999</v>
      </c>
      <c r="D24" s="553">
        <v>96.49199999999999</v>
      </c>
      <c r="E24" s="167">
        <f t="shared" si="1"/>
        <v>86.842799999999983</v>
      </c>
      <c r="F24" s="152"/>
      <c r="G24" s="2199"/>
    </row>
    <row r="25" spans="1:7">
      <c r="A25" s="2887"/>
      <c r="B25" s="244" t="s">
        <v>1998</v>
      </c>
      <c r="C25" s="246" t="s">
        <v>1997</v>
      </c>
      <c r="D25" s="553">
        <v>102.10199999999999</v>
      </c>
      <c r="E25" s="167">
        <f t="shared" si="1"/>
        <v>91.891799999999989</v>
      </c>
      <c r="F25" s="152"/>
      <c r="G25" s="2199"/>
    </row>
    <row r="26" spans="1:7">
      <c r="A26" s="2887"/>
      <c r="B26" s="244" t="s">
        <v>1996</v>
      </c>
      <c r="C26" s="246" t="s">
        <v>1995</v>
      </c>
      <c r="D26" s="553">
        <v>140.25</v>
      </c>
      <c r="E26" s="167">
        <f t="shared" si="1"/>
        <v>126.22499999999999</v>
      </c>
      <c r="F26" s="152"/>
      <c r="G26" s="2199"/>
    </row>
    <row r="27" spans="1:7">
      <c r="A27" s="2887"/>
      <c r="B27" s="244" t="s">
        <v>1994</v>
      </c>
      <c r="C27" s="246" t="s">
        <v>1993</v>
      </c>
      <c r="D27" s="553">
        <v>164.934</v>
      </c>
      <c r="E27" s="167">
        <f t="shared" si="1"/>
        <v>148.44059999999999</v>
      </c>
      <c r="F27" s="152"/>
      <c r="G27" s="2199"/>
    </row>
    <row r="28" spans="1:7">
      <c r="A28" s="2887"/>
      <c r="B28" s="244" t="s">
        <v>1992</v>
      </c>
      <c r="C28" s="246" t="s">
        <v>1991</v>
      </c>
      <c r="D28" s="553">
        <v>203.08199999999999</v>
      </c>
      <c r="E28" s="167">
        <f t="shared" si="1"/>
        <v>182.77379999999999</v>
      </c>
      <c r="F28" s="152"/>
      <c r="G28" s="2199"/>
    </row>
    <row r="29" spans="1:7">
      <c r="A29" s="2887"/>
      <c r="B29" s="244" t="s">
        <v>1990</v>
      </c>
      <c r="C29" s="246" t="s">
        <v>1989</v>
      </c>
      <c r="D29" s="553">
        <v>252.45</v>
      </c>
      <c r="E29" s="218">
        <f>D29-D29*$B$4/100</f>
        <v>252.19754999999998</v>
      </c>
      <c r="G29" s="2199"/>
    </row>
    <row r="30" spans="1:7">
      <c r="A30" s="2887"/>
      <c r="B30" s="244" t="s">
        <v>1988</v>
      </c>
      <c r="C30" s="246" t="s">
        <v>1987</v>
      </c>
      <c r="D30" s="553">
        <v>254.69399999999999</v>
      </c>
      <c r="E30" s="218">
        <f>D30-D30*$B$4/100</f>
        <v>254.43930599999999</v>
      </c>
      <c r="G30" s="2199"/>
    </row>
    <row r="31" spans="1:7" s="1561" customFormat="1" ht="9" customHeight="1">
      <c r="A31" s="1978"/>
      <c r="B31" s="1979"/>
      <c r="C31" s="1980"/>
      <c r="D31" s="553"/>
      <c r="E31" s="1734"/>
      <c r="F31" s="394"/>
      <c r="G31" s="2199"/>
    </row>
    <row r="32" spans="1:7">
      <c r="A32" s="2787"/>
      <c r="B32" s="1016" t="s">
        <v>5536</v>
      </c>
      <c r="C32" s="1017" t="s">
        <v>5540</v>
      </c>
      <c r="D32" s="553">
        <v>163.81199999999998</v>
      </c>
      <c r="E32" s="998">
        <f>D32-D32*$B$4</f>
        <v>147.43079999999998</v>
      </c>
      <c r="G32" s="2199"/>
    </row>
    <row r="33" spans="1:7">
      <c r="A33" s="2787"/>
      <c r="B33" s="1016" t="s">
        <v>5538</v>
      </c>
      <c r="C33" s="1017" t="s">
        <v>5541</v>
      </c>
      <c r="D33" s="553">
        <v>175.03199999999998</v>
      </c>
      <c r="E33" s="998">
        <f t="shared" ref="E33:E50" si="2">D33-D33*$B$4</f>
        <v>157.52879999999999</v>
      </c>
      <c r="G33" s="2199"/>
    </row>
    <row r="34" spans="1:7">
      <c r="A34" s="2787"/>
      <c r="B34" s="1016" t="s">
        <v>5537</v>
      </c>
      <c r="C34" s="1017" t="s">
        <v>5542</v>
      </c>
      <c r="D34" s="553">
        <v>184.00800000000001</v>
      </c>
      <c r="E34" s="998">
        <f t="shared" si="2"/>
        <v>165.60720000000001</v>
      </c>
      <c r="G34" s="2199"/>
    </row>
    <row r="35" spans="1:7">
      <c r="A35" s="2787"/>
      <c r="B35" s="1016" t="s">
        <v>5539</v>
      </c>
      <c r="C35" s="1017" t="s">
        <v>5543</v>
      </c>
      <c r="D35" s="553">
        <v>195.22800000000001</v>
      </c>
      <c r="E35" s="998">
        <f t="shared" si="2"/>
        <v>175.70519999999999</v>
      </c>
      <c r="G35" s="2199"/>
    </row>
    <row r="36" spans="1:7" s="1561" customFormat="1" ht="8.25" customHeight="1">
      <c r="A36" s="1983"/>
      <c r="B36" s="1984"/>
      <c r="C36" s="1980"/>
      <c r="D36" s="553"/>
      <c r="E36" s="1679"/>
      <c r="F36" s="394"/>
      <c r="G36" s="2199"/>
    </row>
    <row r="37" spans="1:7" s="1561" customFormat="1">
      <c r="A37" s="2889"/>
      <c r="B37" s="1981" t="s">
        <v>7325</v>
      </c>
      <c r="C37" s="1982" t="s">
        <v>7331</v>
      </c>
      <c r="D37" s="553">
        <v>160.446</v>
      </c>
      <c r="E37" s="998">
        <f t="shared" si="2"/>
        <v>144.4014</v>
      </c>
      <c r="F37" s="394"/>
      <c r="G37" s="2199"/>
    </row>
    <row r="38" spans="1:7" s="1561" customFormat="1">
      <c r="A38" s="2890"/>
      <c r="B38" s="1981" t="s">
        <v>7326</v>
      </c>
      <c r="C38" s="1982" t="s">
        <v>7332</v>
      </c>
      <c r="D38" s="553">
        <v>203.08199999999999</v>
      </c>
      <c r="E38" s="998">
        <f t="shared" si="2"/>
        <v>182.77379999999999</v>
      </c>
      <c r="F38" s="394"/>
      <c r="G38" s="2199"/>
    </row>
    <row r="39" spans="1:7" s="1561" customFormat="1">
      <c r="A39" s="2890"/>
      <c r="B39" s="1981" t="s">
        <v>7327</v>
      </c>
      <c r="C39" s="1982" t="s">
        <v>7333</v>
      </c>
      <c r="D39" s="553">
        <v>314.16000000000003</v>
      </c>
      <c r="E39" s="998">
        <f t="shared" si="2"/>
        <v>282.74400000000003</v>
      </c>
      <c r="F39" s="394"/>
      <c r="G39" s="2199"/>
    </row>
    <row r="40" spans="1:7" s="1561" customFormat="1">
      <c r="A40" s="2890"/>
      <c r="B40" s="1981" t="s">
        <v>7328</v>
      </c>
      <c r="C40" s="1982" t="s">
        <v>7334</v>
      </c>
      <c r="D40" s="553">
        <v>343.33200000000005</v>
      </c>
      <c r="E40" s="998">
        <f t="shared" si="2"/>
        <v>308.99880000000007</v>
      </c>
      <c r="F40" s="394"/>
      <c r="G40" s="2199"/>
    </row>
    <row r="41" spans="1:7" s="1561" customFormat="1">
      <c r="A41" s="2890"/>
      <c r="B41" s="1981" t="s">
        <v>7329</v>
      </c>
      <c r="C41" s="1982" t="s">
        <v>7335</v>
      </c>
      <c r="D41" s="553">
        <v>152.59199999999998</v>
      </c>
      <c r="E41" s="998">
        <f t="shared" si="2"/>
        <v>137.33279999999999</v>
      </c>
      <c r="F41" s="394"/>
      <c r="G41" s="2199"/>
    </row>
    <row r="42" spans="1:7" s="1561" customFormat="1">
      <c r="A42" s="2891"/>
      <c r="B42" s="1981" t="s">
        <v>7330</v>
      </c>
      <c r="C42" s="1982" t="s">
        <v>7336</v>
      </c>
      <c r="D42" s="553">
        <v>295.08600000000001</v>
      </c>
      <c r="E42" s="998">
        <f t="shared" si="2"/>
        <v>265.57740000000001</v>
      </c>
      <c r="F42" s="394"/>
      <c r="G42" s="2199"/>
    </row>
    <row r="43" spans="1:7" s="1561" customFormat="1" ht="7.5" customHeight="1">
      <c r="A43" s="1612"/>
      <c r="B43" s="1981"/>
      <c r="C43" s="1982"/>
      <c r="D43" s="553"/>
      <c r="E43" s="1679"/>
      <c r="F43" s="394"/>
      <c r="G43" s="2199"/>
    </row>
    <row r="44" spans="1:7" s="1561" customFormat="1">
      <c r="A44" s="2892"/>
      <c r="B44" s="1681" t="s">
        <v>7337</v>
      </c>
      <c r="C44" s="1682" t="s">
        <v>7344</v>
      </c>
      <c r="D44" s="553">
        <v>60.588000000000001</v>
      </c>
      <c r="E44" s="998">
        <f t="shared" si="2"/>
        <v>54.529200000000003</v>
      </c>
      <c r="F44" s="394"/>
      <c r="G44" s="2199"/>
    </row>
    <row r="45" spans="1:7" s="1561" customFormat="1">
      <c r="A45" s="2893"/>
      <c r="B45" s="1681" t="s">
        <v>7338</v>
      </c>
      <c r="C45" s="1682" t="s">
        <v>7345</v>
      </c>
      <c r="D45" s="553">
        <v>62.832000000000001</v>
      </c>
      <c r="E45" s="998">
        <f t="shared" si="2"/>
        <v>56.5488</v>
      </c>
      <c r="F45" s="394"/>
      <c r="G45" s="2199"/>
    </row>
    <row r="46" spans="1:7" s="1561" customFormat="1">
      <c r="A46" s="2893"/>
      <c r="B46" s="1681" t="s">
        <v>7339</v>
      </c>
      <c r="C46" s="1682" t="s">
        <v>7346</v>
      </c>
      <c r="D46" s="553">
        <v>68.441999999999993</v>
      </c>
      <c r="E46" s="998">
        <f t="shared" si="2"/>
        <v>61.597799999999992</v>
      </c>
      <c r="F46" s="394"/>
      <c r="G46" s="2199"/>
    </row>
    <row r="47" spans="1:7" s="1561" customFormat="1">
      <c r="A47" s="2893"/>
      <c r="B47" s="1681" t="s">
        <v>7340</v>
      </c>
      <c r="C47" s="1682" t="s">
        <v>7347</v>
      </c>
      <c r="D47" s="553">
        <v>75.174000000000007</v>
      </c>
      <c r="E47" s="998">
        <f t="shared" si="2"/>
        <v>67.656600000000012</v>
      </c>
      <c r="F47" s="394"/>
      <c r="G47" s="2199"/>
    </row>
    <row r="48" spans="1:7" s="1561" customFormat="1">
      <c r="A48" s="2893"/>
      <c r="B48" s="1681" t="s">
        <v>7341</v>
      </c>
      <c r="C48" s="1682" t="s">
        <v>7348</v>
      </c>
      <c r="D48" s="553">
        <v>80.784000000000006</v>
      </c>
      <c r="E48" s="998">
        <f t="shared" si="2"/>
        <v>72.705600000000004</v>
      </c>
      <c r="F48" s="394"/>
      <c r="G48" s="2199"/>
    </row>
    <row r="49" spans="1:7" s="1561" customFormat="1">
      <c r="A49" s="2893"/>
      <c r="B49" s="1681" t="s">
        <v>7342</v>
      </c>
      <c r="C49" s="1682" t="s">
        <v>7349</v>
      </c>
      <c r="D49" s="553">
        <v>93.125999999999991</v>
      </c>
      <c r="E49" s="998">
        <f t="shared" si="2"/>
        <v>83.813399999999987</v>
      </c>
      <c r="F49" s="394"/>
      <c r="G49" s="2199"/>
    </row>
    <row r="50" spans="1:7" s="1561" customFormat="1">
      <c r="A50" s="2894"/>
      <c r="B50" s="1681" t="s">
        <v>7343</v>
      </c>
      <c r="C50" s="1682" t="s">
        <v>7350</v>
      </c>
      <c r="D50" s="553">
        <v>102.10199999999999</v>
      </c>
      <c r="E50" s="998">
        <f t="shared" si="2"/>
        <v>91.891799999999989</v>
      </c>
      <c r="F50" s="394"/>
      <c r="G50" s="2199"/>
    </row>
    <row r="51" spans="1:7" s="1561" customFormat="1">
      <c r="A51" s="1672"/>
      <c r="B51" s="1673"/>
      <c r="C51" s="1674"/>
      <c r="D51" s="1675"/>
      <c r="E51" s="1676"/>
      <c r="F51" s="394"/>
      <c r="G51" s="2199"/>
    </row>
    <row r="52" spans="1:7" ht="33" customHeight="1">
      <c r="A52" s="2869" t="s">
        <v>130</v>
      </c>
      <c r="B52" s="2869"/>
      <c r="C52" s="2869"/>
      <c r="D52" s="2869"/>
      <c r="E52" s="2869"/>
      <c r="G52" s="2199"/>
    </row>
    <row r="53" spans="1:7" s="245" customFormat="1" ht="45">
      <c r="A53" s="1140" t="s">
        <v>321</v>
      </c>
      <c r="B53" s="1140" t="s">
        <v>18</v>
      </c>
      <c r="C53" s="1140" t="s">
        <v>5</v>
      </c>
      <c r="D53" s="1141" t="s">
        <v>462</v>
      </c>
      <c r="E53" s="146" t="s">
        <v>9</v>
      </c>
      <c r="F53" s="696"/>
      <c r="G53" s="2199"/>
    </row>
    <row r="54" spans="1:7" s="989" customFormat="1">
      <c r="A54" s="2888"/>
      <c r="B54" s="1097" t="s">
        <v>2010</v>
      </c>
      <c r="C54" s="1097" t="s">
        <v>5757</v>
      </c>
      <c r="D54" s="1073">
        <v>21.317999999999998</v>
      </c>
      <c r="E54" s="1139">
        <f>D54-D54*$B$4</f>
        <v>19.186199999999999</v>
      </c>
      <c r="F54" s="152"/>
      <c r="G54" s="2199"/>
    </row>
    <row r="55" spans="1:7" s="989" customFormat="1">
      <c r="A55" s="2888"/>
      <c r="B55" s="1097" t="s">
        <v>2009</v>
      </c>
      <c r="C55" s="1097" t="s">
        <v>5758</v>
      </c>
      <c r="D55" s="1073">
        <v>26.927999999999997</v>
      </c>
      <c r="E55" s="1139">
        <f t="shared" ref="E55:E75" si="3">D55-D55*$B$4</f>
        <v>24.235199999999999</v>
      </c>
      <c r="F55" s="152"/>
      <c r="G55" s="2199"/>
    </row>
    <row r="56" spans="1:7" s="989" customFormat="1" ht="5.25" customHeight="1">
      <c r="A56" s="1978"/>
      <c r="B56" s="1977"/>
      <c r="C56" s="1977"/>
      <c r="D56" s="1073"/>
      <c r="E56" s="1750"/>
      <c r="F56" s="152"/>
      <c r="G56" s="2199"/>
    </row>
    <row r="57" spans="1:7" s="989" customFormat="1">
      <c r="A57" s="2876"/>
      <c r="B57" s="1097" t="s">
        <v>5747</v>
      </c>
      <c r="C57" s="1097" t="s">
        <v>5759</v>
      </c>
      <c r="D57" s="1073">
        <v>212.05799999999999</v>
      </c>
      <c r="E57" s="1139">
        <f t="shared" si="3"/>
        <v>190.85219999999998</v>
      </c>
      <c r="F57" s="152"/>
      <c r="G57" s="2199"/>
    </row>
    <row r="58" spans="1:7" s="989" customFormat="1">
      <c r="A58" s="2876"/>
      <c r="B58" s="1097" t="s">
        <v>5748</v>
      </c>
      <c r="C58" s="1097" t="s">
        <v>5768</v>
      </c>
      <c r="D58" s="1073">
        <v>424.11599999999999</v>
      </c>
      <c r="E58" s="1139">
        <f t="shared" si="3"/>
        <v>381.70439999999996</v>
      </c>
      <c r="F58" s="152"/>
      <c r="G58" s="2199"/>
    </row>
    <row r="59" spans="1:7" s="989" customFormat="1">
      <c r="A59" s="2876"/>
      <c r="B59" s="1097" t="s">
        <v>5749</v>
      </c>
      <c r="C59" s="1097" t="s">
        <v>5760</v>
      </c>
      <c r="D59" s="1073">
        <v>635.05200000000002</v>
      </c>
      <c r="E59" s="1139">
        <f t="shared" si="3"/>
        <v>571.54680000000008</v>
      </c>
      <c r="F59" s="152"/>
      <c r="G59" s="2199"/>
    </row>
    <row r="60" spans="1:7" s="989" customFormat="1">
      <c r="A60" s="2876"/>
      <c r="B60" s="1097" t="s">
        <v>5750</v>
      </c>
      <c r="C60" s="1097" t="s">
        <v>5761</v>
      </c>
      <c r="D60" s="1073">
        <v>329.86799999999999</v>
      </c>
      <c r="E60" s="1139">
        <f t="shared" si="3"/>
        <v>296.88119999999998</v>
      </c>
      <c r="F60" s="152"/>
      <c r="G60" s="2199"/>
    </row>
    <row r="61" spans="1:7" s="989" customFormat="1">
      <c r="A61" s="2876"/>
      <c r="B61" s="1097" t="s">
        <v>5751</v>
      </c>
      <c r="C61" s="1097" t="s">
        <v>5762</v>
      </c>
      <c r="D61" s="1073">
        <v>658.61400000000003</v>
      </c>
      <c r="E61" s="1139">
        <f t="shared" si="3"/>
        <v>592.75260000000003</v>
      </c>
      <c r="F61" s="152"/>
      <c r="G61" s="2199"/>
    </row>
    <row r="62" spans="1:7" s="989" customFormat="1">
      <c r="A62" s="2876"/>
      <c r="B62" s="1097" t="s">
        <v>5752</v>
      </c>
      <c r="C62" s="1097" t="s">
        <v>5763</v>
      </c>
      <c r="D62" s="1073">
        <v>987.36</v>
      </c>
      <c r="E62" s="1139">
        <f t="shared" si="3"/>
        <v>888.62400000000002</v>
      </c>
      <c r="F62" s="152"/>
      <c r="G62" s="2199"/>
    </row>
    <row r="63" spans="1:7" s="989" customFormat="1" ht="5.25" customHeight="1">
      <c r="A63" s="1976"/>
      <c r="B63" s="1977"/>
      <c r="C63" s="1977"/>
      <c r="D63" s="1073"/>
      <c r="E63" s="1750"/>
      <c r="F63" s="152"/>
      <c r="G63" s="2199"/>
    </row>
    <row r="64" spans="1:7" s="989" customFormat="1">
      <c r="A64" s="2878"/>
      <c r="B64" s="1569" t="s">
        <v>7058</v>
      </c>
      <c r="C64" s="1570" t="s">
        <v>7059</v>
      </c>
      <c r="D64" s="1073">
        <v>30.294</v>
      </c>
      <c r="E64" s="1139">
        <f t="shared" si="3"/>
        <v>27.264600000000002</v>
      </c>
      <c r="F64" s="152"/>
      <c r="G64" s="2199"/>
    </row>
    <row r="65" spans="1:7" s="989" customFormat="1">
      <c r="A65" s="2878"/>
      <c r="B65" s="1569" t="s">
        <v>7060</v>
      </c>
      <c r="C65" s="1570" t="s">
        <v>7061</v>
      </c>
      <c r="D65" s="1073">
        <v>34.782000000000004</v>
      </c>
      <c r="E65" s="1139">
        <f t="shared" si="3"/>
        <v>31.303800000000003</v>
      </c>
      <c r="F65" s="152"/>
      <c r="G65" s="2199"/>
    </row>
    <row r="66" spans="1:7" s="989" customFormat="1">
      <c r="A66" s="2878"/>
      <c r="B66" s="1569" t="s">
        <v>7062</v>
      </c>
      <c r="C66" s="1570" t="s">
        <v>7063</v>
      </c>
      <c r="D66" s="1073">
        <v>51.612000000000002</v>
      </c>
      <c r="E66" s="1139">
        <f t="shared" si="3"/>
        <v>46.450800000000001</v>
      </c>
      <c r="F66" s="152"/>
      <c r="G66" s="2199"/>
    </row>
    <row r="67" spans="1:7" s="989" customFormat="1">
      <c r="A67" s="2878"/>
      <c r="B67" s="1569" t="s">
        <v>7064</v>
      </c>
      <c r="C67" s="1570" t="s">
        <v>7065</v>
      </c>
      <c r="D67" s="1073">
        <v>51.612000000000002</v>
      </c>
      <c r="E67" s="1139">
        <f t="shared" si="3"/>
        <v>46.450800000000001</v>
      </c>
      <c r="F67" s="152"/>
      <c r="G67" s="2199"/>
    </row>
    <row r="68" spans="1:7" s="989" customFormat="1" ht="6.75" customHeight="1">
      <c r="A68" s="1680"/>
      <c r="B68" s="1671"/>
      <c r="C68" s="1952"/>
      <c r="D68" s="1073"/>
      <c r="E68" s="1750"/>
      <c r="F68" s="152"/>
      <c r="G68" s="2199"/>
    </row>
    <row r="69" spans="1:7" s="989" customFormat="1">
      <c r="A69" s="2876"/>
      <c r="B69" s="1097" t="s">
        <v>5753</v>
      </c>
      <c r="C69" s="1097" t="s">
        <v>5764</v>
      </c>
      <c r="D69" s="1073">
        <v>17.952000000000002</v>
      </c>
      <c r="E69" s="1139">
        <f t="shared" si="3"/>
        <v>16.1568</v>
      </c>
      <c r="F69" s="152"/>
      <c r="G69" s="2199"/>
    </row>
    <row r="70" spans="1:7" s="989" customFormat="1">
      <c r="A70" s="2876"/>
      <c r="B70" s="1097" t="s">
        <v>5754</v>
      </c>
      <c r="C70" s="1097" t="s">
        <v>5765</v>
      </c>
      <c r="D70" s="1073">
        <v>29.172000000000001</v>
      </c>
      <c r="E70" s="1139">
        <f t="shared" si="3"/>
        <v>26.254799999999999</v>
      </c>
      <c r="F70" s="152"/>
      <c r="G70" s="2199"/>
    </row>
    <row r="71" spans="1:7" s="989" customFormat="1">
      <c r="A71" s="2876"/>
      <c r="B71" s="1097" t="s">
        <v>5755</v>
      </c>
      <c r="C71" s="1097" t="s">
        <v>5766</v>
      </c>
      <c r="D71" s="1073">
        <v>69.564000000000007</v>
      </c>
      <c r="E71" s="1139">
        <f t="shared" si="3"/>
        <v>62.607600000000005</v>
      </c>
      <c r="F71" s="152"/>
      <c r="G71" s="2199"/>
    </row>
    <row r="72" spans="1:7" s="989" customFormat="1">
      <c r="A72" s="2876"/>
      <c r="B72" s="1097" t="s">
        <v>5756</v>
      </c>
      <c r="C72" s="1097" t="s">
        <v>5767</v>
      </c>
      <c r="D72" s="1073">
        <v>102.10199999999999</v>
      </c>
      <c r="E72" s="1139">
        <f t="shared" si="3"/>
        <v>91.891799999999989</v>
      </c>
      <c r="F72" s="152"/>
      <c r="G72" s="2199"/>
    </row>
    <row r="73" spans="1:7" s="989" customFormat="1" ht="8.25" customHeight="1">
      <c r="A73" s="1976"/>
      <c r="B73" s="1977"/>
      <c r="C73" s="1977"/>
      <c r="D73" s="1073"/>
      <c r="E73" s="1750"/>
      <c r="F73" s="152"/>
      <c r="G73" s="2199"/>
    </row>
    <row r="74" spans="1:7" s="989" customFormat="1" ht="45" customHeight="1">
      <c r="A74" s="2877"/>
      <c r="B74" s="1397" t="s">
        <v>7009</v>
      </c>
      <c r="C74" s="1555" t="s">
        <v>7010</v>
      </c>
      <c r="D74" s="1073">
        <v>57.222000000000001</v>
      </c>
      <c r="E74" s="1103">
        <f t="shared" si="3"/>
        <v>51.4998</v>
      </c>
      <c r="F74" s="152"/>
      <c r="G74" s="2199"/>
    </row>
    <row r="75" spans="1:7" s="989" customFormat="1" ht="45" customHeight="1">
      <c r="A75" s="2877"/>
      <c r="B75" s="1397" t="s">
        <v>7011</v>
      </c>
      <c r="C75" s="1555" t="s">
        <v>7012</v>
      </c>
      <c r="D75" s="1073">
        <v>98.73599999999999</v>
      </c>
      <c r="E75" s="1103">
        <f t="shared" si="3"/>
        <v>88.862399999999994</v>
      </c>
      <c r="F75" s="152"/>
      <c r="G75" s="2199"/>
    </row>
    <row r="76" spans="1:7" s="989" customFormat="1">
      <c r="A76" s="1554"/>
      <c r="B76" s="326"/>
      <c r="C76" s="326"/>
      <c r="D76" s="297"/>
      <c r="E76" s="110"/>
      <c r="F76" s="152"/>
      <c r="G76" s="2199"/>
    </row>
    <row r="77" spans="1:7">
      <c r="G77" s="2199"/>
    </row>
    <row r="78" spans="1:7" s="1396" customFormat="1" ht="30.75" customHeight="1">
      <c r="A78" s="2869" t="s">
        <v>6681</v>
      </c>
      <c r="B78" s="2869"/>
      <c r="C78" s="2869"/>
      <c r="D78" s="2869"/>
      <c r="E78" s="2869"/>
      <c r="F78" s="394"/>
      <c r="G78" s="2199"/>
    </row>
    <row r="79" spans="1:7" s="245" customFormat="1" ht="45">
      <c r="A79" s="1140" t="s">
        <v>321</v>
      </c>
      <c r="B79" s="1140" t="s">
        <v>18</v>
      </c>
      <c r="C79" s="1140" t="s">
        <v>5</v>
      </c>
      <c r="D79" s="1141" t="s">
        <v>462</v>
      </c>
      <c r="E79" s="146" t="s">
        <v>9</v>
      </c>
      <c r="F79" s="696"/>
      <c r="G79" s="2199"/>
    </row>
    <row r="80" spans="1:7">
      <c r="A80" s="2875"/>
      <c r="B80" s="1397" t="s">
        <v>6682</v>
      </c>
      <c r="C80" s="1398" t="s">
        <v>6686</v>
      </c>
      <c r="D80" s="2234">
        <v>1567.434</v>
      </c>
      <c r="E80" s="1379">
        <f>D80-D80*$B$4</f>
        <v>1410.6905999999999</v>
      </c>
      <c r="G80" s="2199"/>
    </row>
    <row r="81" spans="1:7">
      <c r="A81" s="2875"/>
      <c r="B81" s="1397" t="s">
        <v>6683</v>
      </c>
      <c r="C81" s="1398" t="s">
        <v>6687</v>
      </c>
      <c r="D81" s="2234">
        <v>2273.172</v>
      </c>
      <c r="E81" s="1379">
        <f t="shared" ref="E81:E156" si="4">D81-D81*$B$4</f>
        <v>2045.8548000000001</v>
      </c>
      <c r="G81" s="2199"/>
    </row>
    <row r="82" spans="1:7">
      <c r="A82" s="2875"/>
      <c r="B82" s="2879" t="s">
        <v>6684</v>
      </c>
      <c r="C82" s="2881" t="s">
        <v>6688</v>
      </c>
      <c r="D82" s="2883">
        <v>96.49199999999999</v>
      </c>
      <c r="E82" s="2885">
        <f t="shared" si="4"/>
        <v>86.842799999999983</v>
      </c>
      <c r="G82" s="2199"/>
    </row>
    <row r="83" spans="1:7">
      <c r="A83" s="2875"/>
      <c r="B83" s="2880"/>
      <c r="C83" s="2882"/>
      <c r="D83" s="2884"/>
      <c r="E83" s="2886"/>
      <c r="G83" s="2199"/>
    </row>
    <row r="84" spans="1:7" s="989" customFormat="1" ht="54.75" customHeight="1">
      <c r="A84" s="1571"/>
      <c r="B84" s="1572" t="s">
        <v>7066</v>
      </c>
      <c r="C84" s="1573" t="s">
        <v>7067</v>
      </c>
      <c r="D84" s="2234">
        <v>3.3659999999999997</v>
      </c>
      <c r="E84" s="1379">
        <f t="shared" si="4"/>
        <v>3.0293999999999999</v>
      </c>
      <c r="F84" s="152"/>
      <c r="G84" s="2199"/>
    </row>
    <row r="85" spans="1:7">
      <c r="A85" s="1400"/>
      <c r="B85" s="1397" t="s">
        <v>6685</v>
      </c>
      <c r="C85" s="1398" t="s">
        <v>6689</v>
      </c>
      <c r="D85" s="2234">
        <v>19338.791999999998</v>
      </c>
      <c r="E85" s="1379">
        <f t="shared" si="4"/>
        <v>17404.912799999998</v>
      </c>
      <c r="G85" s="2199"/>
    </row>
    <row r="86" spans="1:7" s="1561" customFormat="1" ht="67.7" customHeight="1">
      <c r="A86" s="1680"/>
      <c r="B86" s="1681" t="s">
        <v>7351</v>
      </c>
      <c r="C86" s="1684" t="s">
        <v>7352</v>
      </c>
      <c r="D86" s="2234">
        <v>1267.8599999999999</v>
      </c>
      <c r="E86" s="1379">
        <f t="shared" si="4"/>
        <v>1141.0739999999998</v>
      </c>
      <c r="F86" s="394"/>
      <c r="G86" s="2199"/>
    </row>
    <row r="87" spans="1:7">
      <c r="E87" s="205"/>
      <c r="G87" s="2199"/>
    </row>
    <row r="88" spans="1:7" s="1523" customFormat="1">
      <c r="D88" s="958"/>
      <c r="E88" s="205"/>
      <c r="F88" s="394"/>
      <c r="G88" s="2199"/>
    </row>
    <row r="89" spans="1:7" ht="37.5" customHeight="1">
      <c r="A89" s="2869" t="s">
        <v>7057</v>
      </c>
      <c r="B89" s="2869"/>
      <c r="C89" s="2869"/>
      <c r="D89" s="2869"/>
      <c r="E89" s="2869"/>
      <c r="G89" s="2199"/>
    </row>
    <row r="90" spans="1:7" ht="45">
      <c r="A90" s="1990" t="s">
        <v>321</v>
      </c>
      <c r="B90" s="1990" t="s">
        <v>18</v>
      </c>
      <c r="C90" s="1990" t="s">
        <v>5</v>
      </c>
      <c r="D90" s="1991" t="s">
        <v>462</v>
      </c>
      <c r="E90" s="1869" t="s">
        <v>9</v>
      </c>
      <c r="G90" s="2199"/>
    </row>
    <row r="91" spans="1:7" s="1561" customFormat="1">
      <c r="A91" s="2870"/>
      <c r="B91" s="1985" t="s">
        <v>7353</v>
      </c>
      <c r="C91" s="1685" t="s">
        <v>7354</v>
      </c>
      <c r="D91" s="1683">
        <v>899.84400000000005</v>
      </c>
      <c r="E91" s="1679">
        <f t="shared" si="4"/>
        <v>809.8596</v>
      </c>
      <c r="F91" s="394"/>
      <c r="G91" s="2199"/>
    </row>
    <row r="92" spans="1:7" s="989" customFormat="1">
      <c r="A92" s="2870"/>
      <c r="B92" s="1677" t="s">
        <v>7013</v>
      </c>
      <c r="C92" s="1678" t="s">
        <v>7014</v>
      </c>
      <c r="D92" s="1683">
        <v>994.09199999999998</v>
      </c>
      <c r="E92" s="1679">
        <f t="shared" si="4"/>
        <v>894.68280000000004</v>
      </c>
      <c r="F92" s="152"/>
      <c r="G92" s="2199"/>
    </row>
    <row r="93" spans="1:7" s="989" customFormat="1">
      <c r="A93" s="2870"/>
      <c r="B93" s="1677" t="s">
        <v>7015</v>
      </c>
      <c r="C93" s="1678" t="s">
        <v>7016</v>
      </c>
      <c r="D93" s="1683">
        <v>1110.78</v>
      </c>
      <c r="E93" s="1679">
        <f t="shared" si="4"/>
        <v>999.702</v>
      </c>
      <c r="F93" s="152"/>
      <c r="G93" s="2199"/>
    </row>
    <row r="94" spans="1:7" s="989" customFormat="1">
      <c r="A94" s="2870"/>
      <c r="B94" s="1677" t="s">
        <v>7017</v>
      </c>
      <c r="C94" s="1678" t="s">
        <v>7018</v>
      </c>
      <c r="D94" s="1683">
        <v>1406.9880000000001</v>
      </c>
      <c r="E94" s="1679">
        <f t="shared" si="4"/>
        <v>1266.2892000000002</v>
      </c>
      <c r="F94" s="152"/>
      <c r="G94" s="2199"/>
    </row>
    <row r="95" spans="1:7" s="989" customFormat="1">
      <c r="A95" s="2870"/>
      <c r="B95" s="1677" t="s">
        <v>7019</v>
      </c>
      <c r="C95" s="1678" t="s">
        <v>7020</v>
      </c>
      <c r="D95" s="1683">
        <v>1577.5319999999999</v>
      </c>
      <c r="E95" s="1679">
        <f t="shared" si="4"/>
        <v>1419.7788</v>
      </c>
      <c r="F95" s="152"/>
      <c r="G95" s="2199"/>
    </row>
    <row r="96" spans="1:7" s="989" customFormat="1">
      <c r="A96" s="202"/>
      <c r="B96" s="202"/>
      <c r="C96" s="202"/>
      <c r="D96" s="1683"/>
      <c r="E96" s="205"/>
      <c r="F96" s="152"/>
      <c r="G96" s="2199"/>
    </row>
    <row r="97" spans="1:7" s="989" customFormat="1">
      <c r="A97" s="2868"/>
      <c r="B97" s="1677" t="s">
        <v>7021</v>
      </c>
      <c r="C97" s="1678" t="s">
        <v>7022</v>
      </c>
      <c r="D97" s="1683">
        <v>851.59799999999996</v>
      </c>
      <c r="E97" s="1679">
        <f t="shared" si="4"/>
        <v>766.43819999999994</v>
      </c>
      <c r="F97" s="152"/>
      <c r="G97" s="2199"/>
    </row>
    <row r="98" spans="1:7" s="989" customFormat="1">
      <c r="A98" s="2868"/>
      <c r="B98" s="1677" t="s">
        <v>7023</v>
      </c>
      <c r="C98" s="1678" t="s">
        <v>7024</v>
      </c>
      <c r="D98" s="1683">
        <v>1236.444</v>
      </c>
      <c r="E98" s="1679">
        <f t="shared" si="4"/>
        <v>1112.7996000000001</v>
      </c>
      <c r="F98" s="152"/>
      <c r="G98" s="2199"/>
    </row>
    <row r="99" spans="1:7" s="989" customFormat="1">
      <c r="A99" s="2868"/>
      <c r="B99" s="1677" t="s">
        <v>7025</v>
      </c>
      <c r="C99" s="1678" t="s">
        <v>7026</v>
      </c>
      <c r="D99" s="1683">
        <v>1137.7080000000001</v>
      </c>
      <c r="E99" s="1679">
        <f t="shared" si="4"/>
        <v>1023.9372000000001</v>
      </c>
      <c r="F99" s="152"/>
      <c r="G99" s="2199"/>
    </row>
    <row r="100" spans="1:7" s="989" customFormat="1">
      <c r="A100" s="2868"/>
      <c r="B100" s="1677" t="s">
        <v>7027</v>
      </c>
      <c r="C100" s="1678" t="s">
        <v>7028</v>
      </c>
      <c r="D100" s="1683">
        <v>1648.2180000000001</v>
      </c>
      <c r="E100" s="1679">
        <f t="shared" si="4"/>
        <v>1483.3962000000001</v>
      </c>
      <c r="F100" s="152"/>
      <c r="G100" s="2199"/>
    </row>
    <row r="101" spans="1:7" s="989" customFormat="1">
      <c r="A101" s="2868"/>
      <c r="B101" s="1677" t="s">
        <v>7029</v>
      </c>
      <c r="C101" s="1678" t="s">
        <v>7030</v>
      </c>
      <c r="D101" s="1683">
        <v>1612.3140000000001</v>
      </c>
      <c r="E101" s="1679">
        <f t="shared" si="4"/>
        <v>1451.0826000000002</v>
      </c>
      <c r="F101" s="152"/>
      <c r="G101" s="2199"/>
    </row>
    <row r="102" spans="1:7" s="989" customFormat="1">
      <c r="A102" s="2868"/>
      <c r="B102" s="1677" t="s">
        <v>7031</v>
      </c>
      <c r="C102" s="1678" t="s">
        <v>7032</v>
      </c>
      <c r="D102" s="1683">
        <v>2329.2719999999999</v>
      </c>
      <c r="E102" s="1679">
        <f t="shared" si="4"/>
        <v>2096.3447999999999</v>
      </c>
      <c r="F102" s="152"/>
      <c r="G102" s="2199"/>
    </row>
    <row r="103" spans="1:7" s="989" customFormat="1">
      <c r="A103" s="1403"/>
      <c r="B103" s="202"/>
      <c r="C103" s="2002"/>
      <c r="D103" s="2001"/>
      <c r="E103" s="205"/>
      <c r="F103" s="152"/>
      <c r="G103" s="2199"/>
    </row>
    <row r="104" spans="1:7" s="989" customFormat="1" ht="66.75" customHeight="1">
      <c r="A104" s="1999"/>
      <c r="B104" s="1998" t="s">
        <v>7355</v>
      </c>
      <c r="C104" s="2000" t="s">
        <v>7356</v>
      </c>
      <c r="D104" s="2037">
        <v>550.90200000000004</v>
      </c>
      <c r="E104" s="1679">
        <f t="shared" si="4"/>
        <v>495.81180000000006</v>
      </c>
      <c r="F104" s="152"/>
      <c r="G104" s="2199"/>
    </row>
    <row r="105" spans="1:7" s="989" customFormat="1" ht="73.5" customHeight="1">
      <c r="A105" s="1999"/>
      <c r="B105" s="1998" t="s">
        <v>7357</v>
      </c>
      <c r="C105" s="2000" t="s">
        <v>7358</v>
      </c>
      <c r="D105" s="2037">
        <v>825.79200000000003</v>
      </c>
      <c r="E105" s="1679">
        <f t="shared" si="4"/>
        <v>743.21280000000002</v>
      </c>
      <c r="F105" s="152"/>
      <c r="G105" s="2199"/>
    </row>
    <row r="106" spans="1:7" s="989" customFormat="1">
      <c r="A106" s="1403"/>
      <c r="B106" s="202"/>
      <c r="C106" s="2002"/>
      <c r="D106" s="2001"/>
      <c r="E106" s="205"/>
      <c r="F106" s="152"/>
      <c r="G106" s="2199"/>
    </row>
    <row r="107" spans="1:7" s="989" customFormat="1" ht="92.25" customHeight="1">
      <c r="A107" s="1999"/>
      <c r="B107" s="1686" t="s">
        <v>7068</v>
      </c>
      <c r="C107" s="1687" t="s">
        <v>7069</v>
      </c>
      <c r="D107" s="2037">
        <v>1146.684</v>
      </c>
      <c r="E107" s="1679">
        <f t="shared" si="4"/>
        <v>1032.0155999999999</v>
      </c>
      <c r="F107" s="152"/>
      <c r="G107" s="2199"/>
    </row>
    <row r="108" spans="1:7" s="989" customFormat="1" ht="92.25" customHeight="1">
      <c r="A108" s="1999"/>
      <c r="B108" s="1686" t="s">
        <v>7359</v>
      </c>
      <c r="C108" s="1687" t="s">
        <v>7360</v>
      </c>
      <c r="D108" s="2037">
        <v>1152.2940000000001</v>
      </c>
      <c r="E108" s="1679">
        <f t="shared" si="4"/>
        <v>1037.0646000000002</v>
      </c>
      <c r="F108" s="152"/>
      <c r="G108" s="2199"/>
    </row>
    <row r="109" spans="1:7" s="989" customFormat="1">
      <c r="A109" s="202"/>
      <c r="B109" s="202"/>
      <c r="C109" s="202"/>
      <c r="D109" s="2001"/>
      <c r="E109" s="205"/>
      <c r="F109" s="152"/>
      <c r="G109" s="2199"/>
    </row>
    <row r="110" spans="1:7" s="989" customFormat="1">
      <c r="A110" s="2868"/>
      <c r="B110" s="1868" t="s">
        <v>7033</v>
      </c>
      <c r="C110" s="1868" t="s">
        <v>7034</v>
      </c>
      <c r="D110" s="2037">
        <v>32.537999999999997</v>
      </c>
      <c r="E110" s="1679">
        <f t="shared" si="4"/>
        <v>29.284199999999998</v>
      </c>
      <c r="F110" s="152"/>
      <c r="G110" s="2199"/>
    </row>
    <row r="111" spans="1:7" s="989" customFormat="1">
      <c r="A111" s="2868"/>
      <c r="B111" s="1868" t="s">
        <v>7035</v>
      </c>
      <c r="C111" s="1868" t="s">
        <v>7036</v>
      </c>
      <c r="D111" s="2037">
        <v>32.537999999999997</v>
      </c>
      <c r="E111" s="1679">
        <f t="shared" si="4"/>
        <v>29.284199999999998</v>
      </c>
      <c r="F111" s="152"/>
      <c r="G111" s="2199"/>
    </row>
    <row r="112" spans="1:7" s="989" customFormat="1">
      <c r="A112" s="2868"/>
      <c r="B112" s="1868" t="s">
        <v>7037</v>
      </c>
      <c r="C112" s="1868" t="s">
        <v>7038</v>
      </c>
      <c r="D112" s="2037">
        <v>32.537999999999997</v>
      </c>
      <c r="E112" s="1679">
        <f t="shared" si="4"/>
        <v>29.284199999999998</v>
      </c>
      <c r="F112" s="152"/>
      <c r="G112" s="2199"/>
    </row>
    <row r="113" spans="1:7" s="989" customFormat="1">
      <c r="A113" s="202"/>
      <c r="B113" s="202"/>
      <c r="C113" s="202"/>
      <c r="D113" s="2001"/>
      <c r="E113" s="205"/>
      <c r="F113" s="152"/>
      <c r="G113" s="2199"/>
    </row>
    <row r="114" spans="1:7" s="989" customFormat="1">
      <c r="A114" s="2868"/>
      <c r="B114" s="1677" t="s">
        <v>7039</v>
      </c>
      <c r="C114" s="1678" t="s">
        <v>7040</v>
      </c>
      <c r="D114" s="2037">
        <v>98.73599999999999</v>
      </c>
      <c r="E114" s="1679">
        <f t="shared" si="4"/>
        <v>88.862399999999994</v>
      </c>
      <c r="F114" s="152"/>
      <c r="G114" s="2199"/>
    </row>
    <row r="115" spans="1:7" s="989" customFormat="1">
      <c r="A115" s="2868"/>
      <c r="B115" s="1677" t="s">
        <v>7041</v>
      </c>
      <c r="C115" s="1678" t="s">
        <v>7042</v>
      </c>
      <c r="D115" s="2037">
        <v>123.42</v>
      </c>
      <c r="E115" s="1679">
        <f t="shared" si="4"/>
        <v>111.078</v>
      </c>
      <c r="F115" s="152"/>
      <c r="G115" s="2199"/>
    </row>
    <row r="116" spans="1:7" s="989" customFormat="1">
      <c r="A116" s="2868"/>
      <c r="B116" s="1677" t="s">
        <v>7043</v>
      </c>
      <c r="C116" s="1678" t="s">
        <v>7044</v>
      </c>
      <c r="D116" s="2037">
        <v>176.154</v>
      </c>
      <c r="E116" s="1679">
        <f t="shared" si="4"/>
        <v>158.5386</v>
      </c>
      <c r="F116" s="152"/>
      <c r="G116" s="2199"/>
    </row>
    <row r="117" spans="1:7" s="989" customFormat="1">
      <c r="A117" s="2868"/>
      <c r="B117" s="1677" t="s">
        <v>7045</v>
      </c>
      <c r="C117" s="1678" t="s">
        <v>7046</v>
      </c>
      <c r="D117" s="2037">
        <v>123.42</v>
      </c>
      <c r="E117" s="1679">
        <f t="shared" si="4"/>
        <v>111.078</v>
      </c>
      <c r="F117" s="152"/>
      <c r="G117" s="2199"/>
    </row>
    <row r="118" spans="1:7" s="989" customFormat="1">
      <c r="A118" s="1403"/>
      <c r="B118" s="202"/>
      <c r="C118" s="2002"/>
      <c r="D118" s="2001"/>
      <c r="E118" s="205"/>
      <c r="F118" s="152"/>
      <c r="G118" s="2199"/>
    </row>
    <row r="119" spans="1:7" s="989" customFormat="1" ht="39.950000000000003" customHeight="1">
      <c r="A119" s="2868"/>
      <c r="B119" s="1868" t="s">
        <v>7070</v>
      </c>
      <c r="C119" s="1952" t="s">
        <v>7071</v>
      </c>
      <c r="D119" s="2037">
        <v>38.147999999999996</v>
      </c>
      <c r="E119" s="1679">
        <f t="shared" si="4"/>
        <v>34.333199999999998</v>
      </c>
      <c r="F119" s="152"/>
      <c r="G119" s="2199"/>
    </row>
    <row r="120" spans="1:7" s="989" customFormat="1" ht="39.950000000000003" customHeight="1">
      <c r="A120" s="2868"/>
      <c r="B120" s="1868" t="s">
        <v>7072</v>
      </c>
      <c r="C120" s="1952" t="s">
        <v>7073</v>
      </c>
      <c r="D120" s="2037">
        <v>38.147999999999996</v>
      </c>
      <c r="E120" s="1679">
        <f t="shared" si="4"/>
        <v>34.333199999999998</v>
      </c>
      <c r="F120" s="152"/>
      <c r="G120" s="2199"/>
    </row>
    <row r="121" spans="1:7" s="989" customFormat="1">
      <c r="A121" s="1403"/>
      <c r="B121" s="202"/>
      <c r="C121" s="2002"/>
      <c r="D121" s="2001"/>
      <c r="E121" s="205"/>
      <c r="F121" s="152"/>
      <c r="G121" s="2199"/>
    </row>
    <row r="122" spans="1:7" s="989" customFormat="1" ht="39.950000000000003" customHeight="1">
      <c r="A122" s="2868"/>
      <c r="B122" s="2871" t="s">
        <v>7383</v>
      </c>
      <c r="C122" s="2872" t="s">
        <v>7074</v>
      </c>
      <c r="D122" s="2873">
        <v>11.22</v>
      </c>
      <c r="E122" s="2874">
        <f t="shared" si="4"/>
        <v>10.098000000000001</v>
      </c>
      <c r="F122" s="152"/>
      <c r="G122" s="2199"/>
    </row>
    <row r="123" spans="1:7" s="989" customFormat="1" ht="39.950000000000003" customHeight="1">
      <c r="A123" s="2868"/>
      <c r="B123" s="2871"/>
      <c r="C123" s="2872"/>
      <c r="D123" s="2873"/>
      <c r="E123" s="2874"/>
      <c r="F123" s="152"/>
      <c r="G123" s="2199"/>
    </row>
    <row r="124" spans="1:7" s="989" customFormat="1">
      <c r="A124" s="202"/>
      <c r="B124" s="202"/>
      <c r="C124" s="2002"/>
      <c r="D124" s="2001"/>
      <c r="E124" s="205"/>
      <c r="F124" s="152"/>
      <c r="G124" s="2199"/>
    </row>
    <row r="125" spans="1:7" s="989" customFormat="1">
      <c r="A125" s="2868"/>
      <c r="B125" s="1677" t="s">
        <v>7047</v>
      </c>
      <c r="C125" s="2004" t="s">
        <v>7048</v>
      </c>
      <c r="D125" s="2037">
        <v>4.4880000000000004</v>
      </c>
      <c r="E125" s="1679">
        <f t="shared" si="4"/>
        <v>4.0392000000000001</v>
      </c>
      <c r="F125" s="152"/>
      <c r="G125" s="2199"/>
    </row>
    <row r="126" spans="1:7" s="989" customFormat="1">
      <c r="A126" s="2868"/>
      <c r="B126" s="1868" t="s">
        <v>7075</v>
      </c>
      <c r="C126" s="2004" t="s">
        <v>7076</v>
      </c>
      <c r="D126" s="2037">
        <v>10.098000000000001</v>
      </c>
      <c r="E126" s="1679">
        <f t="shared" si="4"/>
        <v>9.0882000000000005</v>
      </c>
      <c r="F126" s="152"/>
      <c r="G126" s="2199"/>
    </row>
    <row r="127" spans="1:7" s="989" customFormat="1">
      <c r="A127" s="2868"/>
      <c r="B127" s="1677" t="s">
        <v>7049</v>
      </c>
      <c r="C127" s="2004" t="s">
        <v>7050</v>
      </c>
      <c r="D127" s="2037">
        <v>24.683999999999997</v>
      </c>
      <c r="E127" s="1679">
        <f t="shared" si="4"/>
        <v>22.215599999999998</v>
      </c>
      <c r="F127" s="152"/>
      <c r="G127" s="2199"/>
    </row>
    <row r="128" spans="1:7" s="989" customFormat="1">
      <c r="A128" s="202"/>
      <c r="B128" s="202"/>
      <c r="C128" s="2002"/>
      <c r="D128" s="2001"/>
      <c r="E128" s="205"/>
      <c r="F128" s="152"/>
      <c r="G128" s="2199"/>
    </row>
    <row r="129" spans="1:7" s="989" customFormat="1">
      <c r="A129" s="2868"/>
      <c r="B129" s="1677" t="s">
        <v>7051</v>
      </c>
      <c r="C129" s="1687" t="s">
        <v>7052</v>
      </c>
      <c r="D129" s="2037">
        <v>4.4880000000000004</v>
      </c>
      <c r="E129" s="1679">
        <f t="shared" si="4"/>
        <v>4.0392000000000001</v>
      </c>
      <c r="F129" s="152"/>
      <c r="G129" s="2199"/>
    </row>
    <row r="130" spans="1:7" s="989" customFormat="1">
      <c r="A130" s="2868"/>
      <c r="B130" s="1677" t="s">
        <v>7053</v>
      </c>
      <c r="C130" s="1687" t="s">
        <v>7054</v>
      </c>
      <c r="D130" s="2037">
        <v>4.4880000000000004</v>
      </c>
      <c r="E130" s="1679">
        <f t="shared" si="4"/>
        <v>4.0392000000000001</v>
      </c>
      <c r="F130" s="152"/>
      <c r="G130" s="2199"/>
    </row>
    <row r="131" spans="1:7" s="989" customFormat="1">
      <c r="A131" s="23"/>
      <c r="B131" s="23"/>
      <c r="C131" s="203"/>
      <c r="D131" s="2001"/>
      <c r="E131" s="205"/>
      <c r="F131" s="152"/>
      <c r="G131" s="2199"/>
    </row>
    <row r="132" spans="1:7" s="989" customFormat="1" ht="30.2" customHeight="1">
      <c r="A132" s="2868"/>
      <c r="B132" s="1953" t="s">
        <v>7077</v>
      </c>
      <c r="C132" s="1952" t="s">
        <v>7078</v>
      </c>
      <c r="D132" s="2037">
        <v>20.196000000000002</v>
      </c>
      <c r="E132" s="1679">
        <f t="shared" si="4"/>
        <v>18.176400000000001</v>
      </c>
      <c r="F132" s="152"/>
      <c r="G132" s="2199"/>
    </row>
    <row r="133" spans="1:7" s="989" customFormat="1" ht="30.2" customHeight="1">
      <c r="A133" s="2868"/>
      <c r="B133" s="1953" t="s">
        <v>7079</v>
      </c>
      <c r="C133" s="1952" t="s">
        <v>7080</v>
      </c>
      <c r="D133" s="2037">
        <v>30.294</v>
      </c>
      <c r="E133" s="1679">
        <f t="shared" si="4"/>
        <v>27.264600000000002</v>
      </c>
      <c r="F133" s="152"/>
      <c r="G133" s="2199"/>
    </row>
    <row r="134" spans="1:7" s="989" customFormat="1">
      <c r="A134" s="23"/>
      <c r="B134" s="23"/>
      <c r="C134" s="203"/>
      <c r="D134" s="110"/>
      <c r="E134" s="205"/>
      <c r="F134" s="152"/>
      <c r="G134" s="2199"/>
    </row>
    <row r="135" spans="1:7" s="989" customFormat="1">
      <c r="A135" s="23"/>
      <c r="B135" s="1864"/>
      <c r="C135" s="203"/>
      <c r="D135" s="110"/>
      <c r="E135" s="205"/>
      <c r="F135" s="152"/>
      <c r="G135" s="2199"/>
    </row>
    <row r="136" spans="1:7" s="989" customFormat="1">
      <c r="A136" s="2895"/>
      <c r="B136" s="2003" t="s">
        <v>2156</v>
      </c>
      <c r="C136" s="1685" t="s">
        <v>7055</v>
      </c>
      <c r="D136" s="1929">
        <v>91.684966595039995</v>
      </c>
      <c r="E136" s="1679">
        <f t="shared" si="4"/>
        <v>82.516469935535994</v>
      </c>
      <c r="F136" s="152"/>
      <c r="G136" s="2199"/>
    </row>
    <row r="137" spans="1:7" s="989" customFormat="1">
      <c r="A137" s="2895"/>
      <c r="B137" s="2003" t="s">
        <v>2564</v>
      </c>
      <c r="C137" s="1685" t="s">
        <v>7056</v>
      </c>
      <c r="D137" s="1929">
        <v>160.67645455680005</v>
      </c>
      <c r="E137" s="1679">
        <f t="shared" si="4"/>
        <v>144.60880910112004</v>
      </c>
      <c r="F137" s="152"/>
      <c r="G137" s="2199"/>
    </row>
    <row r="138" spans="1:7" s="989" customFormat="1">
      <c r="A138" s="23"/>
      <c r="B138" s="1864"/>
      <c r="C138" s="203"/>
      <c r="D138" s="110"/>
      <c r="E138" s="205"/>
      <c r="F138" s="152"/>
      <c r="G138" s="2199"/>
    </row>
    <row r="139" spans="1:7" s="989" customFormat="1">
      <c r="A139" s="1860"/>
      <c r="B139" s="1867" t="s">
        <v>2158</v>
      </c>
      <c r="C139" s="1684" t="s">
        <v>2570</v>
      </c>
      <c r="D139" s="1750">
        <v>56.181599999999996</v>
      </c>
      <c r="E139" s="1679">
        <f t="shared" si="4"/>
        <v>50.56344</v>
      </c>
      <c r="F139" s="152"/>
      <c r="G139" s="2199"/>
    </row>
    <row r="140" spans="1:7" s="989" customFormat="1">
      <c r="A140" s="23"/>
      <c r="B140" s="1864"/>
      <c r="C140" s="203"/>
      <c r="D140" s="110"/>
      <c r="E140" s="205"/>
      <c r="F140" s="152"/>
      <c r="G140" s="2199"/>
    </row>
    <row r="141" spans="1:7" s="989" customFormat="1">
      <c r="A141" s="1670"/>
      <c r="B141" s="1684" t="s">
        <v>2457</v>
      </c>
      <c r="C141" s="1684" t="s">
        <v>2458</v>
      </c>
      <c r="D141" s="2268">
        <v>468.18</v>
      </c>
      <c r="E141" s="1679">
        <f t="shared" si="4"/>
        <v>421.36200000000002</v>
      </c>
      <c r="F141" s="152"/>
      <c r="G141" s="2199"/>
    </row>
    <row r="142" spans="1:7" s="989" customFormat="1">
      <c r="A142" s="23"/>
      <c r="B142" s="23"/>
      <c r="C142" s="203"/>
      <c r="D142" s="110"/>
      <c r="E142" s="205"/>
      <c r="F142" s="152"/>
      <c r="G142" s="2199"/>
    </row>
    <row r="143" spans="1:7" s="989" customFormat="1">
      <c r="A143" s="2895"/>
      <c r="B143" s="1685" t="s">
        <v>2462</v>
      </c>
      <c r="C143" s="1685" t="s">
        <v>2461</v>
      </c>
      <c r="D143" s="1929">
        <v>3.5456868720000001</v>
      </c>
      <c r="E143" s="1679">
        <f t="shared" si="4"/>
        <v>3.1911181848000001</v>
      </c>
      <c r="F143" s="152"/>
      <c r="G143" s="2199"/>
    </row>
    <row r="144" spans="1:7" s="989" customFormat="1">
      <c r="A144" s="2895"/>
      <c r="B144" s="1670" t="s">
        <v>4591</v>
      </c>
      <c r="C144" s="1685" t="s">
        <v>4592</v>
      </c>
      <c r="D144" s="1929">
        <v>3.1212</v>
      </c>
      <c r="E144" s="1679">
        <f t="shared" si="4"/>
        <v>2.8090799999999998</v>
      </c>
      <c r="F144" s="152"/>
      <c r="G144" s="2199"/>
    </row>
    <row r="145" spans="1:7" s="989" customFormat="1">
      <c r="A145" s="2895"/>
      <c r="B145" s="1670" t="s">
        <v>5443</v>
      </c>
      <c r="C145" s="1685" t="s">
        <v>5446</v>
      </c>
      <c r="D145" s="1929">
        <v>3.8650693535999996</v>
      </c>
      <c r="E145" s="1679">
        <f t="shared" si="4"/>
        <v>3.4785624182399997</v>
      </c>
      <c r="F145" s="28"/>
      <c r="G145" s="2199"/>
    </row>
    <row r="146" spans="1:7" s="989" customFormat="1">
      <c r="A146" s="23"/>
      <c r="B146" s="23"/>
      <c r="C146" s="203"/>
      <c r="D146" s="110"/>
      <c r="E146" s="205"/>
      <c r="F146" s="152"/>
      <c r="G146" s="2199"/>
    </row>
    <row r="147" spans="1:7" s="989" customFormat="1">
      <c r="A147" s="2895"/>
      <c r="B147" s="1670" t="s">
        <v>3670</v>
      </c>
      <c r="C147" s="1685" t="s">
        <v>3669</v>
      </c>
      <c r="D147" s="1929">
        <v>98.426643588000005</v>
      </c>
      <c r="E147" s="1679">
        <f t="shared" si="4"/>
        <v>88.583979229199997</v>
      </c>
      <c r="F147" s="28"/>
      <c r="G147" s="2199"/>
    </row>
    <row r="148" spans="1:7" s="989" customFormat="1">
      <c r="A148" s="2895"/>
      <c r="B148" s="1670" t="s">
        <v>4594</v>
      </c>
      <c r="C148" s="1685" t="s">
        <v>4593</v>
      </c>
      <c r="D148" s="1929">
        <v>98.369820000000004</v>
      </c>
      <c r="E148" s="1679">
        <f t="shared" si="4"/>
        <v>88.532837999999998</v>
      </c>
      <c r="F148" s="152"/>
      <c r="G148" s="2199"/>
    </row>
    <row r="149" spans="1:7" s="989" customFormat="1">
      <c r="A149" s="2895"/>
      <c r="B149" s="1670" t="s">
        <v>5444</v>
      </c>
      <c r="C149" s="1685" t="s">
        <v>5445</v>
      </c>
      <c r="D149" s="1929">
        <v>123.21288946511999</v>
      </c>
      <c r="E149" s="1679">
        <f t="shared" si="4"/>
        <v>110.89160051860799</v>
      </c>
      <c r="F149" s="28"/>
      <c r="G149" s="2199"/>
    </row>
    <row r="150" spans="1:7" s="989" customFormat="1">
      <c r="A150" s="23"/>
      <c r="B150" s="23"/>
      <c r="C150" s="23"/>
      <c r="D150" s="110"/>
      <c r="E150" s="205"/>
      <c r="F150" s="152"/>
      <c r="G150" s="2199"/>
    </row>
    <row r="151" spans="1:7" s="989" customFormat="1">
      <c r="A151" s="1670"/>
      <c r="B151" s="1860" t="s">
        <v>6756</v>
      </c>
      <c r="C151" s="1860" t="s">
        <v>6757</v>
      </c>
      <c r="D151" s="1929">
        <v>7668.656496839516</v>
      </c>
      <c r="E151" s="1679">
        <f t="shared" si="4"/>
        <v>6901.7908471555638</v>
      </c>
      <c r="F151" s="28"/>
      <c r="G151" s="2199"/>
    </row>
    <row r="152" spans="1:7" s="989" customFormat="1">
      <c r="A152" s="23"/>
      <c r="B152" s="23"/>
      <c r="C152" s="23"/>
      <c r="D152" s="110"/>
      <c r="E152" s="205"/>
      <c r="F152" s="152"/>
      <c r="G152" s="2199"/>
    </row>
    <row r="153" spans="1:7" s="989" customFormat="1">
      <c r="A153" s="2895"/>
      <c r="B153" s="1670" t="s">
        <v>2467</v>
      </c>
      <c r="C153" s="1670" t="s">
        <v>2466</v>
      </c>
      <c r="D153" s="1750">
        <v>6.4504799999999998</v>
      </c>
      <c r="E153" s="1679">
        <f t="shared" si="4"/>
        <v>5.8054319999999997</v>
      </c>
      <c r="F153" s="152"/>
      <c r="G153" s="2199"/>
    </row>
    <row r="154" spans="1:7" s="989" customFormat="1">
      <c r="A154" s="2895"/>
      <c r="B154" s="1670" t="s">
        <v>2469</v>
      </c>
      <c r="C154" s="1670" t="s">
        <v>2468</v>
      </c>
      <c r="D154" s="1750">
        <v>7.376436</v>
      </c>
      <c r="E154" s="1679">
        <f t="shared" si="4"/>
        <v>6.6387923999999998</v>
      </c>
      <c r="F154" s="152"/>
      <c r="G154" s="2199"/>
    </row>
    <row r="155" spans="1:7" s="989" customFormat="1">
      <c r="A155" s="2895"/>
      <c r="B155" s="1670" t="s">
        <v>5469</v>
      </c>
      <c r="C155" s="1670" t="s">
        <v>5522</v>
      </c>
      <c r="D155" s="1750">
        <v>7.2827999999999999</v>
      </c>
      <c r="E155" s="1679">
        <f t="shared" si="4"/>
        <v>6.5545200000000001</v>
      </c>
      <c r="F155" s="152"/>
      <c r="G155" s="2199"/>
    </row>
    <row r="156" spans="1:7" s="989" customFormat="1">
      <c r="A156" s="2895"/>
      <c r="B156" s="1670" t="s">
        <v>5470</v>
      </c>
      <c r="C156" s="1670" t="s">
        <v>5523</v>
      </c>
      <c r="D156" s="1750">
        <v>8.4272400000000012</v>
      </c>
      <c r="E156" s="1679">
        <f t="shared" si="4"/>
        <v>7.5845160000000007</v>
      </c>
      <c r="F156" s="152"/>
      <c r="G156" s="2199"/>
    </row>
    <row r="157" spans="1:7">
      <c r="G157" s="2199"/>
    </row>
  </sheetData>
  <customSheetViews>
    <customSheetView guid="{94E74550-0B2B-4B3C-8E97-CCCC46023914}" scale="90" fitToPage="1">
      <selection sqref="A1:E1"/>
      <pageMargins left="0.70866141732283472" right="0.70866141732283472" top="0.74803149606299213" bottom="0.74803149606299213" header="0.31496062992125984" footer="0.31496062992125984"/>
      <pageSetup paperSize="9" scale="89" orientation="landscape" r:id="rId1"/>
    </customSheetView>
    <customSheetView guid="{C23E91BF-4A86-4D00-A577-1A263DDCB8BC}" scale="90" fitToPage="1">
      <selection sqref="A1:E1"/>
      <pageMargins left="0.70866141732283472" right="0.70866141732283472" top="0.74803149606299213" bottom="0.74803149606299213" header="0.31496062992125984" footer="0.31496062992125984"/>
      <pageSetup paperSize="9" scale="89" orientation="landscape" r:id="rId2"/>
    </customSheetView>
    <customSheetView guid="{45761FB6-8710-4C75-A8B6-5A7FCAACACDF}" scale="90" fitToPage="1">
      <selection activeCell="F6" sqref="F6"/>
      <pageMargins left="0.70866141732283472" right="0.70866141732283472" top="0.74803149606299213" bottom="0.74803149606299213" header="0.31496062992125984" footer="0.31496062992125984"/>
      <pageSetup paperSize="9" scale="89" orientation="landscape" r:id="rId3"/>
    </customSheetView>
    <customSheetView guid="{6108970F-8E7A-462E-A499-E2FD79FB3A77}" scale="90" fitToPage="1">
      <selection activeCell="F6" sqref="F6"/>
      <pageMargins left="0.70866141732283472" right="0.70866141732283472" top="0.74803149606299213" bottom="0.74803149606299213" header="0.31496062992125984" footer="0.31496062992125984"/>
      <pageSetup paperSize="9" scale="89" orientation="landscape" r:id="rId4"/>
    </customSheetView>
    <customSheetView guid="{B3358888-E690-452C-98EC-431498422E6E}" scale="90" fitToPage="1">
      <selection activeCell="F6" sqref="F6"/>
      <pageMargins left="0.70866141732283472" right="0.70866141732283472" top="0.74803149606299213" bottom="0.74803149606299213" header="0.31496062992125984" footer="0.31496062992125984"/>
      <pageSetup paperSize="9" scale="89" orientation="landscape" r:id="rId5"/>
    </customSheetView>
    <customSheetView guid="{A76FD505-AF56-4CD8-967A-59C705AF567C}" scale="90" fitToPage="1">
      <selection sqref="A1:E1"/>
      <pageMargins left="0.70866141732283472" right="0.70866141732283472" top="0.74803149606299213" bottom="0.74803149606299213" header="0.31496062992125984" footer="0.31496062992125984"/>
      <pageSetup paperSize="9" scale="89" orientation="landscape" r:id="rId6"/>
    </customSheetView>
    <customSheetView guid="{D7CF3121-CFC0-4E70-8DCD-811E30042E24}" scale="90" fitToPage="1">
      <selection sqref="A1:E1"/>
      <pageMargins left="0.70866141732283472" right="0.70866141732283472" top="0.74803149606299213" bottom="0.74803149606299213" header="0.31496062992125984" footer="0.31496062992125984"/>
      <pageSetup paperSize="9" scale="89" orientation="landscape" r:id="rId7"/>
    </customSheetView>
    <customSheetView guid="{3E3E5346-F5D1-49F5-AB0E-78170B65853C}" scale="90" fitToPage="1">
      <selection activeCell="F6" sqref="F6"/>
      <pageMargins left="0.70866141732283472" right="0.70866141732283472" top="0.74803149606299213" bottom="0.74803149606299213" header="0.31496062992125984" footer="0.31496062992125984"/>
      <pageSetup paperSize="9" scale="89" orientation="landscape" r:id="rId8"/>
    </customSheetView>
    <customSheetView guid="{A02336A9-D2FB-4D03-950A-00B6EBD6A28C}" scale="90" fitToPage="1">
      <selection sqref="A1:E1"/>
      <pageMargins left="0.70866141732283472" right="0.70866141732283472" top="0.74803149606299213" bottom="0.74803149606299213" header="0.31496062992125984" footer="0.31496062992125984"/>
      <pageSetup paperSize="9" scale="89" orientation="landscape" r:id="rId9"/>
    </customSheetView>
    <customSheetView guid="{24F900A2-7147-4318-9E77-2B71404314A7}" scale="90" fitToPage="1">
      <selection sqref="A1:E1"/>
      <pageMargins left="0.70866141732283472" right="0.70866141732283472" top="0.74803149606299213" bottom="0.74803149606299213" header="0.31496062992125984" footer="0.31496062992125984"/>
      <pageSetup paperSize="9" scale="89" orientation="landscape" r:id="rId10"/>
    </customSheetView>
    <customSheetView guid="{76FA2CE7-179E-4731-B7AE-63C5E5E79002}" scale="90" fitToPage="1">
      <selection sqref="A1:E1"/>
      <pageMargins left="0.70866141732283472" right="0.70866141732283472" top="0.74803149606299213" bottom="0.74803149606299213" header="0.31496062992125984" footer="0.31496062992125984"/>
      <pageSetup paperSize="9" scale="89" orientation="landscape" r:id="rId11"/>
    </customSheetView>
  </customSheetViews>
  <mergeCells count="37">
    <mergeCell ref="A153:A156"/>
    <mergeCell ref="A125:A127"/>
    <mergeCell ref="A129:A130"/>
    <mergeCell ref="A136:A137"/>
    <mergeCell ref="A143:A145"/>
    <mergeCell ref="A147:A149"/>
    <mergeCell ref="A132:A133"/>
    <mergeCell ref="A1:E1"/>
    <mergeCell ref="A7:A18"/>
    <mergeCell ref="A20:A30"/>
    <mergeCell ref="A54:A55"/>
    <mergeCell ref="A32:A35"/>
    <mergeCell ref="A37:A42"/>
    <mergeCell ref="A44:A50"/>
    <mergeCell ref="A52:E52"/>
    <mergeCell ref="A78:E78"/>
    <mergeCell ref="A80:A81"/>
    <mergeCell ref="A82:A83"/>
    <mergeCell ref="A57:A62"/>
    <mergeCell ref="A69:A72"/>
    <mergeCell ref="A74:A75"/>
    <mergeCell ref="A64:A67"/>
    <mergeCell ref="B82:B83"/>
    <mergeCell ref="C82:C83"/>
    <mergeCell ref="D82:D83"/>
    <mergeCell ref="E82:E83"/>
    <mergeCell ref="A119:A120"/>
    <mergeCell ref="A122:A123"/>
    <mergeCell ref="A110:A112"/>
    <mergeCell ref="A114:A117"/>
    <mergeCell ref="A89:E89"/>
    <mergeCell ref="A97:A102"/>
    <mergeCell ref="A91:A95"/>
    <mergeCell ref="B122:B123"/>
    <mergeCell ref="C122:C123"/>
    <mergeCell ref="D122:D123"/>
    <mergeCell ref="E122:E123"/>
  </mergeCells>
  <pageMargins left="0.70866141732283472" right="0.70866141732283472" top="0.74803149606299213" bottom="0.74803149606299213" header="0.31496062992125984" footer="0.31496062992125984"/>
  <pageSetup paperSize="9" scale="91" orientation="landscape" r:id="rId12"/>
  <drawing r:id="rId1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3"/>
  <sheetViews>
    <sheetView zoomScale="85" zoomScaleNormal="85" workbookViewId="0">
      <selection activeCell="C18" sqref="C18"/>
    </sheetView>
  </sheetViews>
  <sheetFormatPr defaultColWidth="9.28515625" defaultRowHeight="15"/>
  <cols>
    <col min="1" max="1" width="51.85546875" style="1743" customWidth="1"/>
    <col min="2" max="2" width="19.7109375" style="957" customWidth="1"/>
    <col min="3" max="3" width="94.5703125" style="1743" customWidth="1"/>
    <col min="4" max="4" width="18" style="958" customWidth="1"/>
    <col min="5" max="5" width="12.42578125" style="1743" customWidth="1"/>
    <col min="6" max="6" width="9.28515625" style="682"/>
    <col min="7" max="16384" width="9.28515625" style="1743"/>
  </cols>
  <sheetData>
    <row r="1" spans="1:8" s="1177" customFormat="1">
      <c r="A1" s="2818" t="s">
        <v>7516</v>
      </c>
      <c r="B1" s="2818"/>
      <c r="C1" s="2818"/>
      <c r="D1" s="2865"/>
      <c r="E1" s="2819"/>
      <c r="F1" s="1744"/>
    </row>
    <row r="2" spans="1:8" s="1177" customFormat="1">
      <c r="A2" s="18"/>
      <c r="B2" s="14"/>
      <c r="C2" s="24"/>
      <c r="D2" s="24"/>
      <c r="E2" s="1743"/>
      <c r="F2" s="1744"/>
    </row>
    <row r="3" spans="1:8" s="1177" customFormat="1">
      <c r="A3" s="17"/>
      <c r="B3" s="14"/>
      <c r="C3" s="24"/>
      <c r="D3" s="24"/>
      <c r="E3" s="1743"/>
      <c r="F3" s="1744"/>
    </row>
    <row r="4" spans="1:8" s="1177" customFormat="1" ht="15" customHeight="1">
      <c r="A4" s="2" t="s">
        <v>6</v>
      </c>
      <c r="B4" s="1132">
        <v>0</v>
      </c>
      <c r="C4" s="189"/>
      <c r="D4" s="194"/>
      <c r="E4" s="80"/>
      <c r="F4" s="1744"/>
    </row>
    <row r="6" spans="1:8" s="245" customFormat="1" ht="45">
      <c r="A6" s="1140" t="s">
        <v>321</v>
      </c>
      <c r="B6" s="1140" t="s">
        <v>18</v>
      </c>
      <c r="C6" s="1140" t="s">
        <v>5</v>
      </c>
      <c r="D6" s="1141" t="s">
        <v>462</v>
      </c>
      <c r="E6" s="146" t="s">
        <v>9</v>
      </c>
      <c r="F6" s="696"/>
    </row>
    <row r="7" spans="1:8" ht="169.15" customHeight="1">
      <c r="A7" s="1992"/>
      <c r="B7" s="1993" t="s">
        <v>7391</v>
      </c>
      <c r="C7" s="1994" t="s">
        <v>7392</v>
      </c>
      <c r="D7" s="1750">
        <v>40576.008000000002</v>
      </c>
      <c r="E7" s="1734">
        <f>D7-D7*$B$4</f>
        <v>40576.008000000002</v>
      </c>
      <c r="F7" s="410"/>
    </row>
    <row r="8" spans="1:8" ht="153.75" customHeight="1">
      <c r="A8" s="1992"/>
      <c r="B8" s="1993" t="s">
        <v>7393</v>
      </c>
      <c r="C8" s="1995" t="s">
        <v>7394</v>
      </c>
      <c r="D8" s="1750">
        <v>24928.595999999998</v>
      </c>
      <c r="E8" s="1734">
        <f t="shared" ref="E8:E21" si="0">D8-D8*$B$4</f>
        <v>24928.595999999998</v>
      </c>
      <c r="F8" s="410"/>
      <c r="G8" s="2225"/>
      <c r="H8" s="2012"/>
    </row>
    <row r="9" spans="1:8" ht="137.25" customHeight="1">
      <c r="A9" s="1992"/>
      <c r="B9" s="1993" t="s">
        <v>7395</v>
      </c>
      <c r="C9" s="1995" t="s">
        <v>7396</v>
      </c>
      <c r="D9" s="1750">
        <v>24928.595999999998</v>
      </c>
      <c r="E9" s="1734">
        <f t="shared" si="0"/>
        <v>24928.595999999998</v>
      </c>
      <c r="F9" s="410"/>
      <c r="G9" s="2225"/>
      <c r="H9" s="2012"/>
    </row>
    <row r="10" spans="1:8" ht="131.1" customHeight="1">
      <c r="A10" s="1992"/>
      <c r="B10" s="1993" t="s">
        <v>7397</v>
      </c>
      <c r="C10" s="1995" t="s">
        <v>7398</v>
      </c>
      <c r="D10" s="1750">
        <v>40576.008000000002</v>
      </c>
      <c r="E10" s="1734">
        <f t="shared" si="0"/>
        <v>40576.008000000002</v>
      </c>
      <c r="F10" s="410"/>
      <c r="G10" s="2225"/>
      <c r="H10" s="2012"/>
    </row>
    <row r="11" spans="1:8" ht="148.69999999999999" customHeight="1">
      <c r="A11" s="1992"/>
      <c r="B11" s="1993" t="s">
        <v>7399</v>
      </c>
      <c r="C11" s="1995" t="s">
        <v>7400</v>
      </c>
      <c r="D11" s="1750">
        <v>24928.595999999998</v>
      </c>
      <c r="E11" s="1734">
        <f t="shared" si="0"/>
        <v>24928.595999999998</v>
      </c>
      <c r="F11" s="410"/>
      <c r="G11" s="2225"/>
      <c r="H11" s="2012"/>
    </row>
    <row r="12" spans="1:8" ht="106.7" customHeight="1">
      <c r="A12" s="1992"/>
      <c r="B12" s="1993" t="s">
        <v>7401</v>
      </c>
      <c r="C12" s="1995" t="s">
        <v>7402</v>
      </c>
      <c r="D12" s="1750">
        <v>24928.595999999998</v>
      </c>
      <c r="E12" s="1734">
        <f t="shared" si="0"/>
        <v>24928.595999999998</v>
      </c>
      <c r="F12" s="410"/>
      <c r="G12" s="2225"/>
      <c r="H12" s="2012"/>
    </row>
    <row r="13" spans="1:8" ht="120.95" customHeight="1">
      <c r="A13" s="1992"/>
      <c r="B13" s="1993" t="s">
        <v>7403</v>
      </c>
      <c r="C13" s="1995" t="s">
        <v>7404</v>
      </c>
      <c r="D13" s="1750">
        <v>40576.008000000002</v>
      </c>
      <c r="E13" s="1734">
        <f t="shared" si="0"/>
        <v>40576.008000000002</v>
      </c>
      <c r="F13" s="410"/>
      <c r="G13" s="2225"/>
      <c r="H13" s="2012"/>
    </row>
    <row r="14" spans="1:8" ht="132.4" customHeight="1">
      <c r="A14" s="1992"/>
      <c r="B14" s="1993" t="s">
        <v>7405</v>
      </c>
      <c r="C14" s="1995" t="s">
        <v>7406</v>
      </c>
      <c r="D14" s="1750">
        <v>24928.595999999998</v>
      </c>
      <c r="E14" s="1734">
        <f t="shared" si="0"/>
        <v>24928.595999999998</v>
      </c>
      <c r="F14" s="410"/>
      <c r="G14" s="2225"/>
      <c r="H14" s="2012"/>
    </row>
    <row r="15" spans="1:8" ht="145.35" customHeight="1">
      <c r="A15" s="1901"/>
      <c r="B15" s="1993" t="s">
        <v>7407</v>
      </c>
      <c r="C15" s="1995" t="s">
        <v>7408</v>
      </c>
      <c r="D15" s="1750">
        <v>24928.595999999998</v>
      </c>
      <c r="E15" s="1734">
        <f t="shared" si="0"/>
        <v>24928.595999999998</v>
      </c>
      <c r="F15" s="410"/>
      <c r="G15" s="2225"/>
      <c r="H15" s="2012"/>
    </row>
    <row r="16" spans="1:8" s="1422" customFormat="1" ht="143.25" customHeight="1">
      <c r="A16" s="2005"/>
      <c r="B16" s="1993" t="s">
        <v>7570</v>
      </c>
      <c r="C16" s="1995" t="s">
        <v>7571</v>
      </c>
      <c r="D16" s="1750">
        <v>24928.595999999998</v>
      </c>
      <c r="E16" s="2006">
        <f t="shared" si="0"/>
        <v>24928.595999999998</v>
      </c>
      <c r="F16" s="410"/>
      <c r="G16" s="2225"/>
      <c r="H16" s="2012"/>
    </row>
    <row r="17" spans="1:8" s="1422" customFormat="1" ht="139.5" customHeight="1">
      <c r="A17" s="2005"/>
      <c r="B17" s="1993" t="s">
        <v>7572</v>
      </c>
      <c r="C17" s="1995" t="s">
        <v>7573</v>
      </c>
      <c r="D17" s="1750">
        <v>40576.008000000002</v>
      </c>
      <c r="E17" s="2006">
        <f t="shared" si="0"/>
        <v>40576.008000000002</v>
      </c>
      <c r="F17" s="410"/>
      <c r="G17" s="2225"/>
      <c r="H17" s="2012"/>
    </row>
    <row r="18" spans="1:8" s="1422" customFormat="1" ht="135" customHeight="1">
      <c r="A18" s="2005"/>
      <c r="B18" s="1993" t="s">
        <v>7574</v>
      </c>
      <c r="C18" s="1995" t="s">
        <v>7575</v>
      </c>
      <c r="D18" s="1750">
        <v>24928.595999999998</v>
      </c>
      <c r="E18" s="2006">
        <f t="shared" si="0"/>
        <v>24928.595999999998</v>
      </c>
      <c r="F18" s="410"/>
      <c r="G18" s="2225"/>
      <c r="H18" s="2012"/>
    </row>
    <row r="19" spans="1:8" ht="150.75" customHeight="1">
      <c r="A19" s="2007"/>
      <c r="B19" s="1993" t="s">
        <v>7576</v>
      </c>
      <c r="C19" s="1995" t="s">
        <v>7577</v>
      </c>
      <c r="D19" s="1750">
        <v>24928.595999999998</v>
      </c>
      <c r="E19" s="2006">
        <f t="shared" si="0"/>
        <v>24928.595999999998</v>
      </c>
      <c r="G19" s="2225"/>
      <c r="H19" s="2012"/>
    </row>
    <row r="20" spans="1:8" ht="170.25" customHeight="1">
      <c r="A20" s="2007"/>
      <c r="B20" s="1993" t="s">
        <v>7578</v>
      </c>
      <c r="C20" s="1995" t="s">
        <v>7579</v>
      </c>
      <c r="D20" s="1750">
        <v>40576.008000000002</v>
      </c>
      <c r="E20" s="2006">
        <f t="shared" si="0"/>
        <v>40576.008000000002</v>
      </c>
      <c r="G20" s="2225"/>
      <c r="H20" s="2012"/>
    </row>
    <row r="21" spans="1:8" ht="139.5" customHeight="1">
      <c r="A21" s="2007"/>
      <c r="B21" s="1993" t="s">
        <v>7580</v>
      </c>
      <c r="C21" s="1995" t="s">
        <v>7581</v>
      </c>
      <c r="D21" s="1750">
        <v>24928.595999999998</v>
      </c>
      <c r="E21" s="2006">
        <f t="shared" si="0"/>
        <v>24928.595999999998</v>
      </c>
      <c r="G21" s="2225"/>
      <c r="H21" s="2012"/>
    </row>
    <row r="22" spans="1:8">
      <c r="D22" s="1743"/>
      <c r="E22" s="682"/>
      <c r="F22" s="2225"/>
    </row>
    <row r="23" spans="1:8">
      <c r="D23" s="1743"/>
      <c r="E23" s="682"/>
      <c r="F23" s="2225"/>
    </row>
  </sheetData>
  <mergeCells count="1">
    <mergeCell ref="A1:E1"/>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4"/>
  <sheetViews>
    <sheetView zoomScale="70" zoomScaleNormal="70" workbookViewId="0">
      <selection activeCell="C57" sqref="C57"/>
    </sheetView>
  </sheetViews>
  <sheetFormatPr defaultColWidth="9.28515625" defaultRowHeight="15"/>
  <cols>
    <col min="1" max="1" width="39.5703125" style="1900" customWidth="1"/>
    <col min="2" max="2" width="19.7109375" style="957" customWidth="1"/>
    <col min="3" max="3" width="94.5703125" style="1900" customWidth="1"/>
    <col min="4" max="4" width="18" style="958" customWidth="1"/>
    <col min="5" max="5" width="12.42578125" style="1900" customWidth="1"/>
    <col min="6" max="6" width="9.28515625" style="682"/>
    <col min="7" max="16384" width="9.28515625" style="1900"/>
  </cols>
  <sheetData>
    <row r="1" spans="1:7" s="1177" customFormat="1">
      <c r="A1" s="2818" t="s">
        <v>7515</v>
      </c>
      <c r="B1" s="2818"/>
      <c r="C1" s="2818"/>
      <c r="D1" s="2865"/>
      <c r="E1" s="2819"/>
      <c r="F1" s="1744"/>
    </row>
    <row r="2" spans="1:7" s="1177" customFormat="1">
      <c r="A2" s="18"/>
      <c r="B2" s="14"/>
      <c r="C2" s="24"/>
      <c r="D2" s="1659"/>
      <c r="E2" s="1900"/>
      <c r="F2" s="1744"/>
    </row>
    <row r="3" spans="1:7" s="1177" customFormat="1">
      <c r="A3" s="17"/>
      <c r="B3" s="14"/>
      <c r="C3" s="24"/>
      <c r="D3" s="1659"/>
      <c r="E3" s="1900"/>
      <c r="F3" s="1744"/>
    </row>
    <row r="4" spans="1:7" s="1177" customFormat="1" ht="15" customHeight="1">
      <c r="A4" s="2" t="s">
        <v>6</v>
      </c>
      <c r="B4" s="1132">
        <v>0</v>
      </c>
      <c r="C4" s="189"/>
      <c r="D4" s="194"/>
      <c r="E4" s="80"/>
      <c r="F4" s="1744"/>
    </row>
    <row r="6" spans="1:7" s="245" customFormat="1" ht="45">
      <c r="A6" s="1990" t="s">
        <v>321</v>
      </c>
      <c r="B6" s="1990" t="s">
        <v>18</v>
      </c>
      <c r="C6" s="1990" t="s">
        <v>5</v>
      </c>
      <c r="D6" s="2127" t="s">
        <v>462</v>
      </c>
      <c r="E6" s="1869" t="s">
        <v>9</v>
      </c>
      <c r="F6" s="696"/>
    </row>
    <row r="7" spans="1:7" ht="169.15" customHeight="1">
      <c r="A7" s="1992"/>
      <c r="B7" s="2128" t="s">
        <v>7517</v>
      </c>
      <c r="C7" s="2129" t="s">
        <v>7539</v>
      </c>
      <c r="D7" s="1750">
        <v>19931.449090909093</v>
      </c>
      <c r="E7" s="1679">
        <f>D7-D7*$B$4</f>
        <v>19931.449090909093</v>
      </c>
      <c r="F7" s="410"/>
    </row>
    <row r="8" spans="1:7" ht="153.75" customHeight="1">
      <c r="A8" s="1992"/>
      <c r="B8" s="2128" t="s">
        <v>7518</v>
      </c>
      <c r="C8" s="2129" t="s">
        <v>7540</v>
      </c>
      <c r="D8" s="1750">
        <v>18434.274545454544</v>
      </c>
      <c r="E8" s="1679">
        <f t="shared" ref="E8:E33" si="0">D8-D8*$B$4</f>
        <v>18434.274545454544</v>
      </c>
      <c r="F8" s="410"/>
      <c r="G8" s="2225"/>
    </row>
    <row r="9" spans="1:7" ht="137.25" customHeight="1">
      <c r="A9" s="1992"/>
      <c r="B9" s="2128" t="s">
        <v>7519</v>
      </c>
      <c r="C9" s="2129" t="s">
        <v>7541</v>
      </c>
      <c r="D9" s="1750">
        <v>22380.005454545451</v>
      </c>
      <c r="E9" s="1679">
        <f t="shared" si="0"/>
        <v>22380.005454545451</v>
      </c>
      <c r="F9" s="410"/>
      <c r="G9" s="2225"/>
    </row>
    <row r="10" spans="1:7" ht="131.1" customHeight="1">
      <c r="A10" s="1992"/>
      <c r="B10" s="2128" t="s">
        <v>7520</v>
      </c>
      <c r="C10" s="2129" t="s">
        <v>7542</v>
      </c>
      <c r="D10" s="1750">
        <v>19257.970909090909</v>
      </c>
      <c r="E10" s="1679">
        <f t="shared" si="0"/>
        <v>19257.970909090909</v>
      </c>
      <c r="F10" s="410"/>
      <c r="G10" s="2225"/>
    </row>
    <row r="11" spans="1:7" ht="148.69999999999999" customHeight="1">
      <c r="A11" s="1992"/>
      <c r="B11" s="2128" t="s">
        <v>7521</v>
      </c>
      <c r="C11" s="2129" t="s">
        <v>7543</v>
      </c>
      <c r="D11" s="1750">
        <v>15695.296363636362</v>
      </c>
      <c r="E11" s="1679">
        <f t="shared" si="0"/>
        <v>15695.296363636362</v>
      </c>
      <c r="F11" s="410"/>
      <c r="G11" s="2225"/>
    </row>
    <row r="12" spans="1:7" ht="176.65" customHeight="1">
      <c r="A12" s="1992"/>
      <c r="B12" s="2128" t="s">
        <v>7522</v>
      </c>
      <c r="C12" s="2129" t="s">
        <v>7544</v>
      </c>
      <c r="D12" s="1750">
        <v>14355.850909090906</v>
      </c>
      <c r="E12" s="1679">
        <f t="shared" si="0"/>
        <v>14355.850909090906</v>
      </c>
      <c r="F12" s="410"/>
      <c r="G12" s="2225"/>
    </row>
    <row r="13" spans="1:7" ht="174.6" customHeight="1">
      <c r="A13" s="1866"/>
      <c r="B13" s="2128" t="s">
        <v>7523</v>
      </c>
      <c r="C13" s="2129" t="s">
        <v>7545</v>
      </c>
      <c r="D13" s="1750">
        <v>17870.95636363636</v>
      </c>
      <c r="E13" s="1679">
        <f t="shared" si="0"/>
        <v>17870.95636363636</v>
      </c>
      <c r="F13" s="410"/>
      <c r="G13" s="2225"/>
    </row>
    <row r="14" spans="1:7" ht="210" customHeight="1">
      <c r="A14" s="1992"/>
      <c r="B14" s="2128" t="s">
        <v>7524</v>
      </c>
      <c r="C14" s="2129" t="s">
        <v>7546</v>
      </c>
      <c r="D14" s="1750">
        <v>18774.769090909089</v>
      </c>
      <c r="E14" s="1679">
        <f t="shared" si="0"/>
        <v>18774.769090909089</v>
      </c>
      <c r="F14" s="410"/>
      <c r="G14" s="2225"/>
    </row>
    <row r="15" spans="1:7" ht="228" customHeight="1">
      <c r="A15" s="1901"/>
      <c r="B15" s="2128" t="s">
        <v>7525</v>
      </c>
      <c r="C15" s="2129" t="s">
        <v>7547</v>
      </c>
      <c r="D15" s="1750">
        <v>15672.763636363636</v>
      </c>
      <c r="E15" s="1679">
        <f t="shared" si="0"/>
        <v>15672.763636363636</v>
      </c>
      <c r="F15" s="410"/>
      <c r="G15" s="2225"/>
    </row>
    <row r="16" spans="1:7" ht="186.2" customHeight="1">
      <c r="A16" s="1901"/>
      <c r="B16" s="2128" t="s">
        <v>7526</v>
      </c>
      <c r="C16" s="2129" t="s">
        <v>7548</v>
      </c>
      <c r="D16" s="1750">
        <v>19948.974545454545</v>
      </c>
      <c r="E16" s="1679">
        <f t="shared" si="0"/>
        <v>19948.974545454545</v>
      </c>
      <c r="F16" s="410"/>
      <c r="G16" s="2225"/>
    </row>
    <row r="17" spans="1:7" ht="145.35" customHeight="1">
      <c r="A17" s="1901"/>
      <c r="B17" s="2128" t="s">
        <v>7527</v>
      </c>
      <c r="C17" s="2129" t="s">
        <v>7549</v>
      </c>
      <c r="D17" s="1750">
        <v>23987.34</v>
      </c>
      <c r="E17" s="1679">
        <f t="shared" si="0"/>
        <v>23987.34</v>
      </c>
      <c r="F17" s="410"/>
      <c r="G17" s="2225"/>
    </row>
    <row r="18" spans="1:7" ht="145.35" customHeight="1">
      <c r="A18" s="1901"/>
      <c r="B18" s="2128" t="s">
        <v>7528</v>
      </c>
      <c r="C18" s="2129" t="s">
        <v>7550</v>
      </c>
      <c r="D18" s="1750">
        <v>19122.774545454544</v>
      </c>
      <c r="E18" s="1679">
        <f t="shared" si="0"/>
        <v>19122.774545454544</v>
      </c>
      <c r="F18" s="410"/>
      <c r="G18" s="2225"/>
    </row>
    <row r="19" spans="1:7" ht="145.35" customHeight="1">
      <c r="A19" s="1901"/>
      <c r="B19" s="2128" t="s">
        <v>7529</v>
      </c>
      <c r="C19" s="2129" t="s">
        <v>7551</v>
      </c>
      <c r="D19" s="1750">
        <v>25274.209090909088</v>
      </c>
      <c r="E19" s="1679">
        <f t="shared" si="0"/>
        <v>25274.209090909088</v>
      </c>
      <c r="F19" s="410"/>
      <c r="G19" s="2225"/>
    </row>
    <row r="20" spans="1:7" ht="145.35" customHeight="1">
      <c r="A20" s="1901"/>
      <c r="B20" s="2128" t="s">
        <v>7530</v>
      </c>
      <c r="C20" s="2129" t="s">
        <v>7552</v>
      </c>
      <c r="D20" s="1750">
        <v>19926.441818181818</v>
      </c>
      <c r="E20" s="1679">
        <f t="shared" si="0"/>
        <v>19926.441818181818</v>
      </c>
      <c r="F20" s="410"/>
      <c r="G20" s="2225"/>
    </row>
    <row r="21" spans="1:7" ht="145.35" customHeight="1">
      <c r="A21" s="1901"/>
      <c r="B21" s="2128" t="s">
        <v>7531</v>
      </c>
      <c r="C21" s="2129" t="s">
        <v>7553</v>
      </c>
      <c r="D21" s="1750">
        <v>27232.052727272727</v>
      </c>
      <c r="E21" s="1679">
        <f t="shared" si="0"/>
        <v>27232.052727272727</v>
      </c>
      <c r="F21" s="410"/>
      <c r="G21" s="2225"/>
    </row>
    <row r="22" spans="1:7" ht="145.35" customHeight="1">
      <c r="A22" s="1901"/>
      <c r="B22" s="2128" t="s">
        <v>7532</v>
      </c>
      <c r="C22" s="2129" t="s">
        <v>7554</v>
      </c>
      <c r="D22" s="1750">
        <v>20041.609090909089</v>
      </c>
      <c r="E22" s="1679">
        <f t="shared" si="0"/>
        <v>20041.609090909089</v>
      </c>
      <c r="F22" s="410"/>
      <c r="G22" s="2225"/>
    </row>
    <row r="23" spans="1:7" ht="145.35" customHeight="1">
      <c r="A23" s="1901"/>
      <c r="B23" s="2128" t="s">
        <v>7533</v>
      </c>
      <c r="C23" s="2129" t="s">
        <v>7555</v>
      </c>
      <c r="D23" s="1750">
        <v>19811.274545454544</v>
      </c>
      <c r="E23" s="1679">
        <f t="shared" si="0"/>
        <v>19811.274545454544</v>
      </c>
      <c r="F23" s="410"/>
      <c r="G23" s="2225"/>
    </row>
    <row r="24" spans="1:7" ht="145.35" customHeight="1">
      <c r="A24" s="1901"/>
      <c r="B24" s="2128" t="s">
        <v>7534</v>
      </c>
      <c r="C24" s="2129" t="s">
        <v>7556</v>
      </c>
      <c r="D24" s="1750">
        <v>23679.392727272723</v>
      </c>
      <c r="E24" s="1679">
        <f t="shared" si="0"/>
        <v>23679.392727272723</v>
      </c>
      <c r="F24" s="410"/>
      <c r="G24" s="2225"/>
    </row>
    <row r="25" spans="1:7" ht="161.65" customHeight="1">
      <c r="A25" s="1901"/>
      <c r="B25" s="2128" t="s">
        <v>7535</v>
      </c>
      <c r="C25" s="2129" t="s">
        <v>7557</v>
      </c>
      <c r="D25" s="1750">
        <v>44627.318181818177</v>
      </c>
      <c r="E25" s="1679">
        <f t="shared" si="0"/>
        <v>44627.318181818177</v>
      </c>
      <c r="F25" s="410"/>
      <c r="G25" s="2225"/>
    </row>
    <row r="26" spans="1:7" ht="167.1" customHeight="1">
      <c r="A26" s="1901"/>
      <c r="B26" s="2128" t="s">
        <v>7536</v>
      </c>
      <c r="C26" s="2129" t="s">
        <v>7558</v>
      </c>
      <c r="D26" s="1750">
        <v>20589.905454545453</v>
      </c>
      <c r="E26" s="1679">
        <f t="shared" si="0"/>
        <v>20589.905454545453</v>
      </c>
      <c r="F26" s="410"/>
      <c r="G26" s="2225"/>
    </row>
    <row r="27" spans="1:7" ht="190.15" customHeight="1">
      <c r="A27" s="1901"/>
      <c r="B27" s="2128" t="s">
        <v>7537</v>
      </c>
      <c r="C27" s="2130" t="s">
        <v>7559</v>
      </c>
      <c r="D27" s="1750">
        <v>24911.181818181816</v>
      </c>
      <c r="E27" s="1679">
        <f t="shared" si="0"/>
        <v>24911.181818181816</v>
      </c>
      <c r="F27" s="410"/>
      <c r="G27" s="2225"/>
    </row>
    <row r="28" spans="1:7" ht="280.5" customHeight="1">
      <c r="A28" s="1901"/>
      <c r="B28" s="2128" t="s">
        <v>7538</v>
      </c>
      <c r="C28" s="2129" t="s">
        <v>7560</v>
      </c>
      <c r="D28" s="1750">
        <v>23496.62727272727</v>
      </c>
      <c r="E28" s="2011">
        <f t="shared" si="0"/>
        <v>23496.62727272727</v>
      </c>
      <c r="F28" s="410"/>
      <c r="G28" s="2225"/>
    </row>
    <row r="29" spans="1:7" ht="207.2" customHeight="1">
      <c r="A29" s="1901"/>
      <c r="B29" s="2128" t="s">
        <v>7568</v>
      </c>
      <c r="C29" s="2129" t="s">
        <v>7561</v>
      </c>
      <c r="D29" s="1750">
        <v>21861.752727272727</v>
      </c>
      <c r="E29" s="2011">
        <f t="shared" si="0"/>
        <v>21861.752727272727</v>
      </c>
      <c r="F29" s="410"/>
      <c r="G29" s="2225"/>
    </row>
    <row r="30" spans="1:7" ht="162" customHeight="1">
      <c r="A30" s="1422"/>
      <c r="B30" s="2128" t="s">
        <v>8070</v>
      </c>
      <c r="C30" s="2129" t="s">
        <v>8069</v>
      </c>
      <c r="D30" s="1750">
        <v>23126.082600000002</v>
      </c>
      <c r="E30" s="2137">
        <f t="shared" si="0"/>
        <v>23126.082600000002</v>
      </c>
      <c r="F30" s="410"/>
      <c r="G30" s="2225"/>
    </row>
    <row r="31" spans="1:7" ht="172.5" customHeight="1">
      <c r="A31" s="1422"/>
      <c r="B31" s="2128" t="s">
        <v>8072</v>
      </c>
      <c r="C31" s="2129" t="s">
        <v>8071</v>
      </c>
      <c r="D31" s="1750">
        <v>24463.0272</v>
      </c>
      <c r="E31" s="2137">
        <f t="shared" si="0"/>
        <v>24463.0272</v>
      </c>
      <c r="F31" s="410"/>
      <c r="G31" s="2225"/>
    </row>
    <row r="32" spans="1:7" ht="191.25" customHeight="1">
      <c r="A32" s="1422"/>
      <c r="B32" s="2128" t="s">
        <v>8074</v>
      </c>
      <c r="C32" s="2129" t="s">
        <v>8073</v>
      </c>
      <c r="D32" s="1750">
        <v>21481.200000000001</v>
      </c>
      <c r="E32" s="2137">
        <f t="shared" si="0"/>
        <v>21481.200000000001</v>
      </c>
      <c r="G32" s="2225"/>
    </row>
    <row r="33" spans="1:7" ht="196.5" customHeight="1">
      <c r="A33" s="1422"/>
      <c r="B33" s="2128" t="s">
        <v>8076</v>
      </c>
      <c r="C33" s="2129" t="s">
        <v>8075</v>
      </c>
      <c r="D33" s="1750">
        <v>24938.724600000001</v>
      </c>
      <c r="E33" s="2137">
        <f t="shared" si="0"/>
        <v>24938.724600000001</v>
      </c>
      <c r="G33" s="2225"/>
    </row>
    <row r="34" spans="1:7" ht="146.25" customHeight="1">
      <c r="A34" s="1422"/>
      <c r="B34" s="2128" t="s">
        <v>8077</v>
      </c>
      <c r="C34" s="2129" t="s">
        <v>8078</v>
      </c>
      <c r="D34" s="1750">
        <v>19415.7</v>
      </c>
      <c r="E34" s="2137">
        <f>D34-D34*$B$4</f>
        <v>19415.7</v>
      </c>
      <c r="G34" s="2225"/>
    </row>
  </sheetData>
  <mergeCells count="1">
    <mergeCell ref="A1:E1"/>
  </mergeCell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
    <pageSetUpPr fitToPage="1"/>
  </sheetPr>
  <dimension ref="A1:K122"/>
  <sheetViews>
    <sheetView zoomScale="85" zoomScaleNormal="85" workbookViewId="0">
      <selection activeCell="K120" sqref="K120"/>
    </sheetView>
  </sheetViews>
  <sheetFormatPr defaultRowHeight="15"/>
  <cols>
    <col min="1" max="1" width="22.5703125" customWidth="1"/>
    <col min="2" max="2" width="16.28515625" bestFit="1" customWidth="1"/>
    <col min="3" max="3" width="12.42578125" customWidth="1"/>
    <col min="4" max="4" width="8.5703125" style="106" bestFit="1" customWidth="1"/>
    <col min="5" max="5" width="9.7109375" customWidth="1"/>
    <col min="6" max="6" width="14.7109375" customWidth="1"/>
  </cols>
  <sheetData>
    <row r="1" spans="1:11" s="175" customFormat="1" ht="15.75">
      <c r="A1" s="2700" t="s">
        <v>1060</v>
      </c>
      <c r="B1" s="2700"/>
      <c r="C1" s="2700"/>
      <c r="D1" s="2700"/>
      <c r="E1" s="2700"/>
      <c r="F1" s="2700"/>
    </row>
    <row r="2" spans="1:11" s="175" customFormat="1">
      <c r="C2" s="99"/>
      <c r="D2" s="31"/>
    </row>
    <row r="3" spans="1:11" s="175" customFormat="1">
      <c r="C3" s="99"/>
      <c r="D3" s="31"/>
    </row>
    <row r="4" spans="1:11" s="175" customFormat="1">
      <c r="A4" s="2" t="s">
        <v>6</v>
      </c>
      <c r="B4" s="3"/>
      <c r="C4" s="99"/>
      <c r="D4" s="31"/>
    </row>
    <row r="5" spans="1:11">
      <c r="A5" s="137"/>
      <c r="B5" s="32"/>
      <c r="C5" s="32"/>
    </row>
    <row r="6" spans="1:11" s="409" customFormat="1">
      <c r="A6" s="2907" t="s">
        <v>3282</v>
      </c>
      <c r="B6" s="2908"/>
      <c r="C6" s="2908"/>
      <c r="D6" s="2908"/>
      <c r="E6" s="2908"/>
      <c r="F6" s="2909"/>
    </row>
    <row r="7" spans="1:11" s="409" customFormat="1" ht="38.25">
      <c r="A7" s="1934" t="s">
        <v>18</v>
      </c>
      <c r="B7" s="1935" t="s">
        <v>19</v>
      </c>
      <c r="C7" s="1935" t="s">
        <v>2160</v>
      </c>
      <c r="D7" s="1932" t="s">
        <v>139</v>
      </c>
      <c r="E7" s="1933" t="s">
        <v>8</v>
      </c>
      <c r="F7" s="1936" t="s">
        <v>9</v>
      </c>
    </row>
    <row r="8" spans="1:11" s="409" customFormat="1" ht="15" customHeight="1">
      <c r="A8" s="2910" t="s">
        <v>5521</v>
      </c>
      <c r="B8" s="2910"/>
      <c r="C8" s="2910"/>
      <c r="D8" s="2910"/>
      <c r="E8" s="2910"/>
      <c r="F8" s="2911"/>
    </row>
    <row r="9" spans="1:11" s="409" customFormat="1">
      <c r="A9" s="2912" t="s">
        <v>3227</v>
      </c>
      <c r="B9" s="2912"/>
      <c r="C9" s="2912"/>
      <c r="D9" s="2912"/>
      <c r="E9" s="2912"/>
      <c r="F9" s="2912"/>
    </row>
    <row r="10" spans="1:11" s="409" customFormat="1">
      <c r="A10" s="976" t="s">
        <v>3225</v>
      </c>
      <c r="B10" s="975" t="s">
        <v>179</v>
      </c>
      <c r="C10" s="975">
        <v>1</v>
      </c>
      <c r="D10" s="1073">
        <v>12.9559199052</v>
      </c>
      <c r="E10" s="167">
        <f>D10*Оглавление!$B$5</f>
        <v>1425.151189572</v>
      </c>
      <c r="F10" s="1135">
        <f>E10-E10*$B$4/100</f>
        <v>1425.151189572</v>
      </c>
    </row>
    <row r="11" spans="1:11" s="409" customFormat="1">
      <c r="A11" s="976" t="s">
        <v>3224</v>
      </c>
      <c r="B11" s="975" t="s">
        <v>177</v>
      </c>
      <c r="C11" s="975">
        <v>1</v>
      </c>
      <c r="D11" s="1073">
        <v>14.758847270648497</v>
      </c>
      <c r="E11" s="167">
        <f>D11*Оглавление!$B$5</f>
        <v>1623.4731997713347</v>
      </c>
      <c r="F11" s="1135">
        <f>E11-E11*$B$4/100</f>
        <v>1623.4731997713347</v>
      </c>
      <c r="G11" s="1467"/>
      <c r="H11" s="2199"/>
      <c r="J11" s="1134"/>
      <c r="K11" s="1134"/>
    </row>
    <row r="12" spans="1:11" s="813" customFormat="1">
      <c r="A12" s="966" t="s">
        <v>5447</v>
      </c>
      <c r="B12" s="784" t="s">
        <v>1886</v>
      </c>
      <c r="C12" s="967">
        <v>1</v>
      </c>
      <c r="D12" s="1073">
        <v>18.658201805223367</v>
      </c>
      <c r="E12" s="799">
        <f>D12*Оглавление!$B$5</f>
        <v>2052.4021985745703</v>
      </c>
      <c r="F12" s="1135">
        <f t="shared" ref="F12:F17" si="0">E12-E12*$B$4/100</f>
        <v>2052.4021985745703</v>
      </c>
      <c r="G12" s="1467"/>
      <c r="H12" s="2199"/>
      <c r="J12" s="1134"/>
      <c r="K12" s="1134"/>
    </row>
    <row r="13" spans="1:11" s="813" customFormat="1">
      <c r="A13" s="966" t="s">
        <v>5448</v>
      </c>
      <c r="B13" s="968" t="s">
        <v>128</v>
      </c>
      <c r="C13" s="967">
        <v>1</v>
      </c>
      <c r="D13" s="1073">
        <v>24.570126422159209</v>
      </c>
      <c r="E13" s="799">
        <f>D13*Оглавление!$B$5</f>
        <v>2702.7139064375128</v>
      </c>
      <c r="F13" s="1135">
        <f t="shared" si="0"/>
        <v>2702.7139064375128</v>
      </c>
      <c r="G13" s="1467"/>
      <c r="H13" s="2199"/>
      <c r="J13" s="1134"/>
      <c r="K13" s="1134"/>
    </row>
    <row r="14" spans="1:11" s="813" customFormat="1">
      <c r="A14" s="2919" t="s">
        <v>5449</v>
      </c>
      <c r="B14" s="2919"/>
      <c r="C14" s="2919"/>
      <c r="D14" s="2919"/>
      <c r="E14" s="2919"/>
      <c r="F14" s="2900"/>
      <c r="G14" s="1467"/>
      <c r="H14" s="2199"/>
      <c r="J14" s="1134"/>
      <c r="K14" s="1134"/>
    </row>
    <row r="15" spans="1:11" s="813" customFormat="1">
      <c r="A15" s="966" t="s">
        <v>5450</v>
      </c>
      <c r="B15" s="784" t="s">
        <v>179</v>
      </c>
      <c r="C15" s="967">
        <v>1</v>
      </c>
      <c r="D15" s="1073">
        <v>14.04606203314567</v>
      </c>
      <c r="E15" s="799">
        <f>D15*Оглавление!$B$5</f>
        <v>1545.0668236460237</v>
      </c>
      <c r="F15" s="1135">
        <f t="shared" si="0"/>
        <v>1545.0668236460237</v>
      </c>
      <c r="G15" s="1467"/>
      <c r="H15" s="2199"/>
      <c r="J15" s="1134"/>
      <c r="K15" s="1134"/>
    </row>
    <row r="16" spans="1:11" s="813" customFormat="1">
      <c r="A16" s="966" t="s">
        <v>5451</v>
      </c>
      <c r="B16" s="968" t="s">
        <v>1887</v>
      </c>
      <c r="C16" s="967">
        <v>1</v>
      </c>
      <c r="D16" s="1073">
        <v>14.938573481734679</v>
      </c>
      <c r="E16" s="799">
        <f>D16*Оглавление!$B$5</f>
        <v>1643.2430829908146</v>
      </c>
      <c r="F16" s="1135">
        <f t="shared" si="0"/>
        <v>1643.2430829908146</v>
      </c>
      <c r="G16" s="1467"/>
      <c r="H16" s="2199"/>
      <c r="J16" s="1134"/>
      <c r="K16" s="1134"/>
    </row>
    <row r="17" spans="1:11" s="813" customFormat="1">
      <c r="A17" s="966" t="s">
        <v>5452</v>
      </c>
      <c r="B17" s="784" t="s">
        <v>177</v>
      </c>
      <c r="C17" s="967">
        <v>1</v>
      </c>
      <c r="D17" s="1073">
        <v>16.226346289036904</v>
      </c>
      <c r="E17" s="799">
        <f>D17*Оглавление!$B$5</f>
        <v>1784.8980917940594</v>
      </c>
      <c r="F17" s="1135">
        <f t="shared" si="0"/>
        <v>1784.8980917940594</v>
      </c>
      <c r="G17" s="1467"/>
      <c r="H17" s="2199"/>
      <c r="J17" s="1134"/>
      <c r="K17" s="1134"/>
    </row>
    <row r="18" spans="1:11" s="409" customFormat="1">
      <c r="A18" s="2912" t="s">
        <v>3226</v>
      </c>
      <c r="B18" s="2912"/>
      <c r="C18" s="2912"/>
      <c r="D18" s="2912"/>
      <c r="E18" s="2912"/>
      <c r="F18" s="2900"/>
      <c r="G18" s="1467"/>
      <c r="H18" s="2199"/>
      <c r="J18" s="1134"/>
      <c r="K18" s="1134"/>
    </row>
    <row r="19" spans="1:11" s="409" customFormat="1">
      <c r="A19" s="976" t="s">
        <v>3223</v>
      </c>
      <c r="B19" s="975" t="s">
        <v>179</v>
      </c>
      <c r="C19" s="975">
        <v>1</v>
      </c>
      <c r="D19" s="1073">
        <v>12.997848448582538</v>
      </c>
      <c r="E19" s="167">
        <f>D19*Оглавление!$B$5</f>
        <v>1429.7633293440792</v>
      </c>
      <c r="F19" s="1135">
        <f>E19-E19*$B$4/100</f>
        <v>1429.7633293440792</v>
      </c>
      <c r="G19" s="1467"/>
      <c r="H19" s="2199"/>
      <c r="J19" s="1134"/>
      <c r="K19" s="1134"/>
    </row>
    <row r="20" spans="1:11" s="409" customFormat="1">
      <c r="A20" s="976" t="s">
        <v>3222</v>
      </c>
      <c r="B20" s="975" t="s">
        <v>177</v>
      </c>
      <c r="C20" s="974">
        <v>1</v>
      </c>
      <c r="D20" s="1073">
        <v>15.945668323200001</v>
      </c>
      <c r="E20" s="167">
        <f>D20*Оглавление!$B$5</f>
        <v>1754.0235155520002</v>
      </c>
      <c r="F20" s="1135">
        <f>E20-E20*$B$4/100</f>
        <v>1754.0235155520002</v>
      </c>
      <c r="G20" s="1467"/>
      <c r="H20" s="2199"/>
      <c r="J20" s="1134"/>
      <c r="K20" s="1134"/>
    </row>
    <row r="21" spans="1:11" s="813" customFormat="1">
      <c r="A21" s="697" t="s">
        <v>5453</v>
      </c>
      <c r="B21" s="784" t="s">
        <v>1887</v>
      </c>
      <c r="C21" s="697">
        <v>1</v>
      </c>
      <c r="D21" s="1073">
        <v>14.633061640500992</v>
      </c>
      <c r="E21" s="799">
        <f>D21*Оглавление!$B$5</f>
        <v>1609.6367804551091</v>
      </c>
      <c r="F21" s="1135">
        <f>E21-E21*$B$4/100</f>
        <v>1609.6367804551091</v>
      </c>
      <c r="G21" s="1467"/>
      <c r="H21" s="2199"/>
      <c r="J21" s="1134"/>
      <c r="K21" s="1134"/>
    </row>
    <row r="22" spans="1:11" s="813" customFormat="1">
      <c r="A22" s="2919" t="s">
        <v>5454</v>
      </c>
      <c r="B22" s="2919"/>
      <c r="C22" s="2919"/>
      <c r="D22" s="2919"/>
      <c r="E22" s="2919"/>
      <c r="F22" s="2900"/>
      <c r="G22" s="1467"/>
      <c r="H22" s="2199"/>
      <c r="J22" s="1134"/>
      <c r="K22" s="1134"/>
    </row>
    <row r="23" spans="1:11" s="813" customFormat="1">
      <c r="A23" s="697" t="s">
        <v>5455</v>
      </c>
      <c r="B23" s="697" t="s">
        <v>179</v>
      </c>
      <c r="C23" s="697">
        <v>1</v>
      </c>
      <c r="D23" s="1073">
        <v>14.33956183682333</v>
      </c>
      <c r="E23" s="799">
        <f>D23*Оглавление!$B$5</f>
        <v>1577.3518020505664</v>
      </c>
      <c r="F23" s="1135">
        <f>E23-E23*$B$4/100</f>
        <v>1577.3518020505664</v>
      </c>
      <c r="G23" s="1467"/>
      <c r="H23" s="2199"/>
      <c r="J23" s="1134"/>
      <c r="K23" s="1134"/>
    </row>
    <row r="24" spans="1:11" s="813" customFormat="1">
      <c r="A24" s="697" t="s">
        <v>5456</v>
      </c>
      <c r="B24" s="697" t="s">
        <v>1887</v>
      </c>
      <c r="C24" s="697">
        <v>1</v>
      </c>
      <c r="D24" s="1073">
        <v>14.884632900796111</v>
      </c>
      <c r="E24" s="799">
        <f>D24*Оглавление!$B$5</f>
        <v>1637.3096190875722</v>
      </c>
      <c r="F24" s="1135">
        <f>E24-E24*$B$4/100</f>
        <v>1637.3096190875722</v>
      </c>
      <c r="G24" s="1467"/>
      <c r="H24" s="2199"/>
      <c r="J24" s="1134"/>
      <c r="K24" s="1134"/>
    </row>
    <row r="25" spans="1:11" s="813" customFormat="1">
      <c r="A25" s="697" t="s">
        <v>5457</v>
      </c>
      <c r="B25" s="697" t="s">
        <v>177</v>
      </c>
      <c r="C25" s="697">
        <v>1</v>
      </c>
      <c r="D25" s="1073">
        <v>16.281366603688404</v>
      </c>
      <c r="E25" s="799">
        <f>D25*Оглавление!$B$5</f>
        <v>1790.9503264057246</v>
      </c>
      <c r="F25" s="1135">
        <f>E25-E25*$B$4/100</f>
        <v>1790.9503264057246</v>
      </c>
      <c r="G25" s="1467"/>
      <c r="H25" s="2199"/>
      <c r="J25" s="1134"/>
      <c r="K25" s="1134"/>
    </row>
    <row r="26" spans="1:11">
      <c r="A26" s="2913" t="s">
        <v>2171</v>
      </c>
      <c r="B26" s="2914"/>
      <c r="C26" s="2914"/>
      <c r="D26" s="2914"/>
      <c r="E26" s="2914"/>
      <c r="F26" s="2915"/>
      <c r="G26" s="1467"/>
      <c r="H26" s="2199"/>
      <c r="J26" s="1134"/>
      <c r="K26" s="1134"/>
    </row>
    <row r="27" spans="1:11" ht="38.25">
      <c r="A27" s="1930" t="s">
        <v>18</v>
      </c>
      <c r="B27" s="1931" t="s">
        <v>19</v>
      </c>
      <c r="C27" s="1931" t="s">
        <v>2160</v>
      </c>
      <c r="D27" s="1932" t="s">
        <v>139</v>
      </c>
      <c r="E27" s="443" t="s">
        <v>8</v>
      </c>
      <c r="F27" s="1933" t="s">
        <v>9</v>
      </c>
      <c r="G27" s="1467"/>
      <c r="H27" s="2199"/>
      <c r="J27" s="1134"/>
      <c r="K27" s="1134"/>
    </row>
    <row r="28" spans="1:11" s="284" customFormat="1" ht="15" customHeight="1">
      <c r="A28" s="2903" t="s">
        <v>2236</v>
      </c>
      <c r="B28" s="2903"/>
      <c r="C28" s="2903"/>
      <c r="D28" s="2903"/>
      <c r="E28" s="2903"/>
      <c r="F28" s="2898"/>
      <c r="G28" s="1467"/>
      <c r="H28" s="2199"/>
      <c r="J28" s="1134"/>
      <c r="K28" s="1134"/>
    </row>
    <row r="29" spans="1:11" s="284" customFormat="1" ht="15" customHeight="1">
      <c r="A29" s="2916" t="s">
        <v>2168</v>
      </c>
      <c r="B29" s="2917"/>
      <c r="C29" s="2917"/>
      <c r="D29" s="2917"/>
      <c r="E29" s="2917"/>
      <c r="F29" s="2918"/>
      <c r="G29" s="1467"/>
      <c r="H29" s="2199"/>
      <c r="J29" s="1134"/>
      <c r="K29" s="1134"/>
    </row>
    <row r="30" spans="1:11">
      <c r="A30" s="225" t="s">
        <v>2229</v>
      </c>
      <c r="B30" s="223" t="s">
        <v>179</v>
      </c>
      <c r="C30" s="223" t="s">
        <v>599</v>
      </c>
      <c r="D30" s="1073">
        <v>20.435893106400002</v>
      </c>
      <c r="E30" s="167">
        <f>D30*Оглавление!$B$5</f>
        <v>2247.9482417040003</v>
      </c>
      <c r="F30" s="1136">
        <f>E30-E30*$B$4/100</f>
        <v>2247.9482417040003</v>
      </c>
      <c r="G30" s="1467"/>
      <c r="H30" s="2199"/>
      <c r="J30" s="1134"/>
      <c r="K30" s="1134"/>
    </row>
    <row r="31" spans="1:11">
      <c r="A31" s="225" t="s">
        <v>597</v>
      </c>
      <c r="B31" s="223" t="s">
        <v>177</v>
      </c>
      <c r="C31" s="223" t="s">
        <v>489</v>
      </c>
      <c r="D31" s="1073">
        <v>27.923722204800001</v>
      </c>
      <c r="E31" s="167">
        <f>D31*Оглавление!$B$5</f>
        <v>3071.6094425280003</v>
      </c>
      <c r="F31" s="1136">
        <f>E31-E31*$B$4/100</f>
        <v>3071.6094425280003</v>
      </c>
      <c r="G31" s="1467"/>
      <c r="H31" s="2199"/>
      <c r="J31" s="1134"/>
      <c r="K31" s="1134"/>
    </row>
    <row r="32" spans="1:11">
      <c r="A32" s="225" t="s">
        <v>598</v>
      </c>
      <c r="B32" s="211" t="s">
        <v>128</v>
      </c>
      <c r="C32" s="223" t="s">
        <v>600</v>
      </c>
      <c r="D32" s="1073">
        <v>37.967293597199998</v>
      </c>
      <c r="E32" s="167">
        <f>D32*Оглавление!$B$5</f>
        <v>4176.4022956919998</v>
      </c>
      <c r="F32" s="1136">
        <f>E32-E32*$B$4/100</f>
        <v>4176.4022956919998</v>
      </c>
      <c r="G32" s="1467"/>
      <c r="H32" s="2199"/>
      <c r="J32" s="1134"/>
      <c r="K32" s="1134"/>
    </row>
    <row r="33" spans="1:11" s="251" customFormat="1">
      <c r="A33" s="225" t="s">
        <v>2102</v>
      </c>
      <c r="B33" s="211" t="s">
        <v>178</v>
      </c>
      <c r="C33" s="223" t="s">
        <v>129</v>
      </c>
      <c r="D33" s="1073">
        <v>69.438661706399998</v>
      </c>
      <c r="E33" s="167">
        <f>D33*Оглавление!$B$5</f>
        <v>7638.2527877040002</v>
      </c>
      <c r="F33" s="1136">
        <f>E33-E33*$B$4/100</f>
        <v>7638.2527877040002</v>
      </c>
      <c r="G33" s="1467"/>
      <c r="H33" s="2199"/>
      <c r="J33" s="1134"/>
      <c r="K33" s="1134"/>
    </row>
    <row r="34" spans="1:11" s="252" customFormat="1" ht="15" customHeight="1">
      <c r="A34" s="2916" t="s">
        <v>2169</v>
      </c>
      <c r="B34" s="2917"/>
      <c r="C34" s="2917"/>
      <c r="D34" s="2917"/>
      <c r="E34" s="2917"/>
      <c r="F34" s="2918"/>
      <c r="G34" s="1467"/>
      <c r="H34" s="2199"/>
      <c r="J34" s="1134"/>
      <c r="K34" s="1134"/>
    </row>
    <row r="35" spans="1:11" s="251" customFormat="1">
      <c r="A35" s="253" t="s">
        <v>2092</v>
      </c>
      <c r="B35" s="5" t="s">
        <v>179</v>
      </c>
      <c r="C35" s="5" t="s">
        <v>599</v>
      </c>
      <c r="D35" s="1073">
        <v>20.435893106400002</v>
      </c>
      <c r="E35" s="167">
        <f>D35*Оглавление!$B$5</f>
        <v>2247.9482417040003</v>
      </c>
      <c r="F35" s="1135">
        <f>E35-E35*$B$4/100</f>
        <v>2247.9482417040003</v>
      </c>
      <c r="G35" s="1467"/>
      <c r="H35" s="2199"/>
      <c r="J35" s="1134"/>
      <c r="K35" s="1134"/>
    </row>
    <row r="36" spans="1:11" s="251" customFormat="1">
      <c r="A36" s="253" t="s">
        <v>2093</v>
      </c>
      <c r="B36" s="5" t="s">
        <v>177</v>
      </c>
      <c r="C36" s="5" t="s">
        <v>489</v>
      </c>
      <c r="D36" s="1073">
        <v>27.923722204800001</v>
      </c>
      <c r="E36" s="167">
        <f>D36*Оглавление!$B$5</f>
        <v>3071.6094425280003</v>
      </c>
      <c r="F36" s="1135">
        <f>E36-E36*$B$4/100</f>
        <v>3071.6094425280003</v>
      </c>
      <c r="G36" s="1467"/>
      <c r="H36" s="2199"/>
      <c r="J36" s="1134"/>
      <c r="K36" s="1134"/>
    </row>
    <row r="37" spans="1:11">
      <c r="A37" s="253" t="s">
        <v>2094</v>
      </c>
      <c r="B37" s="13" t="s">
        <v>128</v>
      </c>
      <c r="C37" s="5" t="s">
        <v>600</v>
      </c>
      <c r="D37" s="1073">
        <v>37.967293597199998</v>
      </c>
      <c r="E37" s="167">
        <f>D37*Оглавление!$B$5</f>
        <v>4176.4022956919998</v>
      </c>
      <c r="F37" s="1135">
        <f>E37-E37*$B$4/100</f>
        <v>4176.4022956919998</v>
      </c>
      <c r="G37" s="1467"/>
      <c r="H37" s="2199"/>
      <c r="J37" s="1134"/>
      <c r="K37" s="1134"/>
    </row>
    <row r="38" spans="1:11">
      <c r="A38" s="2901" t="s">
        <v>2170</v>
      </c>
      <c r="B38" s="2902"/>
      <c r="C38" s="2902"/>
      <c r="D38" s="2902"/>
      <c r="E38" s="2902"/>
      <c r="F38" s="2902"/>
      <c r="G38" s="1467"/>
      <c r="H38" s="2199"/>
      <c r="J38" s="1134"/>
      <c r="K38" s="1134"/>
    </row>
    <row r="39" spans="1:11" ht="38.25">
      <c r="A39" s="1930" t="s">
        <v>18</v>
      </c>
      <c r="B39" s="1930" t="s">
        <v>19</v>
      </c>
      <c r="C39" s="1930" t="s">
        <v>2160</v>
      </c>
      <c r="D39" s="1934" t="s">
        <v>139</v>
      </c>
      <c r="E39" s="1930" t="s">
        <v>8</v>
      </c>
      <c r="F39" s="1937" t="s">
        <v>9</v>
      </c>
      <c r="G39" s="1467"/>
      <c r="H39" s="2199"/>
      <c r="J39" s="1134"/>
      <c r="K39" s="1134"/>
    </row>
    <row r="40" spans="1:11" s="284" customFormat="1" ht="15" customHeight="1">
      <c r="A40" s="2904" t="s">
        <v>2172</v>
      </c>
      <c r="B40" s="2905"/>
      <c r="C40" s="2905"/>
      <c r="D40" s="2905"/>
      <c r="E40" s="2905"/>
      <c r="F40" s="2906"/>
      <c r="G40" s="1467"/>
      <c r="H40" s="2199"/>
      <c r="J40" s="1134"/>
      <c r="K40" s="1134"/>
    </row>
    <row r="41" spans="1:11" s="175" customFormat="1">
      <c r="A41" s="2636" t="s">
        <v>2173</v>
      </c>
      <c r="B41" s="2637"/>
      <c r="C41" s="2637"/>
      <c r="D41" s="2637"/>
      <c r="E41" s="2637"/>
      <c r="F41" s="2637"/>
      <c r="G41" s="1467"/>
      <c r="H41" s="2199"/>
      <c r="J41" s="1134"/>
      <c r="K41" s="1134"/>
    </row>
    <row r="42" spans="1:11">
      <c r="A42" s="148" t="s">
        <v>1061</v>
      </c>
      <c r="B42" s="223" t="s">
        <v>179</v>
      </c>
      <c r="C42" s="791" t="s">
        <v>1094</v>
      </c>
      <c r="D42" s="2233">
        <v>6.9665999999999997</v>
      </c>
      <c r="E42" s="167">
        <f>D42*Оглавление!$B$5</f>
        <v>766.32600000000002</v>
      </c>
      <c r="F42" s="1135">
        <f t="shared" ref="F42:F88" si="1">E42-E42*$B$4/100</f>
        <v>766.32600000000002</v>
      </c>
      <c r="G42" s="1467"/>
      <c r="H42" s="2199"/>
      <c r="J42" s="1134"/>
      <c r="K42" s="1134"/>
    </row>
    <row r="43" spans="1:11">
      <c r="A43" s="148" t="s">
        <v>1062</v>
      </c>
      <c r="B43" s="223" t="s">
        <v>177</v>
      </c>
      <c r="C43" s="791" t="s">
        <v>352</v>
      </c>
      <c r="D43" s="2233">
        <v>10.240799999999998</v>
      </c>
      <c r="E43" s="167">
        <f>D43*Оглавление!$B$5</f>
        <v>1126.4879999999998</v>
      </c>
      <c r="F43" s="1135">
        <f t="shared" si="1"/>
        <v>1126.4879999999998</v>
      </c>
      <c r="G43" s="1467"/>
      <c r="H43" s="2199"/>
      <c r="J43" s="1134"/>
      <c r="K43" s="1134"/>
    </row>
    <row r="44" spans="1:11">
      <c r="A44" s="148" t="s">
        <v>1063</v>
      </c>
      <c r="B44" s="223" t="s">
        <v>128</v>
      </c>
      <c r="C44" s="791" t="s">
        <v>56</v>
      </c>
      <c r="D44" s="2233">
        <v>16.034400000000002</v>
      </c>
      <c r="E44" s="167">
        <f>D44*Оглавление!$B$5</f>
        <v>1763.7840000000001</v>
      </c>
      <c r="F44" s="1135">
        <f t="shared" si="1"/>
        <v>1763.7840000000001</v>
      </c>
      <c r="G44" s="1467"/>
      <c r="H44" s="2199"/>
      <c r="J44" s="1134"/>
      <c r="K44" s="1134"/>
    </row>
    <row r="45" spans="1:11">
      <c r="A45" s="148" t="s">
        <v>1064</v>
      </c>
      <c r="B45" s="223" t="s">
        <v>178</v>
      </c>
      <c r="C45" s="791" t="s">
        <v>166</v>
      </c>
      <c r="D45" s="2233">
        <v>25.561199999999999</v>
      </c>
      <c r="E45" s="167">
        <f>D45*Оглавление!$B$5</f>
        <v>2811.732</v>
      </c>
      <c r="F45" s="1135">
        <f t="shared" si="1"/>
        <v>2811.732</v>
      </c>
      <c r="G45" s="1467"/>
      <c r="H45" s="2199"/>
      <c r="J45" s="1134"/>
      <c r="K45" s="1134"/>
    </row>
    <row r="46" spans="1:11">
      <c r="A46" s="148" t="s">
        <v>1065</v>
      </c>
      <c r="B46" s="223" t="s">
        <v>176</v>
      </c>
      <c r="C46" s="791" t="s">
        <v>129</v>
      </c>
      <c r="D46" s="2233">
        <v>37.974599999999995</v>
      </c>
      <c r="E46" s="167">
        <f>D46*Оглавление!$B$5</f>
        <v>4177.2059999999992</v>
      </c>
      <c r="F46" s="1135">
        <f t="shared" si="1"/>
        <v>4177.2059999999992</v>
      </c>
      <c r="G46" s="1467"/>
      <c r="H46" s="2199"/>
      <c r="J46" s="1134"/>
      <c r="K46" s="1134"/>
    </row>
    <row r="47" spans="1:11">
      <c r="A47" s="148" t="s">
        <v>1066</v>
      </c>
      <c r="B47" s="223" t="s">
        <v>1374</v>
      </c>
      <c r="C47" s="791" t="s">
        <v>99</v>
      </c>
      <c r="D47" s="2233">
        <v>59.894399999999997</v>
      </c>
      <c r="E47" s="167">
        <f>D47*Оглавление!$B$5</f>
        <v>6588.384</v>
      </c>
      <c r="F47" s="1135">
        <f t="shared" si="1"/>
        <v>6588.384</v>
      </c>
      <c r="G47" s="1467"/>
      <c r="H47" s="2199"/>
      <c r="J47" s="1134"/>
      <c r="K47" s="1134"/>
    </row>
    <row r="48" spans="1:11" s="175" customFormat="1">
      <c r="A48" s="2636" t="s">
        <v>2174</v>
      </c>
      <c r="B48" s="2637"/>
      <c r="C48" s="2637"/>
      <c r="D48" s="2637"/>
      <c r="E48" s="2637"/>
      <c r="F48" s="2637"/>
      <c r="G48" s="1467"/>
      <c r="H48" s="2199"/>
      <c r="J48" s="1134"/>
      <c r="K48" s="1134"/>
    </row>
    <row r="49" spans="1:11">
      <c r="A49" s="148" t="s">
        <v>1067</v>
      </c>
      <c r="B49" s="223" t="s">
        <v>179</v>
      </c>
      <c r="C49" s="791" t="s">
        <v>93</v>
      </c>
      <c r="D49" s="2233">
        <v>7.5990000000000002</v>
      </c>
      <c r="E49" s="167">
        <f>D49*Оглавление!$B$5</f>
        <v>835.89</v>
      </c>
      <c r="F49" s="1135">
        <f t="shared" si="1"/>
        <v>835.89</v>
      </c>
      <c r="G49" s="1467"/>
      <c r="H49" s="2199"/>
      <c r="J49" s="1134"/>
      <c r="K49" s="1134"/>
    </row>
    <row r="50" spans="1:11">
      <c r="A50" s="148" t="s">
        <v>1068</v>
      </c>
      <c r="B50" s="223" t="s">
        <v>177</v>
      </c>
      <c r="C50" s="791" t="s">
        <v>352</v>
      </c>
      <c r="D50" s="2233">
        <v>11.321999999999999</v>
      </c>
      <c r="E50" s="167">
        <f>D50*Оглавление!$B$5</f>
        <v>1245.4199999999998</v>
      </c>
      <c r="F50" s="1135">
        <f t="shared" si="1"/>
        <v>1245.4199999999998</v>
      </c>
      <c r="G50" s="1467"/>
      <c r="H50" s="2199"/>
      <c r="J50" s="1134"/>
      <c r="K50" s="1134"/>
    </row>
    <row r="51" spans="1:11">
      <c r="A51" s="148" t="s">
        <v>1069</v>
      </c>
      <c r="B51" s="223" t="s">
        <v>128</v>
      </c>
      <c r="C51" s="791" t="s">
        <v>56</v>
      </c>
      <c r="D51" s="2233">
        <v>17.258400000000002</v>
      </c>
      <c r="E51" s="167">
        <f>D51*Оглавление!$B$5</f>
        <v>1898.4240000000002</v>
      </c>
      <c r="F51" s="1135">
        <f t="shared" si="1"/>
        <v>1898.4240000000002</v>
      </c>
      <c r="G51" s="1467"/>
      <c r="H51" s="2199"/>
      <c r="J51" s="1134"/>
      <c r="K51" s="1134"/>
    </row>
    <row r="52" spans="1:11">
      <c r="A52" s="148" t="s">
        <v>1070</v>
      </c>
      <c r="B52" s="223" t="s">
        <v>178</v>
      </c>
      <c r="C52" s="791" t="s">
        <v>166</v>
      </c>
      <c r="D52" s="2233">
        <v>29.090399999999999</v>
      </c>
      <c r="E52" s="167">
        <f>D52*Оглавление!$B$5</f>
        <v>3199.944</v>
      </c>
      <c r="F52" s="1135">
        <f t="shared" si="1"/>
        <v>3199.944</v>
      </c>
      <c r="G52" s="1467"/>
      <c r="H52" s="2199"/>
      <c r="J52" s="1134"/>
      <c r="K52" s="1134"/>
    </row>
    <row r="53" spans="1:11">
      <c r="A53" s="148" t="s">
        <v>1071</v>
      </c>
      <c r="B53" s="223" t="s">
        <v>176</v>
      </c>
      <c r="C53" s="791" t="s">
        <v>129</v>
      </c>
      <c r="D53" s="2233">
        <v>42.574800000000003</v>
      </c>
      <c r="E53" s="167">
        <f>D53*Оглавление!$B$5</f>
        <v>4683.2280000000001</v>
      </c>
      <c r="F53" s="1135">
        <f t="shared" si="1"/>
        <v>4683.2280000000001</v>
      </c>
      <c r="G53" s="1467"/>
      <c r="H53" s="2199"/>
      <c r="J53" s="1134"/>
      <c r="K53" s="1134"/>
    </row>
    <row r="54" spans="1:11">
      <c r="A54" s="148" t="s">
        <v>1072</v>
      </c>
      <c r="B54" s="223" t="s">
        <v>1374</v>
      </c>
      <c r="C54" s="791" t="s">
        <v>99</v>
      </c>
      <c r="D54" s="2233">
        <v>66.493799999999993</v>
      </c>
      <c r="E54" s="167">
        <f>D54*Оглавление!$B$5</f>
        <v>7314.3179999999993</v>
      </c>
      <c r="F54" s="1135">
        <f t="shared" si="1"/>
        <v>7314.3179999999993</v>
      </c>
      <c r="G54" s="1467"/>
      <c r="H54" s="2199"/>
      <c r="J54" s="1134"/>
      <c r="K54" s="1134"/>
    </row>
    <row r="55" spans="1:11" s="175" customFormat="1">
      <c r="A55" s="2636" t="s">
        <v>2175</v>
      </c>
      <c r="B55" s="2637"/>
      <c r="C55" s="2637"/>
      <c r="D55" s="2637"/>
      <c r="E55" s="2637"/>
      <c r="F55" s="2637"/>
      <c r="G55" s="1467"/>
      <c r="H55" s="2199"/>
      <c r="J55" s="1134"/>
      <c r="K55" s="1134"/>
    </row>
    <row r="56" spans="1:11">
      <c r="A56" s="148" t="s">
        <v>1073</v>
      </c>
      <c r="B56" s="223" t="s">
        <v>179</v>
      </c>
      <c r="C56" s="791" t="s">
        <v>1094</v>
      </c>
      <c r="D56" s="2233">
        <v>6.9257999999999997</v>
      </c>
      <c r="E56" s="167">
        <f>D56*Оглавление!$B$5</f>
        <v>761.83799999999997</v>
      </c>
      <c r="F56" s="1135">
        <f t="shared" si="1"/>
        <v>761.83799999999997</v>
      </c>
      <c r="G56" s="1467"/>
      <c r="H56" s="2199"/>
      <c r="J56" s="1134"/>
      <c r="K56" s="1134"/>
    </row>
    <row r="57" spans="1:11">
      <c r="A57" s="148" t="s">
        <v>1074</v>
      </c>
      <c r="B57" s="223" t="s">
        <v>177</v>
      </c>
      <c r="C57" s="791" t="s">
        <v>352</v>
      </c>
      <c r="D57" s="2233">
        <v>10.0572</v>
      </c>
      <c r="E57" s="167">
        <f>D57*Оглавление!$B$5</f>
        <v>1106.2919999999999</v>
      </c>
      <c r="F57" s="1135">
        <f t="shared" si="1"/>
        <v>1106.2919999999999</v>
      </c>
      <c r="G57" s="1467"/>
      <c r="H57" s="2199"/>
      <c r="J57" s="1134"/>
      <c r="K57" s="1134"/>
    </row>
    <row r="58" spans="1:11">
      <c r="A58" s="148" t="s">
        <v>1075</v>
      </c>
      <c r="B58" s="223" t="s">
        <v>128</v>
      </c>
      <c r="C58" s="791" t="s">
        <v>56</v>
      </c>
      <c r="D58" s="2233">
        <v>15.840599999999998</v>
      </c>
      <c r="E58" s="167">
        <f>D58*Оглавление!$B$5</f>
        <v>1742.4659999999999</v>
      </c>
      <c r="F58" s="1135">
        <f t="shared" si="1"/>
        <v>1742.4659999999999</v>
      </c>
      <c r="G58" s="1467"/>
      <c r="H58" s="2199"/>
      <c r="J58" s="1134"/>
      <c r="K58" s="1134"/>
    </row>
    <row r="59" spans="1:11">
      <c r="A59" s="148" t="s">
        <v>1076</v>
      </c>
      <c r="B59" s="223" t="s">
        <v>178</v>
      </c>
      <c r="C59" s="791" t="s">
        <v>166</v>
      </c>
      <c r="D59" s="2233">
        <v>26.9178</v>
      </c>
      <c r="E59" s="167">
        <f>D59*Оглавление!$B$5</f>
        <v>2960.9580000000001</v>
      </c>
      <c r="F59" s="1135">
        <f t="shared" si="1"/>
        <v>2960.9580000000001</v>
      </c>
      <c r="G59" s="1467"/>
      <c r="H59" s="2199"/>
      <c r="J59" s="1134"/>
      <c r="K59" s="1134"/>
    </row>
    <row r="60" spans="1:11" s="175" customFormat="1">
      <c r="A60" s="2636" t="s">
        <v>2176</v>
      </c>
      <c r="B60" s="2637"/>
      <c r="C60" s="2637"/>
      <c r="D60" s="2637"/>
      <c r="E60" s="2637"/>
      <c r="F60" s="2637"/>
      <c r="G60" s="1467"/>
      <c r="H60" s="2199"/>
      <c r="J60" s="1134"/>
      <c r="K60" s="1134"/>
    </row>
    <row r="61" spans="1:11">
      <c r="A61" s="788" t="s">
        <v>1077</v>
      </c>
      <c r="B61" s="223" t="s">
        <v>179</v>
      </c>
      <c r="C61" s="791" t="s">
        <v>93</v>
      </c>
      <c r="D61" s="2233">
        <v>7.5377999999999998</v>
      </c>
      <c r="E61" s="167">
        <f>D61*Оглавление!$B$5</f>
        <v>829.15800000000002</v>
      </c>
      <c r="F61" s="1135">
        <f t="shared" si="1"/>
        <v>829.15800000000002</v>
      </c>
      <c r="G61" s="1467"/>
      <c r="H61" s="2199"/>
      <c r="J61" s="1134"/>
      <c r="K61" s="1134"/>
    </row>
    <row r="62" spans="1:11">
      <c r="A62" s="788" t="s">
        <v>1078</v>
      </c>
      <c r="B62" s="223" t="s">
        <v>177</v>
      </c>
      <c r="C62" s="791" t="s">
        <v>352</v>
      </c>
      <c r="D62" s="2233">
        <v>11.1486</v>
      </c>
      <c r="E62" s="167">
        <f>D62*Оглавление!$B$5</f>
        <v>1226.346</v>
      </c>
      <c r="F62" s="1135">
        <f t="shared" si="1"/>
        <v>1226.346</v>
      </c>
      <c r="G62" s="1467"/>
      <c r="H62" s="2199"/>
      <c r="J62" s="1134"/>
      <c r="K62" s="1134"/>
    </row>
    <row r="63" spans="1:11">
      <c r="A63" s="788" t="s">
        <v>1251</v>
      </c>
      <c r="B63" s="223" t="s">
        <v>128</v>
      </c>
      <c r="C63" s="791" t="s">
        <v>56</v>
      </c>
      <c r="D63" s="2233">
        <v>17.054399999999998</v>
      </c>
      <c r="E63" s="167">
        <f>D63*Оглавление!$B$5</f>
        <v>1875.9839999999997</v>
      </c>
      <c r="F63" s="1135">
        <f t="shared" si="1"/>
        <v>1875.9839999999997</v>
      </c>
      <c r="G63" s="1467"/>
      <c r="H63" s="2199"/>
      <c r="J63" s="1134"/>
      <c r="K63" s="1134"/>
    </row>
    <row r="64" spans="1:11">
      <c r="A64" s="788" t="s">
        <v>1079</v>
      </c>
      <c r="B64" s="223" t="s">
        <v>147</v>
      </c>
      <c r="C64" s="791" t="s">
        <v>166</v>
      </c>
      <c r="D64" s="2233">
        <v>29.773800000000001</v>
      </c>
      <c r="E64" s="167">
        <f>D64*Оглавление!$B$5</f>
        <v>3275.1179999999999</v>
      </c>
      <c r="F64" s="1135">
        <f t="shared" si="1"/>
        <v>3275.1179999999999</v>
      </c>
      <c r="G64" s="1467"/>
      <c r="H64" s="2199"/>
      <c r="J64" s="1134"/>
      <c r="K64" s="1134"/>
    </row>
    <row r="65" spans="1:11" s="175" customFormat="1">
      <c r="A65" s="2636" t="s">
        <v>2177</v>
      </c>
      <c r="B65" s="2637"/>
      <c r="C65" s="2637"/>
      <c r="D65" s="2637"/>
      <c r="E65" s="2637"/>
      <c r="F65" s="2637"/>
      <c r="G65" s="1467"/>
      <c r="H65" s="2199"/>
      <c r="J65" s="1134"/>
      <c r="K65" s="1134"/>
    </row>
    <row r="66" spans="1:11">
      <c r="A66" s="148" t="s">
        <v>1080</v>
      </c>
      <c r="B66" s="223" t="s">
        <v>179</v>
      </c>
      <c r="C66" s="791" t="s">
        <v>352</v>
      </c>
      <c r="D66" s="1605">
        <v>9.8328000000000007</v>
      </c>
      <c r="E66" s="167">
        <f>D66*Оглавление!$B$5</f>
        <v>1081.6080000000002</v>
      </c>
      <c r="F66" s="1135">
        <f t="shared" si="1"/>
        <v>1081.6080000000002</v>
      </c>
      <c r="G66" s="1467"/>
      <c r="H66" s="2199"/>
      <c r="J66" s="1134"/>
      <c r="K66" s="1134"/>
    </row>
    <row r="67" spans="1:11">
      <c r="A67" s="148" t="s">
        <v>1081</v>
      </c>
      <c r="B67" s="223" t="s">
        <v>177</v>
      </c>
      <c r="C67" s="791" t="s">
        <v>1095</v>
      </c>
      <c r="D67" s="1605">
        <v>14.8818</v>
      </c>
      <c r="E67" s="167">
        <f>D67*Оглавление!$B$5</f>
        <v>1636.998</v>
      </c>
      <c r="F67" s="1135">
        <f t="shared" si="1"/>
        <v>1636.998</v>
      </c>
      <c r="G67" s="1467"/>
      <c r="H67" s="2199"/>
      <c r="J67" s="1134"/>
      <c r="K67" s="1134"/>
    </row>
    <row r="68" spans="1:11">
      <c r="A68" s="148" t="s">
        <v>1082</v>
      </c>
      <c r="B68" s="223" t="s">
        <v>128</v>
      </c>
      <c r="C68" s="791" t="s">
        <v>1096</v>
      </c>
      <c r="D68" s="1605">
        <v>23.164200000000001</v>
      </c>
      <c r="E68" s="167">
        <f>D68*Оглавление!$B$5</f>
        <v>2548.0619999999999</v>
      </c>
      <c r="F68" s="1135">
        <f t="shared" si="1"/>
        <v>2548.0619999999999</v>
      </c>
      <c r="G68" s="1467"/>
      <c r="H68" s="2199"/>
      <c r="J68" s="1134"/>
      <c r="K68" s="1134"/>
    </row>
    <row r="69" spans="1:11">
      <c r="A69" s="148" t="s">
        <v>1083</v>
      </c>
      <c r="B69" s="223" t="s">
        <v>178</v>
      </c>
      <c r="C69" s="791" t="s">
        <v>129</v>
      </c>
      <c r="D69" s="1605">
        <v>35.853000000000002</v>
      </c>
      <c r="E69" s="167">
        <f>D69*Оглавление!$B$5</f>
        <v>3943.8300000000004</v>
      </c>
      <c r="F69" s="1135">
        <f t="shared" si="1"/>
        <v>3943.8300000000004</v>
      </c>
      <c r="G69" s="1467"/>
      <c r="H69" s="2199"/>
      <c r="J69" s="1134"/>
      <c r="K69" s="1134"/>
    </row>
    <row r="70" spans="1:11" s="404" customFormat="1">
      <c r="A70" s="2636" t="s">
        <v>2904</v>
      </c>
      <c r="B70" s="2637"/>
      <c r="C70" s="2637"/>
      <c r="D70" s="2637"/>
      <c r="E70" s="2637"/>
      <c r="F70" s="2637"/>
      <c r="G70" s="1467"/>
      <c r="H70" s="2199"/>
      <c r="J70" s="1134"/>
      <c r="K70" s="1134"/>
    </row>
    <row r="71" spans="1:11" s="404" customFormat="1">
      <c r="A71" s="148" t="s">
        <v>2905</v>
      </c>
      <c r="B71" s="223" t="s">
        <v>179</v>
      </c>
      <c r="C71" s="791" t="s">
        <v>352</v>
      </c>
      <c r="D71" s="1605">
        <v>9.8328000000000007</v>
      </c>
      <c r="E71" s="167">
        <f>D71*Оглавление!$B$5</f>
        <v>1081.6080000000002</v>
      </c>
      <c r="F71" s="1135">
        <f>E71-E71*$B$4/100</f>
        <v>1081.6080000000002</v>
      </c>
      <c r="G71" s="1467"/>
      <c r="H71" s="2199"/>
      <c r="J71" s="1134"/>
      <c r="K71" s="1134"/>
    </row>
    <row r="72" spans="1:11" s="404" customFormat="1">
      <c r="A72" s="148" t="s">
        <v>2906</v>
      </c>
      <c r="B72" s="223" t="s">
        <v>177</v>
      </c>
      <c r="C72" s="791" t="s">
        <v>1095</v>
      </c>
      <c r="D72" s="1605">
        <v>14.8818</v>
      </c>
      <c r="E72" s="167">
        <f>D72*Оглавление!$B$5</f>
        <v>1636.998</v>
      </c>
      <c r="F72" s="1135">
        <f>E72-E72*$B$4/100</f>
        <v>1636.998</v>
      </c>
      <c r="G72" s="1467"/>
      <c r="H72" s="2199"/>
      <c r="J72" s="1134"/>
      <c r="K72" s="1134"/>
    </row>
    <row r="73" spans="1:11" s="404" customFormat="1">
      <c r="A73" s="148" t="s">
        <v>2907</v>
      </c>
      <c r="B73" s="223" t="s">
        <v>128</v>
      </c>
      <c r="C73" s="791" t="s">
        <v>1096</v>
      </c>
      <c r="D73" s="1605">
        <v>23.164200000000001</v>
      </c>
      <c r="E73" s="167">
        <f>D73*Оглавление!$B$5</f>
        <v>2548.0619999999999</v>
      </c>
      <c r="F73" s="1135">
        <f>E73-E73*$B$4/100</f>
        <v>2548.0619999999999</v>
      </c>
      <c r="G73" s="1467"/>
      <c r="H73" s="2199"/>
      <c r="J73" s="1134"/>
      <c r="K73" s="1134"/>
    </row>
    <row r="74" spans="1:11" s="404" customFormat="1">
      <c r="A74" s="148" t="s">
        <v>2908</v>
      </c>
      <c r="B74" s="223" t="s">
        <v>178</v>
      </c>
      <c r="C74" s="791" t="s">
        <v>129</v>
      </c>
      <c r="D74" s="1605">
        <v>35.853000000000002</v>
      </c>
      <c r="E74" s="167">
        <f>D74*Оглавление!$B$5</f>
        <v>3943.8300000000004</v>
      </c>
      <c r="F74" s="1135">
        <f>E74-E74*$B$4/100</f>
        <v>3943.8300000000004</v>
      </c>
      <c r="G74" s="1467"/>
      <c r="H74" s="2199"/>
      <c r="J74" s="1134"/>
      <c r="K74" s="1134"/>
    </row>
    <row r="75" spans="1:11" s="175" customFormat="1">
      <c r="A75" s="2636" t="s">
        <v>2178</v>
      </c>
      <c r="B75" s="2637"/>
      <c r="C75" s="2637"/>
      <c r="D75" s="2637"/>
      <c r="E75" s="2637"/>
      <c r="F75" s="2637"/>
      <c r="G75" s="1467"/>
      <c r="H75" s="2199"/>
      <c r="J75" s="1134"/>
      <c r="K75" s="1134"/>
    </row>
    <row r="76" spans="1:11">
      <c r="A76" s="788" t="s">
        <v>1084</v>
      </c>
      <c r="B76" s="223" t="s">
        <v>179</v>
      </c>
      <c r="C76" s="791" t="s">
        <v>352</v>
      </c>
      <c r="D76" s="1605">
        <v>12.5868</v>
      </c>
      <c r="E76" s="167">
        <f>D76*Оглавление!$B$5</f>
        <v>1384.548</v>
      </c>
      <c r="F76" s="1135">
        <f t="shared" si="1"/>
        <v>1384.548</v>
      </c>
      <c r="G76" s="1467"/>
      <c r="H76" s="2199"/>
      <c r="J76" s="1134"/>
      <c r="K76" s="1134"/>
    </row>
    <row r="77" spans="1:11">
      <c r="A77" s="788" t="s">
        <v>1085</v>
      </c>
      <c r="B77" s="223" t="s">
        <v>177</v>
      </c>
      <c r="C77" s="791" t="s">
        <v>1097</v>
      </c>
      <c r="D77" s="1605">
        <v>19.318800000000003</v>
      </c>
      <c r="E77" s="167">
        <f>D77*Оглавление!$B$5</f>
        <v>2125.0680000000002</v>
      </c>
      <c r="F77" s="1135">
        <f t="shared" si="1"/>
        <v>2125.0680000000002</v>
      </c>
      <c r="G77" s="1467"/>
      <c r="H77" s="2199"/>
      <c r="J77" s="1134"/>
      <c r="K77" s="1134"/>
    </row>
    <row r="78" spans="1:11">
      <c r="A78" s="788" t="s">
        <v>1252</v>
      </c>
      <c r="B78" s="223" t="s">
        <v>128</v>
      </c>
      <c r="C78" s="791" t="s">
        <v>1096</v>
      </c>
      <c r="D78" s="1605">
        <v>30.202199999999998</v>
      </c>
      <c r="E78" s="167">
        <f>D78*Оглавление!$B$5</f>
        <v>3322.2419999999997</v>
      </c>
      <c r="F78" s="1135">
        <f t="shared" si="1"/>
        <v>3322.2419999999997</v>
      </c>
      <c r="G78" s="1467"/>
      <c r="H78" s="2199"/>
      <c r="J78" s="1134"/>
      <c r="K78" s="1134"/>
    </row>
    <row r="79" spans="1:11" s="175" customFormat="1">
      <c r="A79" s="2636" t="s">
        <v>2179</v>
      </c>
      <c r="B79" s="2637"/>
      <c r="C79" s="2637"/>
      <c r="D79" s="2637"/>
      <c r="E79" s="2637"/>
      <c r="F79" s="2637"/>
      <c r="G79" s="1467"/>
      <c r="H79" s="2199"/>
      <c r="J79" s="1134"/>
      <c r="K79" s="1134"/>
    </row>
    <row r="80" spans="1:11">
      <c r="A80" s="148" t="s">
        <v>1086</v>
      </c>
      <c r="B80" s="223" t="s">
        <v>179</v>
      </c>
      <c r="C80" s="791" t="s">
        <v>93</v>
      </c>
      <c r="D80" s="1605">
        <v>8.4353999999999996</v>
      </c>
      <c r="E80" s="167">
        <f>D80*Оглавление!$B$5</f>
        <v>927.89400000000001</v>
      </c>
      <c r="F80" s="1135">
        <f t="shared" si="1"/>
        <v>927.89400000000001</v>
      </c>
      <c r="G80" s="1467"/>
      <c r="H80" s="2199"/>
      <c r="J80" s="1134"/>
      <c r="K80" s="1134"/>
    </row>
    <row r="81" spans="1:11">
      <c r="A81" s="148" t="s">
        <v>1087</v>
      </c>
      <c r="B81" s="223" t="s">
        <v>177</v>
      </c>
      <c r="C81" s="791" t="s">
        <v>352</v>
      </c>
      <c r="D81" s="1605">
        <v>12.015599999999999</v>
      </c>
      <c r="E81" s="167">
        <f>D81*Оглавление!$B$5</f>
        <v>1321.7159999999999</v>
      </c>
      <c r="F81" s="1135">
        <f t="shared" si="1"/>
        <v>1321.7159999999999</v>
      </c>
      <c r="G81" s="1467"/>
      <c r="H81" s="2199"/>
      <c r="J81" s="1134"/>
      <c r="K81" s="1134"/>
    </row>
    <row r="82" spans="1:11">
      <c r="A82" s="148" t="s">
        <v>1088</v>
      </c>
      <c r="B82" s="223" t="s">
        <v>128</v>
      </c>
      <c r="C82" s="791" t="s">
        <v>56</v>
      </c>
      <c r="D82" s="1605">
        <v>17.492999999999999</v>
      </c>
      <c r="E82" s="167">
        <f>D82*Оглавление!$B$5</f>
        <v>1924.2299999999998</v>
      </c>
      <c r="F82" s="1135">
        <f t="shared" si="1"/>
        <v>1924.2299999999998</v>
      </c>
      <c r="G82" s="1467"/>
      <c r="H82" s="2199"/>
      <c r="J82" s="1134"/>
      <c r="K82" s="1134"/>
    </row>
    <row r="83" spans="1:11">
      <c r="A83" s="148" t="s">
        <v>1089</v>
      </c>
      <c r="B83" s="223" t="s">
        <v>178</v>
      </c>
      <c r="C83" s="791" t="s">
        <v>166</v>
      </c>
      <c r="D83" s="1605">
        <v>28.070399999999999</v>
      </c>
      <c r="E83" s="167">
        <f>D83*Оглавление!$B$5</f>
        <v>3087.7440000000001</v>
      </c>
      <c r="F83" s="1135">
        <f t="shared" si="1"/>
        <v>3087.7440000000001</v>
      </c>
      <c r="G83" s="1467"/>
      <c r="H83" s="2199"/>
      <c r="J83" s="1134"/>
      <c r="K83" s="1134"/>
    </row>
    <row r="84" spans="1:11" s="175" customFormat="1">
      <c r="A84" s="2636" t="s">
        <v>2180</v>
      </c>
      <c r="B84" s="2637"/>
      <c r="C84" s="2637"/>
      <c r="D84" s="2637"/>
      <c r="E84" s="2637"/>
      <c r="F84" s="2637"/>
      <c r="G84" s="1467"/>
      <c r="H84" s="2199"/>
      <c r="I84" s="1137"/>
      <c r="J84" s="1134"/>
      <c r="K84" s="1134"/>
    </row>
    <row r="85" spans="1:11">
      <c r="A85" s="148" t="s">
        <v>1090</v>
      </c>
      <c r="B85" s="223" t="s">
        <v>179</v>
      </c>
      <c r="C85" s="791" t="s">
        <v>93</v>
      </c>
      <c r="D85" s="1605">
        <v>8.6292000000000009</v>
      </c>
      <c r="E85" s="167">
        <f>D85*Оглавление!$B$5</f>
        <v>949.2120000000001</v>
      </c>
      <c r="F85" s="1135">
        <f t="shared" si="1"/>
        <v>949.2120000000001</v>
      </c>
      <c r="G85" s="1467"/>
      <c r="H85" s="2199"/>
      <c r="J85" s="1134"/>
      <c r="K85" s="1134"/>
    </row>
    <row r="86" spans="1:11">
      <c r="A86" s="148" t="s">
        <v>1091</v>
      </c>
      <c r="B86" s="223" t="s">
        <v>177</v>
      </c>
      <c r="C86" s="791" t="s">
        <v>352</v>
      </c>
      <c r="D86" s="1605">
        <v>12.015599999999999</v>
      </c>
      <c r="E86" s="167">
        <f>D86*Оглавление!$B$5</f>
        <v>1321.7159999999999</v>
      </c>
      <c r="F86" s="1135">
        <f t="shared" si="1"/>
        <v>1321.7159999999999</v>
      </c>
      <c r="G86" s="1467"/>
      <c r="H86" s="2199"/>
      <c r="J86" s="1134"/>
      <c r="K86" s="1134"/>
    </row>
    <row r="87" spans="1:11">
      <c r="A87" s="148" t="s">
        <v>1092</v>
      </c>
      <c r="B87" s="223" t="s">
        <v>128</v>
      </c>
      <c r="C87" s="791" t="s">
        <v>56</v>
      </c>
      <c r="D87" s="1605">
        <v>15.565199999999999</v>
      </c>
      <c r="E87" s="167">
        <f>D87*Оглавление!$B$5</f>
        <v>1712.1719999999998</v>
      </c>
      <c r="F87" s="1135">
        <f t="shared" si="1"/>
        <v>1712.1719999999998</v>
      </c>
      <c r="G87" s="1467"/>
      <c r="H87" s="2199"/>
      <c r="J87" s="1134"/>
      <c r="K87" s="1134"/>
    </row>
    <row r="88" spans="1:11">
      <c r="A88" s="148" t="s">
        <v>1093</v>
      </c>
      <c r="B88" s="223" t="s">
        <v>178</v>
      </c>
      <c r="C88" s="791" t="s">
        <v>166</v>
      </c>
      <c r="D88" s="1605">
        <v>27.009599999999999</v>
      </c>
      <c r="E88" s="167">
        <f>D88*Оглавление!$B$5</f>
        <v>2971.056</v>
      </c>
      <c r="F88" s="1135">
        <f t="shared" si="1"/>
        <v>2971.056</v>
      </c>
      <c r="G88" s="1467"/>
      <c r="H88" s="2199"/>
      <c r="J88" s="1134"/>
      <c r="K88" s="1134"/>
    </row>
    <row r="89" spans="1:11" s="427" customFormat="1">
      <c r="A89" s="2636" t="s">
        <v>3283</v>
      </c>
      <c r="B89" s="2637"/>
      <c r="C89" s="2637"/>
      <c r="D89" s="2637"/>
      <c r="E89" s="2637"/>
      <c r="F89" s="2637"/>
      <c r="G89" s="1467"/>
      <c r="H89" s="2199"/>
      <c r="J89" s="1134"/>
      <c r="K89" s="1134"/>
    </row>
    <row r="90" spans="1:11">
      <c r="A90" s="789" t="s">
        <v>2181</v>
      </c>
      <c r="B90" s="5" t="s">
        <v>2183</v>
      </c>
      <c r="C90" s="789">
        <v>1</v>
      </c>
      <c r="D90" s="1073">
        <v>0.79201214999999991</v>
      </c>
      <c r="E90" s="167">
        <f>D90*Оглавление!$B$5</f>
        <v>87.121336499999984</v>
      </c>
      <c r="F90" s="1135">
        <f>E90-E90*$B$4/100</f>
        <v>87.121336499999984</v>
      </c>
      <c r="G90" s="1467"/>
      <c r="H90" s="2199"/>
      <c r="J90" s="1134"/>
      <c r="K90" s="1134"/>
    </row>
    <row r="91" spans="1:11">
      <c r="A91" s="789" t="s">
        <v>2182</v>
      </c>
      <c r="B91" s="5" t="s">
        <v>128</v>
      </c>
      <c r="C91" s="789">
        <v>1</v>
      </c>
      <c r="D91" s="1073">
        <v>1.0739136300000001</v>
      </c>
      <c r="E91" s="167">
        <f>D91*Оглавление!$B$5</f>
        <v>118.13049930000001</v>
      </c>
      <c r="F91" s="1135">
        <f>E91-E91*$B$4/100</f>
        <v>118.13049930000001</v>
      </c>
      <c r="G91" s="1467"/>
      <c r="H91" s="2199"/>
      <c r="J91" s="1134"/>
      <c r="K91" s="1134"/>
    </row>
    <row r="92" spans="1:11" s="427" customFormat="1">
      <c r="A92" s="2636" t="s">
        <v>3286</v>
      </c>
      <c r="B92" s="2637"/>
      <c r="C92" s="2637"/>
      <c r="D92" s="2637"/>
      <c r="E92" s="2637"/>
      <c r="F92" s="2637"/>
      <c r="G92" s="1467"/>
      <c r="H92" s="2199"/>
      <c r="J92" s="1134"/>
      <c r="K92" s="1134"/>
    </row>
    <row r="93" spans="1:11" s="423" customFormat="1">
      <c r="A93" s="789" t="s">
        <v>3284</v>
      </c>
      <c r="B93" s="5" t="s">
        <v>2183</v>
      </c>
      <c r="C93" s="789">
        <v>1</v>
      </c>
      <c r="D93" s="1073">
        <v>0.79201214999999991</v>
      </c>
      <c r="E93" s="167">
        <f>D93*Оглавление!$B$5</f>
        <v>87.121336499999984</v>
      </c>
      <c r="F93" s="1135">
        <f>E93-E93*$B$4/100</f>
        <v>87.121336499999984</v>
      </c>
      <c r="G93" s="1467"/>
      <c r="H93" s="2199"/>
      <c r="J93" s="1134"/>
      <c r="K93" s="1134"/>
    </row>
    <row r="94" spans="1:11" s="423" customFormat="1" ht="15.75" customHeight="1">
      <c r="A94" s="789" t="s">
        <v>3285</v>
      </c>
      <c r="B94" s="5" t="s">
        <v>128</v>
      </c>
      <c r="C94" s="789">
        <v>1</v>
      </c>
      <c r="D94" s="1073">
        <v>1.0739136300000001</v>
      </c>
      <c r="E94" s="167">
        <f>D94*Оглавление!$B$5</f>
        <v>118.13049930000001</v>
      </c>
      <c r="F94" s="1135">
        <f>E94-E94*$B$4/100</f>
        <v>118.13049930000001</v>
      </c>
      <c r="G94" s="1467"/>
      <c r="H94" s="2199"/>
      <c r="J94" s="1134"/>
      <c r="K94" s="1134"/>
    </row>
    <row r="95" spans="1:11" s="427" customFormat="1">
      <c r="A95" s="2636" t="s">
        <v>3289</v>
      </c>
      <c r="B95" s="2637"/>
      <c r="C95" s="2637"/>
      <c r="D95" s="2637"/>
      <c r="E95" s="2637"/>
      <c r="F95" s="2637"/>
      <c r="G95" s="1467"/>
      <c r="H95" s="2199"/>
      <c r="J95" s="1134"/>
      <c r="K95" s="1134"/>
    </row>
    <row r="96" spans="1:11" s="424" customFormat="1">
      <c r="A96" s="789" t="s">
        <v>3287</v>
      </c>
      <c r="B96" s="5" t="s">
        <v>2183</v>
      </c>
      <c r="C96" s="789">
        <v>1</v>
      </c>
      <c r="D96" s="1073">
        <v>0.79201214999999991</v>
      </c>
      <c r="E96" s="167">
        <f>D96*Оглавление!$B$5</f>
        <v>87.121336499999984</v>
      </c>
      <c r="F96" s="1135">
        <f>E96-E96*$B$4/100</f>
        <v>87.121336499999984</v>
      </c>
      <c r="G96" s="1467"/>
      <c r="H96" s="2199"/>
      <c r="J96" s="1134"/>
      <c r="K96" s="1134"/>
    </row>
    <row r="97" spans="1:11" s="424" customFormat="1" ht="15.75" customHeight="1">
      <c r="A97" s="789" t="s">
        <v>3288</v>
      </c>
      <c r="B97" s="5" t="s">
        <v>128</v>
      </c>
      <c r="C97" s="789">
        <v>1</v>
      </c>
      <c r="D97" s="1073">
        <v>1.0739136300000001</v>
      </c>
      <c r="E97" s="167">
        <f>D97*Оглавление!$B$5</f>
        <v>118.13049930000001</v>
      </c>
      <c r="F97" s="1135">
        <f>E97-E97*$B$4/100</f>
        <v>118.13049930000001</v>
      </c>
      <c r="G97" s="1467"/>
      <c r="H97" s="2199"/>
      <c r="J97" s="1134"/>
      <c r="K97" s="1134"/>
    </row>
    <row r="98" spans="1:11">
      <c r="A98" s="2901" t="s">
        <v>2216</v>
      </c>
      <c r="B98" s="2902"/>
      <c r="C98" s="2902"/>
      <c r="D98" s="2902"/>
      <c r="E98" s="2902"/>
      <c r="F98" s="2902"/>
      <c r="G98" s="1467"/>
      <c r="H98" s="2199"/>
      <c r="J98" s="1134"/>
      <c r="K98" s="1134"/>
    </row>
    <row r="99" spans="1:11" s="294" customFormat="1">
      <c r="A99" s="2903" t="s">
        <v>2230</v>
      </c>
      <c r="B99" s="2903"/>
      <c r="C99" s="2903"/>
      <c r="D99" s="2903"/>
      <c r="E99" s="2903"/>
      <c r="F99" s="2898"/>
      <c r="G99" s="1467"/>
      <c r="H99" s="2199"/>
      <c r="J99" s="1134"/>
      <c r="K99" s="1134"/>
    </row>
    <row r="100" spans="1:11">
      <c r="A100" s="2636" t="s">
        <v>2173</v>
      </c>
      <c r="B100" s="2637"/>
      <c r="C100" s="2637"/>
      <c r="D100" s="2637"/>
      <c r="E100" s="2637"/>
      <c r="F100" s="2637"/>
      <c r="G100" s="1467"/>
      <c r="H100" s="2199"/>
      <c r="J100" s="1134"/>
      <c r="K100" s="1134"/>
    </row>
    <row r="101" spans="1:11">
      <c r="A101" s="295" t="s">
        <v>2217</v>
      </c>
      <c r="B101" s="223" t="s">
        <v>179</v>
      </c>
      <c r="C101" s="5" t="s">
        <v>160</v>
      </c>
      <c r="D101" s="1605">
        <v>6.0792000000000002</v>
      </c>
      <c r="E101" s="167">
        <f>D101*Оглавление!$B$5</f>
        <v>668.71199999999999</v>
      </c>
      <c r="F101" s="1135">
        <f>E101-E101*$B$4/100</f>
        <v>668.71199999999999</v>
      </c>
      <c r="G101" s="1467"/>
      <c r="H101" s="2199"/>
      <c r="J101" s="1134"/>
      <c r="K101" s="1134"/>
    </row>
    <row r="102" spans="1:11">
      <c r="A102" s="790" t="s">
        <v>2218</v>
      </c>
      <c r="B102" s="223" t="s">
        <v>177</v>
      </c>
      <c r="C102" s="5" t="s">
        <v>161</v>
      </c>
      <c r="D102" s="1605">
        <v>9.0473999999999997</v>
      </c>
      <c r="E102" s="167">
        <f>D102*Оглавление!$B$5</f>
        <v>995.21399999999994</v>
      </c>
      <c r="F102" s="1135">
        <f>E102-E102*$B$4/100</f>
        <v>995.21399999999994</v>
      </c>
      <c r="G102" s="1467"/>
      <c r="H102" s="2199"/>
      <c r="J102" s="1134"/>
      <c r="K102" s="1134"/>
    </row>
    <row r="103" spans="1:11">
      <c r="A103" s="790" t="s">
        <v>2219</v>
      </c>
      <c r="B103" s="223" t="s">
        <v>128</v>
      </c>
      <c r="C103" s="5" t="s">
        <v>162</v>
      </c>
      <c r="D103" s="1605">
        <v>14.249400000000001</v>
      </c>
      <c r="E103" s="167">
        <f>D103*Оглавление!$B$5</f>
        <v>1567.4340000000002</v>
      </c>
      <c r="F103" s="1135">
        <f>E103-E103*$B$4/100</f>
        <v>1567.4340000000002</v>
      </c>
      <c r="G103" s="1467"/>
      <c r="H103" s="2199"/>
      <c r="J103" s="1134"/>
      <c r="K103" s="1134"/>
    </row>
    <row r="104" spans="1:11" s="293" customFormat="1">
      <c r="A104" s="2636" t="s">
        <v>2174</v>
      </c>
      <c r="B104" s="2637"/>
      <c r="C104" s="2637"/>
      <c r="D104" s="2637"/>
      <c r="E104" s="2637"/>
      <c r="F104" s="2637"/>
      <c r="G104" s="1467"/>
      <c r="H104" s="2199"/>
      <c r="J104" s="1134"/>
      <c r="K104" s="1134"/>
    </row>
    <row r="105" spans="1:11">
      <c r="A105" s="790" t="s">
        <v>2220</v>
      </c>
      <c r="B105" s="223" t="s">
        <v>179</v>
      </c>
      <c r="C105" s="5" t="s">
        <v>163</v>
      </c>
      <c r="D105" s="1605">
        <v>6.6707999999999998</v>
      </c>
      <c r="E105" s="167">
        <f>D105*Оглавление!$B$5</f>
        <v>733.78800000000001</v>
      </c>
      <c r="F105" s="1135">
        <f>E105-E105*$B$4/100</f>
        <v>733.78800000000001</v>
      </c>
      <c r="G105" s="1467"/>
      <c r="H105" s="2199"/>
      <c r="J105" s="1134"/>
      <c r="K105" s="1134"/>
    </row>
    <row r="106" spans="1:11">
      <c r="A106" s="790" t="s">
        <v>2221</v>
      </c>
      <c r="B106" s="223" t="s">
        <v>177</v>
      </c>
      <c r="C106" s="5" t="s">
        <v>161</v>
      </c>
      <c r="D106" s="1605">
        <v>10.0266</v>
      </c>
      <c r="E106" s="167">
        <f>D106*Оглавление!$B$5</f>
        <v>1102.9259999999999</v>
      </c>
      <c r="F106" s="1135">
        <f>E106-E106*$B$4/100</f>
        <v>1102.9259999999999</v>
      </c>
      <c r="G106" s="1467"/>
      <c r="H106" s="2199"/>
      <c r="J106" s="1134"/>
      <c r="K106" s="1134"/>
    </row>
    <row r="107" spans="1:11">
      <c r="A107" s="790" t="s">
        <v>2222</v>
      </c>
      <c r="B107" s="223" t="s">
        <v>128</v>
      </c>
      <c r="C107" s="5" t="s">
        <v>124</v>
      </c>
      <c r="D107" s="1605">
        <v>15.3408</v>
      </c>
      <c r="E107" s="167">
        <f>D107*Оглавление!$B$5</f>
        <v>1687.4880000000001</v>
      </c>
      <c r="F107" s="1135">
        <f>E107-E107*$B$4/100</f>
        <v>1687.4880000000001</v>
      </c>
      <c r="G107" s="1467"/>
      <c r="H107" s="2199"/>
      <c r="J107" s="1134"/>
      <c r="K107" s="1134"/>
    </row>
    <row r="108" spans="1:11">
      <c r="A108" s="2636" t="s">
        <v>2175</v>
      </c>
      <c r="B108" s="2637"/>
      <c r="C108" s="2637"/>
      <c r="D108" s="2637"/>
      <c r="E108" s="2637"/>
      <c r="F108" s="2637"/>
      <c r="G108" s="1467"/>
      <c r="H108" s="2199"/>
      <c r="J108" s="1134"/>
      <c r="K108" s="1134"/>
    </row>
    <row r="109" spans="1:11">
      <c r="A109" s="790" t="s">
        <v>2223</v>
      </c>
      <c r="B109" s="223" t="s">
        <v>179</v>
      </c>
      <c r="C109" s="5" t="s">
        <v>160</v>
      </c>
      <c r="D109" s="1605">
        <v>6.0180000000000007</v>
      </c>
      <c r="E109" s="167">
        <f>D109*Оглавление!$B$5</f>
        <v>661.98</v>
      </c>
      <c r="F109" s="1135">
        <f>E109-E109*$B$4/100</f>
        <v>661.98</v>
      </c>
      <c r="G109" s="1467"/>
      <c r="H109" s="2199"/>
      <c r="J109" s="1134"/>
      <c r="K109" s="1134"/>
    </row>
    <row r="110" spans="1:11">
      <c r="A110" s="790" t="s">
        <v>2224</v>
      </c>
      <c r="B110" s="223" t="s">
        <v>177</v>
      </c>
      <c r="C110" s="5" t="s">
        <v>164</v>
      </c>
      <c r="D110" s="1605">
        <v>8.8536000000000001</v>
      </c>
      <c r="E110" s="167">
        <f>D110*Оглавление!$B$5</f>
        <v>973.89599999999996</v>
      </c>
      <c r="F110" s="1135">
        <f>E110-E110*$B$4/100</f>
        <v>973.89599999999996</v>
      </c>
      <c r="G110" s="1467"/>
      <c r="H110" s="2199"/>
      <c r="J110" s="1134"/>
      <c r="K110" s="1134"/>
    </row>
    <row r="111" spans="1:11">
      <c r="A111" s="790" t="s">
        <v>2225</v>
      </c>
      <c r="B111" s="223" t="s">
        <v>128</v>
      </c>
      <c r="C111" s="5" t="s">
        <v>161</v>
      </c>
      <c r="D111" s="1605">
        <v>13.9536</v>
      </c>
      <c r="E111" s="167">
        <f>D111*Оглавление!$B$5</f>
        <v>1534.896</v>
      </c>
      <c r="F111" s="1135">
        <f>E111-E111*$B$4/100</f>
        <v>1534.896</v>
      </c>
      <c r="G111" s="1467"/>
      <c r="H111" s="2199"/>
      <c r="J111" s="1134"/>
      <c r="K111" s="1134"/>
    </row>
    <row r="112" spans="1:11">
      <c r="A112" s="2636" t="s">
        <v>2176</v>
      </c>
      <c r="B112" s="2637"/>
      <c r="C112" s="2637"/>
      <c r="D112" s="2637"/>
      <c r="E112" s="2637"/>
      <c r="F112" s="2637"/>
      <c r="G112" s="1467"/>
      <c r="H112" s="2199"/>
      <c r="J112" s="1134"/>
      <c r="K112" s="1134"/>
    </row>
    <row r="113" spans="1:11">
      <c r="A113" s="789" t="s">
        <v>2226</v>
      </c>
      <c r="B113" s="223" t="s">
        <v>179</v>
      </c>
      <c r="C113" s="5" t="s">
        <v>160</v>
      </c>
      <c r="D113" s="2233">
        <v>6.5891999999999999</v>
      </c>
      <c r="E113" s="167">
        <f>D113*Оглавление!$B$5</f>
        <v>724.81200000000001</v>
      </c>
      <c r="F113" s="1135">
        <f>E113-E113*$B$4/100</f>
        <v>724.81200000000001</v>
      </c>
      <c r="G113" s="1467"/>
      <c r="H113" s="2199"/>
      <c r="J113" s="1134"/>
      <c r="K113" s="1134"/>
    </row>
    <row r="114" spans="1:11">
      <c r="A114" s="789" t="s">
        <v>2227</v>
      </c>
      <c r="B114" s="223" t="s">
        <v>177</v>
      </c>
      <c r="C114" s="5" t="s">
        <v>164</v>
      </c>
      <c r="D114" s="2233">
        <v>9.7919999999999998</v>
      </c>
      <c r="E114" s="167">
        <f>D114*Оглавление!$B$5</f>
        <v>1077.1199999999999</v>
      </c>
      <c r="F114" s="1135">
        <f>E114-E114*$B$4/100</f>
        <v>1077.1199999999999</v>
      </c>
      <c r="G114" s="1467"/>
      <c r="H114" s="2199"/>
      <c r="J114" s="1134"/>
      <c r="K114" s="1134"/>
    </row>
    <row r="115" spans="1:11">
      <c r="A115" s="789" t="s">
        <v>2228</v>
      </c>
      <c r="B115" s="223" t="s">
        <v>128</v>
      </c>
      <c r="C115" s="5" t="s">
        <v>124</v>
      </c>
      <c r="D115" s="2233">
        <v>15.096</v>
      </c>
      <c r="E115" s="167">
        <f>D115*Оглавление!$B$5</f>
        <v>1660.56</v>
      </c>
      <c r="F115" s="1135">
        <f>E115-E115*$B$4/100</f>
        <v>1660.56</v>
      </c>
      <c r="G115" s="1467"/>
      <c r="H115" s="2199"/>
      <c r="J115" s="1134"/>
      <c r="K115" s="1134"/>
    </row>
    <row r="116" spans="1:11" s="584" customFormat="1">
      <c r="A116" s="2896" t="s">
        <v>4691</v>
      </c>
      <c r="B116" s="2897"/>
      <c r="C116" s="2897"/>
      <c r="D116" s="2897"/>
      <c r="E116" s="2897"/>
      <c r="F116" s="2897"/>
      <c r="G116" s="1467"/>
      <c r="H116" s="2199"/>
      <c r="J116" s="1134"/>
      <c r="K116" s="1134"/>
    </row>
    <row r="117" spans="1:11" s="584" customFormat="1">
      <c r="A117" s="2748" t="s">
        <v>4692</v>
      </c>
      <c r="B117" s="2748"/>
      <c r="C117" s="2748"/>
      <c r="D117" s="2748"/>
      <c r="E117" s="2748"/>
      <c r="F117" s="2898"/>
      <c r="G117" s="1467"/>
      <c r="H117" s="2199"/>
      <c r="J117" s="1134"/>
      <c r="K117" s="1134"/>
    </row>
    <row r="118" spans="1:11" s="584" customFormat="1">
      <c r="A118" s="2899" t="s">
        <v>4693</v>
      </c>
      <c r="B118" s="2899"/>
      <c r="C118" s="2899"/>
      <c r="D118" s="2899"/>
      <c r="E118" s="2899"/>
      <c r="F118" s="2900"/>
      <c r="G118" s="1467"/>
      <c r="H118" s="2199"/>
      <c r="J118" s="1134"/>
      <c r="K118" s="1134"/>
    </row>
    <row r="119" spans="1:11" s="584" customFormat="1">
      <c r="A119" s="583" t="s">
        <v>5358</v>
      </c>
      <c r="B119" s="583" t="s">
        <v>179</v>
      </c>
      <c r="C119" s="583">
        <v>1</v>
      </c>
      <c r="D119" s="1073">
        <v>7.56733104</v>
      </c>
      <c r="E119" s="167">
        <f>D119*Оглавление!$B$5</f>
        <v>832.40641440000002</v>
      </c>
      <c r="F119" s="1135">
        <f>E119-E119*$B$4/100</f>
        <v>832.40641440000002</v>
      </c>
      <c r="G119" s="1467"/>
      <c r="H119" s="2199"/>
      <c r="J119" s="1134"/>
      <c r="K119" s="1134"/>
    </row>
    <row r="120" spans="1:11" s="584" customFormat="1">
      <c r="A120" s="583" t="s">
        <v>4694</v>
      </c>
      <c r="B120" s="583" t="s">
        <v>2166</v>
      </c>
      <c r="C120" s="583">
        <v>1</v>
      </c>
      <c r="D120" s="1073">
        <v>7.56733104</v>
      </c>
      <c r="E120" s="167">
        <f>D120*Оглавление!$B$5</f>
        <v>832.40641440000002</v>
      </c>
      <c r="F120" s="1135">
        <f>E120-E120*$B$4/100</f>
        <v>832.40641440000002</v>
      </c>
      <c r="G120" s="1467"/>
      <c r="H120" s="2199"/>
      <c r="J120" s="1134"/>
      <c r="K120" s="1134"/>
    </row>
    <row r="121" spans="1:11" s="584" customFormat="1">
      <c r="A121" s="2899" t="s">
        <v>4695</v>
      </c>
      <c r="B121" s="2899"/>
      <c r="C121" s="2899"/>
      <c r="D121" s="2899"/>
      <c r="E121" s="2899"/>
      <c r="F121" s="2900"/>
      <c r="G121" s="1467"/>
      <c r="H121" s="2199"/>
      <c r="J121" s="1134"/>
      <c r="K121" s="1134"/>
    </row>
    <row r="122" spans="1:11" s="584" customFormat="1">
      <c r="A122" s="583" t="s">
        <v>4697</v>
      </c>
      <c r="B122" s="583" t="s">
        <v>4696</v>
      </c>
      <c r="C122" s="583">
        <v>1</v>
      </c>
      <c r="D122" s="1073">
        <v>7.0486977599999996</v>
      </c>
      <c r="E122" s="167">
        <f>D122*Оглавление!$B$5</f>
        <v>775.35675359999993</v>
      </c>
      <c r="F122" s="1135">
        <f>E122-E122*$B$4/100</f>
        <v>775.35675359999993</v>
      </c>
      <c r="G122" s="1467"/>
      <c r="H122" s="2199"/>
      <c r="J122" s="1134"/>
      <c r="K122" s="1134"/>
    </row>
  </sheetData>
  <customSheetViews>
    <customSheetView guid="{94E74550-0B2B-4B3C-8E97-CCCC46023914}" scale="85" fitToPage="1">
      <selection activeCell="E41" sqref="E41"/>
      <pageMargins left="0.25" right="0.25" top="0.75" bottom="0.75" header="0.3" footer="0.3"/>
      <pageSetup paperSize="9" scale="85" orientation="portrait" r:id="rId1"/>
    </customSheetView>
    <customSheetView guid="{C23E91BF-4A86-4D00-A577-1A263DDCB8BC}" scale="85" fitToPage="1">
      <selection activeCell="E41" sqref="E41"/>
      <pageMargins left="0.25" right="0.25" top="0.75" bottom="0.75" header="0.3" footer="0.3"/>
      <pageSetup paperSize="9" scale="85" orientation="portrait" r:id="rId2"/>
    </customSheetView>
    <customSheetView guid="{45761FB6-8710-4C75-A8B6-5A7FCAACACDF}" scale="85" fitToPage="1">
      <selection activeCell="U7" sqref="U7"/>
      <pageMargins left="0.25" right="0.25" top="0.75" bottom="0.75" header="0.3" footer="0.3"/>
      <pageSetup paperSize="9" scale="85" orientation="portrait" r:id="rId3"/>
    </customSheetView>
    <customSheetView guid="{6108970F-8E7A-462E-A499-E2FD79FB3A77}" scale="85" fitToPage="1">
      <selection activeCell="U7" sqref="U7"/>
      <pageMargins left="0.25" right="0.25" top="0.75" bottom="0.75" header="0.3" footer="0.3"/>
      <pageSetup paperSize="9" scale="85" orientation="portrait" r:id="rId4"/>
    </customSheetView>
    <customSheetView guid="{B3358888-E690-452C-98EC-431498422E6E}" scale="85" fitToPage="1">
      <selection activeCell="U7" sqref="U7"/>
      <pageMargins left="0.25" right="0.25" top="0.75" bottom="0.75" header="0.3" footer="0.3"/>
      <pageSetup paperSize="9" scale="85" orientation="portrait" r:id="rId5"/>
    </customSheetView>
    <customSheetView guid="{A76FD505-AF56-4CD8-967A-59C705AF567C}" scale="85" fitToPage="1">
      <selection activeCell="E41" sqref="E41"/>
      <pageMargins left="0.25" right="0.25" top="0.75" bottom="0.75" header="0.3" footer="0.3"/>
      <pageSetup paperSize="9" scale="85" orientation="portrait" r:id="rId6"/>
    </customSheetView>
    <customSheetView guid="{D7CF3121-CFC0-4E70-8DCD-811E30042E24}" scale="85" fitToPage="1">
      <selection activeCell="E41" sqref="E41"/>
      <pageMargins left="0.25" right="0.25" top="0.75" bottom="0.75" header="0.3" footer="0.3"/>
      <pageSetup paperSize="9" scale="85" orientation="portrait" r:id="rId7"/>
    </customSheetView>
    <customSheetView guid="{3E3E5346-F5D1-49F5-AB0E-78170B65853C}" scale="85" fitToPage="1">
      <selection activeCell="U7" sqref="U7"/>
      <pageMargins left="0.25" right="0.25" top="0.75" bottom="0.75" header="0.3" footer="0.3"/>
      <pageSetup paperSize="9" scale="85" orientation="portrait" r:id="rId8"/>
    </customSheetView>
    <customSheetView guid="{A02336A9-D2FB-4D03-950A-00B6EBD6A28C}" scale="85" fitToPage="1">
      <selection activeCell="E41" sqref="E41"/>
      <pageMargins left="0.25" right="0.25" top="0.75" bottom="0.75" header="0.3" footer="0.3"/>
      <pageSetup paperSize="9" scale="85" orientation="portrait" r:id="rId9"/>
    </customSheetView>
    <customSheetView guid="{24F900A2-7147-4318-9E77-2B71404314A7}" scale="85" fitToPage="1">
      <selection activeCell="E41" sqref="E41"/>
      <pageMargins left="0.25" right="0.25" top="0.75" bottom="0.75" header="0.3" footer="0.3"/>
      <pageSetup paperSize="9" scale="85" orientation="portrait" r:id="rId10"/>
    </customSheetView>
    <customSheetView guid="{76FA2CE7-179E-4731-B7AE-63C5E5E79002}" scale="85" fitToPage="1">
      <selection activeCell="E41" sqref="E41"/>
      <pageMargins left="0.25" right="0.25" top="0.75" bottom="0.75" header="0.3" footer="0.3"/>
      <pageSetup paperSize="9" scale="85" orientation="portrait" r:id="rId11"/>
    </customSheetView>
  </customSheetViews>
  <mergeCells count="35">
    <mergeCell ref="A41:F41"/>
    <mergeCell ref="A48:F48"/>
    <mergeCell ref="A112:F112"/>
    <mergeCell ref="A108:F108"/>
    <mergeCell ref="A104:F104"/>
    <mergeCell ref="A100:F100"/>
    <mergeCell ref="A95:F95"/>
    <mergeCell ref="A92:F92"/>
    <mergeCell ref="A89:F89"/>
    <mergeCell ref="A84:F84"/>
    <mergeCell ref="A79:F79"/>
    <mergeCell ref="A75:F75"/>
    <mergeCell ref="A70:F70"/>
    <mergeCell ref="A65:F65"/>
    <mergeCell ref="A60:F60"/>
    <mergeCell ref="A55:F55"/>
    <mergeCell ref="A40:F40"/>
    <mergeCell ref="A1:F1"/>
    <mergeCell ref="A6:F6"/>
    <mergeCell ref="A8:F8"/>
    <mergeCell ref="A9:F9"/>
    <mergeCell ref="A18:F18"/>
    <mergeCell ref="A26:F26"/>
    <mergeCell ref="A38:F38"/>
    <mergeCell ref="A28:F28"/>
    <mergeCell ref="A29:F29"/>
    <mergeCell ref="A34:F34"/>
    <mergeCell ref="A14:F14"/>
    <mergeCell ref="A22:F22"/>
    <mergeCell ref="A116:F116"/>
    <mergeCell ref="A117:F117"/>
    <mergeCell ref="A118:F118"/>
    <mergeCell ref="A121:F121"/>
    <mergeCell ref="A98:F98"/>
    <mergeCell ref="A99:F99"/>
  </mergeCells>
  <pageMargins left="0.25" right="0.25" top="0.75" bottom="0.75" header="0.3" footer="0.3"/>
  <pageSetup paperSize="9" scale="40" orientation="portrait" r:id="rId12"/>
  <drawing r:id="rId1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5"/>
  <sheetViews>
    <sheetView zoomScaleNormal="100" workbookViewId="0">
      <selection activeCell="K32" sqref="K32"/>
    </sheetView>
  </sheetViews>
  <sheetFormatPr defaultRowHeight="15"/>
  <cols>
    <col min="1" max="1" width="23.85546875" style="957" customWidth="1"/>
    <col min="2" max="2" width="19.42578125" style="957" bestFit="1" customWidth="1"/>
    <col min="3" max="3" width="102" style="957" bestFit="1" customWidth="1"/>
    <col min="4" max="4" width="12.85546875" style="106" customWidth="1"/>
    <col min="5" max="5" width="15.28515625" style="957" bestFit="1" customWidth="1"/>
    <col min="6" max="6" width="13.5703125" customWidth="1"/>
    <col min="7" max="7" width="15.5703125" customWidth="1"/>
  </cols>
  <sheetData>
    <row r="1" spans="1:9" s="1561" customFormat="1" ht="23.25">
      <c r="A1" s="2921" t="s">
        <v>7488</v>
      </c>
      <c r="B1" s="2921"/>
      <c r="C1" s="2921"/>
      <c r="D1" s="2921"/>
      <c r="E1" s="2921"/>
    </row>
    <row r="2" spans="1:9" s="1561" customFormat="1">
      <c r="A2" s="957"/>
      <c r="B2" s="957"/>
      <c r="C2" s="957"/>
      <c r="D2" s="106"/>
      <c r="E2" s="957"/>
    </row>
    <row r="3" spans="1:9" s="1561" customFormat="1" ht="21.2" customHeight="1">
      <c r="A3" s="957"/>
      <c r="B3" s="957"/>
      <c r="C3" s="957"/>
      <c r="G3" s="1844" t="s">
        <v>6</v>
      </c>
      <c r="H3" s="1843">
        <v>0</v>
      </c>
    </row>
    <row r="4" spans="1:9" s="1561" customFormat="1">
      <c r="A4" s="957"/>
      <c r="B4" s="957"/>
      <c r="C4" s="957"/>
      <c r="D4" s="106"/>
      <c r="E4" s="957"/>
    </row>
    <row r="5" spans="1:9" ht="45.75" thickBot="1">
      <c r="A5" s="1747" t="s">
        <v>7409</v>
      </c>
      <c r="B5" s="1847" t="s">
        <v>18</v>
      </c>
      <c r="C5" s="1847" t="s">
        <v>7489</v>
      </c>
      <c r="D5" s="1847" t="s">
        <v>139</v>
      </c>
      <c r="E5" s="1847" t="s">
        <v>7490</v>
      </c>
      <c r="F5" s="1847" t="s">
        <v>8</v>
      </c>
      <c r="G5" s="1847" t="s">
        <v>7493</v>
      </c>
    </row>
    <row r="6" spans="1:9">
      <c r="A6" s="2920"/>
      <c r="B6" s="1848" t="s">
        <v>7410</v>
      </c>
      <c r="C6" s="1849" t="s">
        <v>7411</v>
      </c>
      <c r="D6" s="2300">
        <v>7.4561999999999999</v>
      </c>
      <c r="E6" s="1850">
        <f t="shared" ref="E6:E44" si="0">D6-D6*$H$3</f>
        <v>7.4561999999999999</v>
      </c>
      <c r="F6" s="1853">
        <f>D6*Оглавление!$B$5</f>
        <v>820.18200000000002</v>
      </c>
      <c r="G6" s="1854">
        <f t="shared" ref="G6:G44" si="1">F6-F6*$H$3</f>
        <v>820.18200000000002</v>
      </c>
    </row>
    <row r="7" spans="1:9">
      <c r="A7" s="2920"/>
      <c r="B7" s="1851" t="s">
        <v>7412</v>
      </c>
      <c r="C7" s="1746" t="s">
        <v>7413</v>
      </c>
      <c r="D7" s="2301">
        <v>10.954800000000001</v>
      </c>
      <c r="E7" s="1845">
        <f t="shared" si="0"/>
        <v>10.954800000000001</v>
      </c>
      <c r="F7" s="1816">
        <f>D7*Оглавление!$B$5</f>
        <v>1205.028</v>
      </c>
      <c r="G7" s="1855">
        <f t="shared" si="1"/>
        <v>1205.028</v>
      </c>
      <c r="I7" s="2199"/>
    </row>
    <row r="8" spans="1:9">
      <c r="A8" s="2920"/>
      <c r="B8" s="1851" t="s">
        <v>7414</v>
      </c>
      <c r="C8" s="1746" t="s">
        <v>7415</v>
      </c>
      <c r="D8" s="2301">
        <v>17.156400000000001</v>
      </c>
      <c r="E8" s="1845">
        <f t="shared" si="0"/>
        <v>17.156400000000001</v>
      </c>
      <c r="F8" s="1816">
        <f>D8*Оглавление!$B$5</f>
        <v>1887.2040000000002</v>
      </c>
      <c r="G8" s="1855">
        <f t="shared" si="1"/>
        <v>1887.2040000000002</v>
      </c>
      <c r="I8" s="2199"/>
    </row>
    <row r="9" spans="1:9">
      <c r="A9" s="2920"/>
      <c r="B9" s="1851" t="s">
        <v>7416</v>
      </c>
      <c r="C9" s="1746" t="s">
        <v>7417</v>
      </c>
      <c r="D9" s="2301">
        <v>27.3462</v>
      </c>
      <c r="E9" s="1845">
        <f t="shared" si="0"/>
        <v>27.3462</v>
      </c>
      <c r="F9" s="1816">
        <f>D9*Оглавление!$B$5</f>
        <v>3008.0819999999999</v>
      </c>
      <c r="G9" s="1855">
        <f t="shared" si="1"/>
        <v>3008.0819999999999</v>
      </c>
      <c r="I9" s="2199"/>
    </row>
    <row r="10" spans="1:9">
      <c r="A10" s="2920"/>
      <c r="B10" s="1851" t="s">
        <v>7418</v>
      </c>
      <c r="C10" s="1746" t="s">
        <v>7419</v>
      </c>
      <c r="D10" s="2301">
        <v>40.636800000000001</v>
      </c>
      <c r="E10" s="1845">
        <f t="shared" si="0"/>
        <v>40.636800000000001</v>
      </c>
      <c r="F10" s="1816">
        <f>D10*Оглавление!$B$5</f>
        <v>4470.0479999999998</v>
      </c>
      <c r="G10" s="1855">
        <f t="shared" si="1"/>
        <v>4470.0479999999998</v>
      </c>
      <c r="I10" s="2199"/>
    </row>
    <row r="11" spans="1:9" ht="15.75" thickBot="1">
      <c r="A11" s="2920"/>
      <c r="B11" s="1852" t="s">
        <v>7420</v>
      </c>
      <c r="C11" s="1748" t="s">
        <v>7421</v>
      </c>
      <c r="D11" s="2302">
        <v>64.086600000000004</v>
      </c>
      <c r="E11" s="1846">
        <f t="shared" si="0"/>
        <v>64.086600000000004</v>
      </c>
      <c r="F11" s="1856">
        <f>D11*Оглавление!$B$5</f>
        <v>7049.5260000000007</v>
      </c>
      <c r="G11" s="1857">
        <f t="shared" si="1"/>
        <v>7049.5260000000007</v>
      </c>
      <c r="I11" s="2199"/>
    </row>
    <row r="12" spans="1:9">
      <c r="A12" s="2922"/>
      <c r="B12" s="1848" t="s">
        <v>7434</v>
      </c>
      <c r="C12" s="1849" t="s">
        <v>7435</v>
      </c>
      <c r="D12" s="2300">
        <v>7.4154</v>
      </c>
      <c r="E12" s="1850">
        <f t="shared" si="0"/>
        <v>7.4154</v>
      </c>
      <c r="F12" s="1853">
        <f>D12*Оглавление!$B$5</f>
        <v>815.69399999999996</v>
      </c>
      <c r="G12" s="1854">
        <f t="shared" si="1"/>
        <v>815.69399999999996</v>
      </c>
      <c r="I12" s="2199"/>
    </row>
    <row r="13" spans="1:9">
      <c r="A13" s="2923"/>
      <c r="B13" s="1851" t="s">
        <v>7436</v>
      </c>
      <c r="C13" s="1746" t="s">
        <v>7437</v>
      </c>
      <c r="D13" s="2301">
        <v>10.761000000000001</v>
      </c>
      <c r="E13" s="1845">
        <f t="shared" si="0"/>
        <v>10.761000000000001</v>
      </c>
      <c r="F13" s="1816">
        <f>D13*Оглавление!$B$5</f>
        <v>1183.71</v>
      </c>
      <c r="G13" s="1855">
        <f t="shared" si="1"/>
        <v>1183.71</v>
      </c>
      <c r="I13" s="2199"/>
    </row>
    <row r="14" spans="1:9">
      <c r="A14" s="2923"/>
      <c r="B14" s="1851" t="s">
        <v>7438</v>
      </c>
      <c r="C14" s="1746" t="s">
        <v>7439</v>
      </c>
      <c r="D14" s="2301">
        <v>16.952400000000001</v>
      </c>
      <c r="E14" s="1845">
        <f t="shared" si="0"/>
        <v>16.952400000000001</v>
      </c>
      <c r="F14" s="1816">
        <f>D14*Оглавление!$B$5</f>
        <v>1864.7640000000001</v>
      </c>
      <c r="G14" s="1855">
        <f t="shared" si="1"/>
        <v>1864.7640000000001</v>
      </c>
      <c r="I14" s="2199"/>
    </row>
    <row r="15" spans="1:9" ht="15.75" thickBot="1">
      <c r="A15" s="2924"/>
      <c r="B15" s="1852" t="s">
        <v>7440</v>
      </c>
      <c r="C15" s="1748" t="s">
        <v>7441</v>
      </c>
      <c r="D15" s="2302">
        <v>28.8048</v>
      </c>
      <c r="E15" s="1846">
        <f t="shared" si="0"/>
        <v>28.8048</v>
      </c>
      <c r="F15" s="1856">
        <f>D15*Оглавление!$B$5</f>
        <v>3168.5280000000002</v>
      </c>
      <c r="G15" s="1857">
        <f t="shared" si="1"/>
        <v>3168.5280000000002</v>
      </c>
      <c r="I15" s="2199"/>
    </row>
    <row r="16" spans="1:9">
      <c r="A16" s="2922"/>
      <c r="B16" s="1848" t="s">
        <v>7422</v>
      </c>
      <c r="C16" s="1849" t="s">
        <v>7423</v>
      </c>
      <c r="D16" s="2300">
        <v>8.1294000000000004</v>
      </c>
      <c r="E16" s="1850">
        <f t="shared" si="0"/>
        <v>8.1294000000000004</v>
      </c>
      <c r="F16" s="1853">
        <f>D16*Оглавление!$B$5</f>
        <v>894.23400000000004</v>
      </c>
      <c r="G16" s="1854">
        <f t="shared" si="1"/>
        <v>894.23400000000004</v>
      </c>
      <c r="I16" s="2199"/>
    </row>
    <row r="17" spans="1:9">
      <c r="A17" s="2923"/>
      <c r="B17" s="1851" t="s">
        <v>7424</v>
      </c>
      <c r="C17" s="1746" t="s">
        <v>7425</v>
      </c>
      <c r="D17" s="2301">
        <v>12.117600000000001</v>
      </c>
      <c r="E17" s="1845">
        <f t="shared" si="0"/>
        <v>12.117600000000001</v>
      </c>
      <c r="F17" s="1816">
        <f>D17*Оглавление!$B$5</f>
        <v>1332.9360000000001</v>
      </c>
      <c r="G17" s="1855">
        <f t="shared" si="1"/>
        <v>1332.9360000000001</v>
      </c>
      <c r="I17" s="2199"/>
    </row>
    <row r="18" spans="1:9">
      <c r="A18" s="2923"/>
      <c r="B18" s="1851" t="s">
        <v>7426</v>
      </c>
      <c r="C18" s="1746" t="s">
        <v>7427</v>
      </c>
      <c r="D18" s="2301">
        <v>18.462</v>
      </c>
      <c r="E18" s="1845">
        <f t="shared" si="0"/>
        <v>18.462</v>
      </c>
      <c r="F18" s="1816">
        <f>D18*Оглавление!$B$5</f>
        <v>2030.82</v>
      </c>
      <c r="G18" s="1855">
        <f t="shared" si="1"/>
        <v>2030.82</v>
      </c>
      <c r="I18" s="2199"/>
    </row>
    <row r="19" spans="1:9">
      <c r="A19" s="2923"/>
      <c r="B19" s="1851" t="s">
        <v>7428</v>
      </c>
      <c r="C19" s="1746" t="s">
        <v>7429</v>
      </c>
      <c r="D19" s="2301">
        <v>31.130399999999998</v>
      </c>
      <c r="E19" s="1845">
        <f t="shared" si="0"/>
        <v>31.130399999999998</v>
      </c>
      <c r="F19" s="1816">
        <f>D19*Оглавление!$B$5</f>
        <v>3424.3439999999996</v>
      </c>
      <c r="G19" s="1855">
        <f t="shared" si="1"/>
        <v>3424.3439999999996</v>
      </c>
      <c r="I19" s="2199"/>
    </row>
    <row r="20" spans="1:9">
      <c r="A20" s="2923"/>
      <c r="B20" s="1851" t="s">
        <v>7430</v>
      </c>
      <c r="C20" s="1746" t="s">
        <v>7431</v>
      </c>
      <c r="D20" s="2301">
        <v>45.553199999999997</v>
      </c>
      <c r="E20" s="1845">
        <f t="shared" si="0"/>
        <v>45.553199999999997</v>
      </c>
      <c r="F20" s="1816">
        <f>D20*Оглавление!$B$5</f>
        <v>5010.8519999999999</v>
      </c>
      <c r="G20" s="1855">
        <f t="shared" si="1"/>
        <v>5010.8519999999999</v>
      </c>
      <c r="I20" s="2199"/>
    </row>
    <row r="21" spans="1:9" ht="15.75" thickBot="1">
      <c r="A21" s="2924"/>
      <c r="B21" s="1852" t="s">
        <v>7432</v>
      </c>
      <c r="C21" s="1748" t="s">
        <v>7433</v>
      </c>
      <c r="D21" s="2302">
        <v>71.144999999999996</v>
      </c>
      <c r="E21" s="1846">
        <f t="shared" si="0"/>
        <v>71.144999999999996</v>
      </c>
      <c r="F21" s="1856">
        <f>D21*Оглавление!$B$5</f>
        <v>7825.95</v>
      </c>
      <c r="G21" s="1857">
        <f t="shared" si="1"/>
        <v>7825.95</v>
      </c>
      <c r="I21" s="2199"/>
    </row>
    <row r="22" spans="1:9">
      <c r="A22" s="2920"/>
      <c r="B22" s="1848" t="s">
        <v>7442</v>
      </c>
      <c r="C22" s="1849" t="s">
        <v>7443</v>
      </c>
      <c r="D22" s="2300">
        <v>8.0682000000000009</v>
      </c>
      <c r="E22" s="1850">
        <f t="shared" si="0"/>
        <v>8.0682000000000009</v>
      </c>
      <c r="F22" s="1853">
        <f>D22*Оглавление!$B$5</f>
        <v>887.50200000000007</v>
      </c>
      <c r="G22" s="1854">
        <f t="shared" si="1"/>
        <v>887.50200000000007</v>
      </c>
      <c r="I22" s="2199"/>
    </row>
    <row r="23" spans="1:9">
      <c r="A23" s="2920"/>
      <c r="B23" s="1851" t="s">
        <v>7444</v>
      </c>
      <c r="C23" s="1746" t="s">
        <v>7445</v>
      </c>
      <c r="D23" s="2301">
        <v>11.933999999999999</v>
      </c>
      <c r="E23" s="1845">
        <f t="shared" si="0"/>
        <v>11.933999999999999</v>
      </c>
      <c r="F23" s="1816">
        <f>D23*Оглавление!$B$5</f>
        <v>1312.74</v>
      </c>
      <c r="G23" s="1855">
        <f t="shared" si="1"/>
        <v>1312.74</v>
      </c>
      <c r="I23" s="2199"/>
    </row>
    <row r="24" spans="1:9">
      <c r="A24" s="2920"/>
      <c r="B24" s="1851" t="s">
        <v>7446</v>
      </c>
      <c r="C24" s="1746" t="s">
        <v>7447</v>
      </c>
      <c r="D24" s="2301">
        <v>18.247800000000002</v>
      </c>
      <c r="E24" s="1845">
        <f t="shared" si="0"/>
        <v>18.247800000000002</v>
      </c>
      <c r="F24" s="1816">
        <f>D24*Оглавление!$B$5</f>
        <v>2007.2580000000003</v>
      </c>
      <c r="G24" s="1855">
        <f t="shared" si="1"/>
        <v>2007.2580000000003</v>
      </c>
      <c r="I24" s="2199"/>
    </row>
    <row r="25" spans="1:9" ht="15.75" thickBot="1">
      <c r="A25" s="2920"/>
      <c r="B25" s="1852" t="s">
        <v>7448</v>
      </c>
      <c r="C25" s="1748" t="s">
        <v>7449</v>
      </c>
      <c r="D25" s="2302">
        <v>31.854600000000001</v>
      </c>
      <c r="E25" s="1846">
        <f t="shared" si="0"/>
        <v>31.854600000000001</v>
      </c>
      <c r="F25" s="1856">
        <f>D25*Оглавление!$B$5</f>
        <v>3504.0060000000003</v>
      </c>
      <c r="G25" s="1857">
        <f t="shared" si="1"/>
        <v>3504.0060000000003</v>
      </c>
      <c r="I25" s="2199"/>
    </row>
    <row r="26" spans="1:9">
      <c r="A26" s="2920"/>
      <c r="B26" s="1848" t="s">
        <v>7472</v>
      </c>
      <c r="C26" s="1849" t="s">
        <v>7473</v>
      </c>
      <c r="D26" s="2300">
        <v>9.0269999999999992</v>
      </c>
      <c r="E26" s="1850">
        <f t="shared" si="0"/>
        <v>9.0269999999999992</v>
      </c>
      <c r="F26" s="1853">
        <f>D26*Оглавление!$B$5</f>
        <v>992.96999999999991</v>
      </c>
      <c r="G26" s="1854">
        <f t="shared" si="1"/>
        <v>992.96999999999991</v>
      </c>
      <c r="I26" s="2199"/>
    </row>
    <row r="27" spans="1:9">
      <c r="A27" s="2920"/>
      <c r="B27" s="1851" t="s">
        <v>7474</v>
      </c>
      <c r="C27" s="1746" t="s">
        <v>7475</v>
      </c>
      <c r="D27" s="2301">
        <v>12.852</v>
      </c>
      <c r="E27" s="1845">
        <f t="shared" si="0"/>
        <v>12.852</v>
      </c>
      <c r="F27" s="1816">
        <f>D27*Оглавление!$B$5</f>
        <v>1413.72</v>
      </c>
      <c r="G27" s="1855">
        <f t="shared" si="1"/>
        <v>1413.72</v>
      </c>
      <c r="I27" s="2199"/>
    </row>
    <row r="28" spans="1:9">
      <c r="A28" s="2920"/>
      <c r="B28" s="1851" t="s">
        <v>7476</v>
      </c>
      <c r="C28" s="1746" t="s">
        <v>7477</v>
      </c>
      <c r="D28" s="2301">
        <v>18.717000000000002</v>
      </c>
      <c r="E28" s="1845">
        <f t="shared" si="0"/>
        <v>18.717000000000002</v>
      </c>
      <c r="F28" s="1816">
        <f>D28*Оглавление!$B$5</f>
        <v>2058.8700000000003</v>
      </c>
      <c r="G28" s="1855">
        <f t="shared" si="1"/>
        <v>2058.8700000000003</v>
      </c>
      <c r="I28" s="2199"/>
    </row>
    <row r="29" spans="1:9" ht="15.75" thickBot="1">
      <c r="A29" s="2920"/>
      <c r="B29" s="1852" t="s">
        <v>7478</v>
      </c>
      <c r="C29" s="1748" t="s">
        <v>7479</v>
      </c>
      <c r="D29" s="2302">
        <v>30.038999999999998</v>
      </c>
      <c r="E29" s="1846">
        <f t="shared" si="0"/>
        <v>30.038999999999998</v>
      </c>
      <c r="F29" s="1856">
        <f>D29*Оглавление!$B$5</f>
        <v>3304.29</v>
      </c>
      <c r="G29" s="1857">
        <f t="shared" si="1"/>
        <v>3304.29</v>
      </c>
      <c r="I29" s="2199"/>
    </row>
    <row r="30" spans="1:9">
      <c r="A30" s="2920"/>
      <c r="B30" s="1848" t="s">
        <v>7480</v>
      </c>
      <c r="C30" s="1849" t="s">
        <v>7481</v>
      </c>
      <c r="D30" s="2300">
        <v>9.2309999999999999</v>
      </c>
      <c r="E30" s="1850">
        <f t="shared" si="0"/>
        <v>9.2309999999999999</v>
      </c>
      <c r="F30" s="1853">
        <f>D30*Оглавление!$B$5</f>
        <v>1015.41</v>
      </c>
      <c r="G30" s="1854">
        <f t="shared" si="1"/>
        <v>1015.41</v>
      </c>
      <c r="I30" s="2199"/>
    </row>
    <row r="31" spans="1:9">
      <c r="A31" s="2920"/>
      <c r="B31" s="1851" t="s">
        <v>7482</v>
      </c>
      <c r="C31" s="1746" t="s">
        <v>7483</v>
      </c>
      <c r="D31" s="2301">
        <v>12.852</v>
      </c>
      <c r="E31" s="1845">
        <f t="shared" si="0"/>
        <v>12.852</v>
      </c>
      <c r="F31" s="1816">
        <f>D31*Оглавление!$B$5</f>
        <v>1413.72</v>
      </c>
      <c r="G31" s="1855">
        <f t="shared" si="1"/>
        <v>1413.72</v>
      </c>
      <c r="I31" s="2199"/>
    </row>
    <row r="32" spans="1:9">
      <c r="A32" s="2920"/>
      <c r="B32" s="1851" t="s">
        <v>7484</v>
      </c>
      <c r="C32" s="1746" t="s">
        <v>7485</v>
      </c>
      <c r="D32" s="2301">
        <v>16.656599999999997</v>
      </c>
      <c r="E32" s="1845">
        <f t="shared" si="0"/>
        <v>16.656599999999997</v>
      </c>
      <c r="F32" s="1816">
        <f>D32*Оглавление!$B$5</f>
        <v>1832.2259999999997</v>
      </c>
      <c r="G32" s="1855">
        <f t="shared" si="1"/>
        <v>1832.2259999999997</v>
      </c>
      <c r="I32" s="2199"/>
    </row>
    <row r="33" spans="1:9" ht="15.75" thickBot="1">
      <c r="A33" s="2920"/>
      <c r="B33" s="1852" t="s">
        <v>7486</v>
      </c>
      <c r="C33" s="1748" t="s">
        <v>7487</v>
      </c>
      <c r="D33" s="2302">
        <v>28.896599999999999</v>
      </c>
      <c r="E33" s="1846">
        <f t="shared" si="0"/>
        <v>28.896599999999999</v>
      </c>
      <c r="F33" s="1856">
        <f>D33*Оглавление!$B$5</f>
        <v>3178.6259999999997</v>
      </c>
      <c r="G33" s="1857">
        <f t="shared" si="1"/>
        <v>3178.6259999999997</v>
      </c>
      <c r="I33" s="2199"/>
    </row>
    <row r="34" spans="1:9">
      <c r="A34" s="2922"/>
      <c r="B34" s="1848" t="s">
        <v>7450</v>
      </c>
      <c r="C34" s="1849" t="s">
        <v>7451</v>
      </c>
      <c r="D34" s="2300">
        <v>10.516200000000001</v>
      </c>
      <c r="E34" s="1850">
        <f t="shared" si="0"/>
        <v>10.516200000000001</v>
      </c>
      <c r="F34" s="1853">
        <f>D34*Оглавление!$B$5</f>
        <v>1156.7820000000002</v>
      </c>
      <c r="G34" s="1854">
        <f t="shared" si="1"/>
        <v>1156.7820000000002</v>
      </c>
      <c r="I34" s="2199"/>
    </row>
    <row r="35" spans="1:9">
      <c r="A35" s="2923"/>
      <c r="B35" s="1851" t="s">
        <v>7452</v>
      </c>
      <c r="C35" s="1746" t="s">
        <v>7453</v>
      </c>
      <c r="D35" s="2301">
        <v>15.9222</v>
      </c>
      <c r="E35" s="1845">
        <f t="shared" si="0"/>
        <v>15.9222</v>
      </c>
      <c r="F35" s="1816">
        <f>D35*Оглавление!$B$5</f>
        <v>1751.442</v>
      </c>
      <c r="G35" s="1855">
        <f t="shared" si="1"/>
        <v>1751.442</v>
      </c>
      <c r="I35" s="2199"/>
    </row>
    <row r="36" spans="1:9">
      <c r="A36" s="2923"/>
      <c r="B36" s="1851" t="s">
        <v>7454</v>
      </c>
      <c r="C36" s="1746" t="s">
        <v>7455</v>
      </c>
      <c r="D36" s="2301">
        <v>24.786000000000001</v>
      </c>
      <c r="E36" s="1845">
        <f t="shared" si="0"/>
        <v>24.786000000000001</v>
      </c>
      <c r="F36" s="1816">
        <f>D36*Оглавление!$B$5</f>
        <v>2726.46</v>
      </c>
      <c r="G36" s="1855">
        <f t="shared" si="1"/>
        <v>2726.46</v>
      </c>
      <c r="I36" s="2199"/>
    </row>
    <row r="37" spans="1:9" ht="15.75" thickBot="1">
      <c r="A37" s="2924"/>
      <c r="B37" s="1852" t="s">
        <v>7456</v>
      </c>
      <c r="C37" s="1748" t="s">
        <v>7457</v>
      </c>
      <c r="D37" s="2302">
        <v>38.362200000000001</v>
      </c>
      <c r="E37" s="1846">
        <f t="shared" si="0"/>
        <v>38.362200000000001</v>
      </c>
      <c r="F37" s="1856">
        <f>D37*Оглавление!$B$5</f>
        <v>4219.8420000000006</v>
      </c>
      <c r="G37" s="1857">
        <f t="shared" si="1"/>
        <v>4219.8420000000006</v>
      </c>
      <c r="I37" s="2199"/>
    </row>
    <row r="38" spans="1:9">
      <c r="A38" s="2922"/>
      <c r="B38" s="1848" t="s">
        <v>7466</v>
      </c>
      <c r="C38" s="1849" t="s">
        <v>7467</v>
      </c>
      <c r="D38" s="2300">
        <v>13.463999999999999</v>
      </c>
      <c r="E38" s="1850">
        <f t="shared" si="0"/>
        <v>13.463999999999999</v>
      </c>
      <c r="F38" s="1853">
        <f>D38*Оглавление!$B$5</f>
        <v>1481.04</v>
      </c>
      <c r="G38" s="1854">
        <f t="shared" si="1"/>
        <v>1481.04</v>
      </c>
      <c r="I38" s="2199"/>
    </row>
    <row r="39" spans="1:9">
      <c r="A39" s="2923"/>
      <c r="B39" s="1851" t="s">
        <v>7468</v>
      </c>
      <c r="C39" s="1746" t="s">
        <v>7469</v>
      </c>
      <c r="D39" s="2301">
        <v>20.6754</v>
      </c>
      <c r="E39" s="1845">
        <f t="shared" si="0"/>
        <v>20.6754</v>
      </c>
      <c r="F39" s="1816">
        <f>D39*Оглавление!$B$5</f>
        <v>2274.2939999999999</v>
      </c>
      <c r="G39" s="1855">
        <f t="shared" si="1"/>
        <v>2274.2939999999999</v>
      </c>
      <c r="I39" s="2199"/>
    </row>
    <row r="40" spans="1:9" ht="15.75" thickBot="1">
      <c r="A40" s="2924"/>
      <c r="B40" s="1852" t="s">
        <v>7470</v>
      </c>
      <c r="C40" s="1748" t="s">
        <v>7471</v>
      </c>
      <c r="D40" s="2302">
        <v>32.313600000000001</v>
      </c>
      <c r="E40" s="1846">
        <f t="shared" si="0"/>
        <v>32.313600000000001</v>
      </c>
      <c r="F40" s="1856">
        <f>D40*Оглавление!$B$5</f>
        <v>3554.4960000000001</v>
      </c>
      <c r="G40" s="1857">
        <f t="shared" si="1"/>
        <v>3554.4960000000001</v>
      </c>
      <c r="I40" s="2199"/>
    </row>
    <row r="41" spans="1:9">
      <c r="A41" s="2920"/>
      <c r="B41" s="1848" t="s">
        <v>7458</v>
      </c>
      <c r="C41" s="1849" t="s">
        <v>7459</v>
      </c>
      <c r="D41" s="2300">
        <v>10.516200000000001</v>
      </c>
      <c r="E41" s="1850">
        <f t="shared" si="0"/>
        <v>10.516200000000001</v>
      </c>
      <c r="F41" s="1853">
        <f>D41*Оглавление!$B$5</f>
        <v>1156.7820000000002</v>
      </c>
      <c r="G41" s="1854">
        <f t="shared" si="1"/>
        <v>1156.7820000000002</v>
      </c>
      <c r="I41" s="2199"/>
    </row>
    <row r="42" spans="1:9">
      <c r="A42" s="2920"/>
      <c r="B42" s="1851" t="s">
        <v>7460</v>
      </c>
      <c r="C42" s="1746" t="s">
        <v>7461</v>
      </c>
      <c r="D42" s="2301">
        <v>15.9222</v>
      </c>
      <c r="E42" s="1845">
        <f t="shared" si="0"/>
        <v>15.9222</v>
      </c>
      <c r="F42" s="1816">
        <f>D42*Оглавление!$B$5</f>
        <v>1751.442</v>
      </c>
      <c r="G42" s="1855">
        <f t="shared" si="1"/>
        <v>1751.442</v>
      </c>
      <c r="I42" s="2199"/>
    </row>
    <row r="43" spans="1:9">
      <c r="A43" s="2920"/>
      <c r="B43" s="1851" t="s">
        <v>7462</v>
      </c>
      <c r="C43" s="1746" t="s">
        <v>7463</v>
      </c>
      <c r="D43" s="2301">
        <v>24.786000000000001</v>
      </c>
      <c r="E43" s="1845">
        <f t="shared" si="0"/>
        <v>24.786000000000001</v>
      </c>
      <c r="F43" s="1816">
        <f>D43*Оглавление!$B$5</f>
        <v>2726.46</v>
      </c>
      <c r="G43" s="1855">
        <f t="shared" si="1"/>
        <v>2726.46</v>
      </c>
      <c r="I43" s="2199"/>
    </row>
    <row r="44" spans="1:9" ht="15.75" thickBot="1">
      <c r="A44" s="2920"/>
      <c r="B44" s="1852" t="s">
        <v>7464</v>
      </c>
      <c r="C44" s="1748" t="s">
        <v>7465</v>
      </c>
      <c r="D44" s="2302">
        <v>38.362200000000001</v>
      </c>
      <c r="E44" s="1846">
        <f t="shared" si="0"/>
        <v>38.362200000000001</v>
      </c>
      <c r="F44" s="1856">
        <f>D44*Оглавление!$B$5</f>
        <v>4219.8420000000006</v>
      </c>
      <c r="G44" s="1857">
        <f t="shared" si="1"/>
        <v>4219.8420000000006</v>
      </c>
      <c r="I44" s="2199"/>
    </row>
    <row r="45" spans="1:9">
      <c r="I45" s="2199"/>
    </row>
  </sheetData>
  <mergeCells count="10">
    <mergeCell ref="A41:A44"/>
    <mergeCell ref="A1:E1"/>
    <mergeCell ref="A6:A11"/>
    <mergeCell ref="A22:A25"/>
    <mergeCell ref="A26:A29"/>
    <mergeCell ref="A30:A33"/>
    <mergeCell ref="A12:A15"/>
    <mergeCell ref="A16:A21"/>
    <mergeCell ref="A34:A37"/>
    <mergeCell ref="A38:A40"/>
  </mergeCells>
  <pageMargins left="0.7" right="0.7" top="0.75" bottom="0.75" header="0.3" footer="0.3"/>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
    <pageSetUpPr fitToPage="1"/>
  </sheetPr>
  <dimension ref="A1:K52"/>
  <sheetViews>
    <sheetView zoomScale="75" zoomScaleNormal="75" workbookViewId="0">
      <pane ySplit="7" topLeftCell="A8" activePane="bottomLeft" state="frozen"/>
      <selection pane="bottomLeft" activeCell="A42" sqref="A42:XFD43"/>
    </sheetView>
  </sheetViews>
  <sheetFormatPr defaultRowHeight="15"/>
  <cols>
    <col min="1" max="1" width="20.5703125" customWidth="1"/>
    <col min="2" max="2" width="69" style="30" customWidth="1"/>
    <col min="3" max="3" width="12.7109375" style="428" bestFit="1" customWidth="1"/>
    <col min="4" max="4" width="16.28515625" bestFit="1" customWidth="1"/>
    <col min="5" max="5" width="21.28515625" customWidth="1"/>
    <col min="6" max="6" width="19.28515625" customWidth="1"/>
    <col min="7" max="7" width="10.7109375" style="683" customWidth="1"/>
    <col min="9" max="9" width="12.42578125" bestFit="1" customWidth="1"/>
    <col min="10" max="10" width="12.7109375" style="240" customWidth="1"/>
    <col min="11" max="11" width="9.140625" style="394"/>
  </cols>
  <sheetData>
    <row r="1" spans="1:11" s="175" customFormat="1" ht="16.5" customHeight="1">
      <c r="A1" s="2700" t="s">
        <v>2167</v>
      </c>
      <c r="B1" s="2700"/>
      <c r="C1" s="2700"/>
      <c r="D1" s="2700"/>
      <c r="E1" s="2700"/>
      <c r="F1" s="2700"/>
      <c r="G1" s="2700"/>
      <c r="H1" s="2700"/>
      <c r="I1" s="2700"/>
      <c r="J1" s="240"/>
      <c r="K1" s="394"/>
    </row>
    <row r="2" spans="1:11" s="175" customFormat="1" ht="16.5" customHeight="1">
      <c r="A2" s="522"/>
      <c r="B2" s="30"/>
      <c r="C2" s="107"/>
      <c r="D2" s="99"/>
      <c r="E2" s="522"/>
      <c r="F2" s="522"/>
      <c r="G2" s="683"/>
      <c r="H2" s="522"/>
      <c r="I2" s="522"/>
      <c r="J2" s="240"/>
      <c r="K2" s="394"/>
    </row>
    <row r="3" spans="1:11" s="175" customFormat="1" ht="16.5" customHeight="1">
      <c r="A3" s="522"/>
      <c r="B3" s="30"/>
      <c r="C3" s="107"/>
      <c r="D3" s="99"/>
      <c r="E3" s="522"/>
      <c r="F3" s="522"/>
      <c r="G3" s="683"/>
      <c r="H3" s="522"/>
      <c r="I3" s="522"/>
      <c r="J3" s="240"/>
      <c r="K3" s="394"/>
    </row>
    <row r="4" spans="1:11" s="175" customFormat="1" ht="16.5" customHeight="1">
      <c r="A4" s="524" t="s">
        <v>6</v>
      </c>
      <c r="B4" s="517"/>
      <c r="C4" s="523"/>
      <c r="D4" s="523"/>
      <c r="E4" s="523"/>
      <c r="F4" s="523"/>
      <c r="G4" s="683"/>
      <c r="H4" s="523"/>
      <c r="I4" s="523"/>
      <c r="J4" s="240"/>
      <c r="K4" s="394"/>
    </row>
    <row r="5" spans="1:11" ht="16.5" customHeight="1">
      <c r="A5" s="522"/>
      <c r="C5" s="516"/>
      <c r="D5" s="522"/>
      <c r="E5" s="522"/>
      <c r="F5" s="522"/>
      <c r="H5" s="522"/>
      <c r="I5" s="522"/>
    </row>
    <row r="6" spans="1:11" ht="16.5" customHeight="1">
      <c r="A6" s="2935" t="s">
        <v>2167</v>
      </c>
      <c r="B6" s="2936"/>
      <c r="C6" s="2936"/>
      <c r="D6" s="2936"/>
      <c r="E6" s="2936"/>
      <c r="F6" s="2936"/>
      <c r="G6" s="2936"/>
      <c r="H6" s="2936"/>
      <c r="I6" s="2936"/>
    </row>
    <row r="7" spans="1:11" s="284" customFormat="1" ht="42.75" customHeight="1">
      <c r="A7" s="518" t="s">
        <v>18</v>
      </c>
      <c r="B7" s="518" t="s">
        <v>15</v>
      </c>
      <c r="C7" s="518" t="s">
        <v>19</v>
      </c>
      <c r="D7" s="518" t="s">
        <v>4092</v>
      </c>
      <c r="E7" s="518" t="s">
        <v>4093</v>
      </c>
      <c r="F7" s="519" t="s">
        <v>2160</v>
      </c>
      <c r="G7" s="684" t="s">
        <v>139</v>
      </c>
      <c r="H7" s="521" t="s">
        <v>8</v>
      </c>
      <c r="I7" s="521" t="s">
        <v>9</v>
      </c>
      <c r="J7" s="240"/>
      <c r="K7" s="394"/>
    </row>
    <row r="8" spans="1:11" s="324" customFormat="1" ht="16.5" customHeight="1">
      <c r="A8" s="522"/>
      <c r="B8" s="30"/>
      <c r="C8" s="516"/>
      <c r="D8" s="522"/>
      <c r="E8" s="522"/>
      <c r="F8" s="522"/>
      <c r="G8" s="683"/>
      <c r="H8" s="522"/>
      <c r="I8" s="522"/>
      <c r="J8" s="240"/>
      <c r="K8" s="394"/>
    </row>
    <row r="9" spans="1:11" s="324" customFormat="1" ht="16.5" customHeight="1">
      <c r="A9" s="2925" t="s">
        <v>2471</v>
      </c>
      <c r="B9" s="2925"/>
      <c r="C9" s="2925"/>
      <c r="D9" s="2925"/>
      <c r="E9" s="2925"/>
      <c r="F9" s="2925"/>
      <c r="G9" s="2925"/>
      <c r="H9" s="2925"/>
      <c r="I9" s="2925"/>
      <c r="J9" s="240"/>
      <c r="K9" s="394"/>
    </row>
    <row r="10" spans="1:11" s="324" customFormat="1" ht="16.5" customHeight="1">
      <c r="A10" s="636" t="s">
        <v>5058</v>
      </c>
      <c r="B10" s="507" t="s">
        <v>4094</v>
      </c>
      <c r="C10" s="527" t="s">
        <v>179</v>
      </c>
      <c r="D10" s="2926" t="s">
        <v>4095</v>
      </c>
      <c r="E10" s="2926" t="s">
        <v>474</v>
      </c>
      <c r="F10" s="2932" t="s">
        <v>52</v>
      </c>
      <c r="G10" s="2303">
        <v>8.5157472319199989</v>
      </c>
      <c r="H10" s="167">
        <f>G10*Оглавление!$B$5</f>
        <v>936.73219551119985</v>
      </c>
      <c r="I10" s="167">
        <f>H10-H10*$B$4/100</f>
        <v>936.73219551119985</v>
      </c>
      <c r="J10" s="240"/>
      <c r="K10" s="394"/>
    </row>
    <row r="11" spans="1:11" s="324" customFormat="1" ht="16.5" customHeight="1">
      <c r="A11" s="636" t="s">
        <v>5059</v>
      </c>
      <c r="B11" s="507" t="s">
        <v>4094</v>
      </c>
      <c r="C11" s="527" t="s">
        <v>177</v>
      </c>
      <c r="D11" s="2937"/>
      <c r="E11" s="2937"/>
      <c r="F11" s="2938"/>
      <c r="G11" s="2303">
        <v>12.256170926999999</v>
      </c>
      <c r="H11" s="167">
        <f>G11*Оглавление!$B$5</f>
        <v>1348.17880197</v>
      </c>
      <c r="I11" s="167">
        <f>H11-H11*$B$4/100</f>
        <v>1348.17880197</v>
      </c>
      <c r="J11" s="240"/>
      <c r="K11" s="394"/>
    </row>
    <row r="12" spans="1:11" s="324" customFormat="1" ht="16.5" customHeight="1">
      <c r="A12" s="636" t="s">
        <v>5060</v>
      </c>
      <c r="B12" s="507" t="s">
        <v>4096</v>
      </c>
      <c r="C12" s="527" t="s">
        <v>179</v>
      </c>
      <c r="D12" s="2937"/>
      <c r="E12" s="2937"/>
      <c r="F12" s="2938"/>
      <c r="G12" s="2303">
        <v>7.8800230468199999</v>
      </c>
      <c r="H12" s="167">
        <f>G12*Оглавление!$B$5</f>
        <v>866.80253515020001</v>
      </c>
      <c r="I12" s="167">
        <f>H12-H12*$B$4/100</f>
        <v>866.80253515020001</v>
      </c>
      <c r="J12" s="240"/>
      <c r="K12" s="394"/>
    </row>
    <row r="13" spans="1:11" s="324" customFormat="1" ht="16.5" customHeight="1">
      <c r="A13" s="636" t="s">
        <v>5061</v>
      </c>
      <c r="B13" s="507" t="s">
        <v>4096</v>
      </c>
      <c r="C13" s="527" t="s">
        <v>177</v>
      </c>
      <c r="D13" s="2928"/>
      <c r="E13" s="2928"/>
      <c r="F13" s="2934"/>
      <c r="G13" s="2303">
        <v>11.709152444400001</v>
      </c>
      <c r="H13" s="167">
        <f>G13*Оглавление!$B$5</f>
        <v>1288.0067688840002</v>
      </c>
      <c r="I13" s="167">
        <f>H13-H13*$B$4/100</f>
        <v>1288.0067688840002</v>
      </c>
      <c r="J13" s="240"/>
      <c r="K13" s="394"/>
    </row>
    <row r="14" spans="1:11" s="661" customFormat="1" ht="16.5" customHeight="1">
      <c r="A14" s="2925" t="s">
        <v>5152</v>
      </c>
      <c r="B14" s="2925"/>
      <c r="C14" s="2925"/>
      <c r="D14" s="2925"/>
      <c r="E14" s="2925"/>
      <c r="F14" s="2925"/>
      <c r="G14" s="2925"/>
      <c r="H14" s="2925"/>
      <c r="I14" s="2925"/>
      <c r="J14" s="685"/>
      <c r="K14" s="394"/>
    </row>
    <row r="15" spans="1:11" s="661" customFormat="1" ht="16.5" customHeight="1">
      <c r="A15" s="660" t="s">
        <v>5359</v>
      </c>
      <c r="B15" s="507" t="s">
        <v>4100</v>
      </c>
      <c r="C15" s="2949" t="s">
        <v>179</v>
      </c>
      <c r="D15" s="2943" t="s">
        <v>4095</v>
      </c>
      <c r="E15" s="2943" t="s">
        <v>474</v>
      </c>
      <c r="F15" s="2946" t="s">
        <v>52</v>
      </c>
      <c r="G15" s="2303">
        <v>7.28865171144</v>
      </c>
      <c r="H15" s="167">
        <f>G15*Оглавление!$B$5</f>
        <v>801.75168825840001</v>
      </c>
      <c r="I15" s="167">
        <f>H15-H15*$B$4/100</f>
        <v>801.75168825840001</v>
      </c>
      <c r="J15" s="685"/>
      <c r="K15" s="394"/>
    </row>
    <row r="16" spans="1:11" s="661" customFormat="1" ht="16.5" customHeight="1">
      <c r="A16" s="660" t="s">
        <v>5360</v>
      </c>
      <c r="B16" s="507" t="s">
        <v>4101</v>
      </c>
      <c r="C16" s="2947"/>
      <c r="D16" s="2944"/>
      <c r="E16" s="2944"/>
      <c r="F16" s="2947"/>
      <c r="G16" s="2303">
        <v>7.93916018046</v>
      </c>
      <c r="H16" s="167">
        <f>G16*Оглавление!$B$5</f>
        <v>873.30761985059996</v>
      </c>
      <c r="I16" s="167">
        <f>H16-H16*$B$4/100</f>
        <v>873.30761985059996</v>
      </c>
      <c r="J16" s="685"/>
      <c r="K16" s="394"/>
    </row>
    <row r="17" spans="1:11" s="661" customFormat="1" ht="16.5" customHeight="1">
      <c r="A17" s="660" t="s">
        <v>5361</v>
      </c>
      <c r="B17" s="529" t="s">
        <v>4099</v>
      </c>
      <c r="C17" s="2947"/>
      <c r="D17" s="2944"/>
      <c r="E17" s="2944"/>
      <c r="F17" s="2947"/>
      <c r="G17" s="2303">
        <v>7.3921416947999994</v>
      </c>
      <c r="H17" s="167">
        <f>G17*Оглавление!$B$5</f>
        <v>813.1355864279999</v>
      </c>
      <c r="I17" s="167">
        <f>H17-H17*$B$4/100</f>
        <v>813.1355864279999</v>
      </c>
      <c r="J17" s="685"/>
      <c r="K17" s="394"/>
    </row>
    <row r="18" spans="1:11" s="661" customFormat="1" ht="16.5" customHeight="1">
      <c r="A18" s="660" t="s">
        <v>5362</v>
      </c>
      <c r="B18" s="529" t="s">
        <v>4097</v>
      </c>
      <c r="C18" s="2950"/>
      <c r="D18" s="2945"/>
      <c r="E18" s="2945"/>
      <c r="F18" s="2948"/>
      <c r="G18" s="2303">
        <v>8.7818643332999997</v>
      </c>
      <c r="H18" s="167">
        <f>G18*Оглавление!$B$5</f>
        <v>966.00507666299995</v>
      </c>
      <c r="I18" s="167">
        <f>H18-H18*$B$4/100</f>
        <v>966.00507666299995</v>
      </c>
      <c r="J18" s="685"/>
      <c r="K18" s="394"/>
    </row>
    <row r="19" spans="1:11" s="324" customFormat="1" ht="16.5" customHeight="1">
      <c r="A19" s="2925" t="s">
        <v>2470</v>
      </c>
      <c r="B19" s="2925"/>
      <c r="C19" s="2925"/>
      <c r="D19" s="2925"/>
      <c r="E19" s="2925"/>
      <c r="F19" s="2925"/>
      <c r="G19" s="2925"/>
      <c r="H19" s="2925"/>
      <c r="I19" s="2925"/>
      <c r="J19" s="240"/>
      <c r="K19" s="394"/>
    </row>
    <row r="20" spans="1:11" s="324" customFormat="1" ht="16.5" customHeight="1">
      <c r="A20" s="636" t="s">
        <v>5062</v>
      </c>
      <c r="B20" s="529" t="s">
        <v>4097</v>
      </c>
      <c r="C20" s="527" t="s">
        <v>179</v>
      </c>
      <c r="D20" s="2929" t="s">
        <v>4098</v>
      </c>
      <c r="E20" s="2926" t="s">
        <v>474</v>
      </c>
      <c r="F20" s="2932" t="s">
        <v>52</v>
      </c>
      <c r="G20" s="528">
        <v>7.59912166254</v>
      </c>
      <c r="H20" s="167">
        <f>G20*Оглавление!$B$5</f>
        <v>835.90338287939994</v>
      </c>
      <c r="I20" s="167">
        <f t="shared" ref="I20:I29" si="0">H20-H20*$B$4/100</f>
        <v>835.90338287939994</v>
      </c>
      <c r="J20" s="240"/>
      <c r="K20" s="394"/>
    </row>
    <row r="21" spans="1:11" s="324" customFormat="1" ht="16.5" customHeight="1">
      <c r="A21" s="636" t="s">
        <v>5063</v>
      </c>
      <c r="B21" s="529" t="s">
        <v>4097</v>
      </c>
      <c r="C21" s="527" t="s">
        <v>177</v>
      </c>
      <c r="D21" s="2930"/>
      <c r="E21" s="2927"/>
      <c r="F21" s="2933"/>
      <c r="G21" s="528">
        <v>10.925585425200001</v>
      </c>
      <c r="H21" s="167">
        <f>G21*Оглавление!$B$5</f>
        <v>1201.8143967720002</v>
      </c>
      <c r="I21" s="167">
        <f t="shared" si="0"/>
        <v>1201.8143967720002</v>
      </c>
      <c r="J21" s="240"/>
      <c r="K21" s="394"/>
    </row>
    <row r="22" spans="1:11" s="324" customFormat="1" ht="16.5" customHeight="1">
      <c r="A22" s="636" t="s">
        <v>5064</v>
      </c>
      <c r="B22" s="529" t="s">
        <v>4099</v>
      </c>
      <c r="C22" s="527" t="s">
        <v>179</v>
      </c>
      <c r="D22" s="2930"/>
      <c r="E22" s="2927"/>
      <c r="F22" s="2933"/>
      <c r="G22" s="528">
        <v>7.0077503271600001</v>
      </c>
      <c r="H22" s="167">
        <f>G22*Оглавление!$B$5</f>
        <v>770.85253598760005</v>
      </c>
      <c r="I22" s="167">
        <f t="shared" si="0"/>
        <v>770.85253598760005</v>
      </c>
      <c r="J22" s="240"/>
      <c r="K22" s="394"/>
    </row>
    <row r="23" spans="1:11" s="324" customFormat="1" ht="16.5" customHeight="1">
      <c r="A23" s="636" t="s">
        <v>5065</v>
      </c>
      <c r="B23" s="529" t="s">
        <v>4099</v>
      </c>
      <c r="C23" s="527" t="s">
        <v>177</v>
      </c>
      <c r="D23" s="2930"/>
      <c r="E23" s="2927"/>
      <c r="F23" s="2933"/>
      <c r="G23" s="528">
        <v>10.452488352</v>
      </c>
      <c r="H23" s="167">
        <f>G23*Оглавление!$B$5</f>
        <v>1149.77371872</v>
      </c>
      <c r="I23" s="167">
        <f t="shared" si="0"/>
        <v>1149.77371872</v>
      </c>
      <c r="J23" s="240"/>
      <c r="K23" s="394"/>
    </row>
    <row r="24" spans="1:11" s="324" customFormat="1" ht="16.5" customHeight="1">
      <c r="A24" s="636" t="s">
        <v>5066</v>
      </c>
      <c r="B24" s="529" t="s">
        <v>4100</v>
      </c>
      <c r="C24" s="527" t="s">
        <v>179</v>
      </c>
      <c r="D24" s="2930"/>
      <c r="E24" s="2927"/>
      <c r="F24" s="2933"/>
      <c r="G24" s="528">
        <v>6.4903004083200004</v>
      </c>
      <c r="H24" s="167">
        <f>G24*Оглавление!$B$5</f>
        <v>713.93304491520007</v>
      </c>
      <c r="I24" s="167">
        <f t="shared" si="0"/>
        <v>713.93304491520007</v>
      </c>
      <c r="J24" s="240"/>
      <c r="K24" s="394"/>
    </row>
    <row r="25" spans="1:11" s="324" customFormat="1" ht="16.5" customHeight="1">
      <c r="A25" s="636" t="s">
        <v>5067</v>
      </c>
      <c r="B25" s="529" t="s">
        <v>4100</v>
      </c>
      <c r="C25" s="527" t="s">
        <v>177</v>
      </c>
      <c r="D25" s="2930"/>
      <c r="E25" s="2927"/>
      <c r="F25" s="2933"/>
      <c r="G25" s="528">
        <v>10.2602926692</v>
      </c>
      <c r="H25" s="167">
        <f>G25*Оглавление!$B$5</f>
        <v>1128.632193612</v>
      </c>
      <c r="I25" s="167">
        <f t="shared" si="0"/>
        <v>1128.632193612</v>
      </c>
      <c r="J25" s="240"/>
      <c r="K25" s="394"/>
    </row>
    <row r="26" spans="1:11" s="324" customFormat="1" ht="16.5" customHeight="1">
      <c r="A26" s="636" t="s">
        <v>5068</v>
      </c>
      <c r="B26" s="529" t="s">
        <v>4101</v>
      </c>
      <c r="C26" s="527" t="s">
        <v>179</v>
      </c>
      <c r="D26" s="2930"/>
      <c r="E26" s="2927"/>
      <c r="F26" s="2933"/>
      <c r="G26" s="528">
        <v>7.1260245934200004</v>
      </c>
      <c r="H26" s="167">
        <f>G26*Оглавление!$B$5</f>
        <v>783.86270527620002</v>
      </c>
      <c r="I26" s="167">
        <f t="shared" si="0"/>
        <v>783.86270527620002</v>
      </c>
      <c r="J26" s="240"/>
      <c r="K26" s="394"/>
    </row>
    <row r="27" spans="1:11" s="324" customFormat="1" ht="16.5" customHeight="1">
      <c r="A27" s="636" t="s">
        <v>5069</v>
      </c>
      <c r="B27" s="529" t="s">
        <v>4101</v>
      </c>
      <c r="C27" s="527" t="s">
        <v>177</v>
      </c>
      <c r="D27" s="2930"/>
      <c r="E27" s="2927"/>
      <c r="F27" s="2933"/>
      <c r="G27" s="528">
        <v>10.348998376799999</v>
      </c>
      <c r="H27" s="167">
        <f>G27*Оглавление!$B$5</f>
        <v>1138.3898214479998</v>
      </c>
      <c r="I27" s="167">
        <f t="shared" si="0"/>
        <v>1138.3898214479998</v>
      </c>
      <c r="J27" s="240"/>
      <c r="K27" s="394"/>
    </row>
    <row r="28" spans="1:11" s="584" customFormat="1" ht="16.5" customHeight="1">
      <c r="A28" s="636" t="s">
        <v>5070</v>
      </c>
      <c r="B28" s="529" t="s">
        <v>5153</v>
      </c>
      <c r="C28" s="527" t="s">
        <v>4647</v>
      </c>
      <c r="D28" s="2930"/>
      <c r="E28" s="2927"/>
      <c r="F28" s="2933"/>
      <c r="G28" s="528">
        <v>7.7469644966400004</v>
      </c>
      <c r="H28" s="167">
        <f>G28*Оглавление!$B$5</f>
        <v>852.16609463040004</v>
      </c>
      <c r="I28" s="167">
        <f t="shared" si="0"/>
        <v>852.16609463040004</v>
      </c>
      <c r="J28" s="685"/>
      <c r="K28" s="394"/>
    </row>
    <row r="29" spans="1:11" s="584" customFormat="1" ht="16.5" customHeight="1">
      <c r="A29" s="636" t="s">
        <v>5071</v>
      </c>
      <c r="B29" s="529" t="s">
        <v>5154</v>
      </c>
      <c r="C29" s="527" t="s">
        <v>4647</v>
      </c>
      <c r="D29" s="2931"/>
      <c r="E29" s="2928"/>
      <c r="F29" s="2934"/>
      <c r="G29" s="528">
        <v>7.1260245934200004</v>
      </c>
      <c r="H29" s="167">
        <f>G29*Оглавление!$B$5</f>
        <v>783.86270527620002</v>
      </c>
      <c r="I29" s="167">
        <f t="shared" si="0"/>
        <v>783.86270527620002</v>
      </c>
      <c r="J29" s="685"/>
      <c r="K29" s="394"/>
    </row>
    <row r="30" spans="1:11" s="324" customFormat="1" ht="16.5" customHeight="1">
      <c r="A30" s="2925" t="s">
        <v>2472</v>
      </c>
      <c r="B30" s="2925"/>
      <c r="C30" s="2925"/>
      <c r="D30" s="2925"/>
      <c r="E30" s="2925"/>
      <c r="F30" s="2925"/>
      <c r="G30" s="2925"/>
      <c r="H30" s="2925"/>
      <c r="I30" s="2925"/>
      <c r="J30" s="240"/>
      <c r="K30" s="394"/>
    </row>
    <row r="31" spans="1:11" s="324" customFormat="1" ht="16.5" customHeight="1">
      <c r="A31" s="636" t="s">
        <v>5072</v>
      </c>
      <c r="B31" s="529" t="s">
        <v>2161</v>
      </c>
      <c r="C31" s="527" t="s">
        <v>179</v>
      </c>
      <c r="D31" s="2929" t="s">
        <v>4102</v>
      </c>
      <c r="E31" s="2926" t="s">
        <v>474</v>
      </c>
      <c r="F31" s="526" t="s">
        <v>52</v>
      </c>
      <c r="G31" s="537">
        <v>12.82700592</v>
      </c>
      <c r="H31" s="167">
        <f>G31*Оглавление!$B$5</f>
        <v>1410.9706512</v>
      </c>
      <c r="I31" s="167">
        <f t="shared" ref="I31:I38" si="1">H31-H31*$B$4/100</f>
        <v>1410.9706512</v>
      </c>
      <c r="J31" s="726"/>
      <c r="K31" s="394"/>
    </row>
    <row r="32" spans="1:11" s="324" customFormat="1" ht="16.5" customHeight="1">
      <c r="A32" s="636" t="s">
        <v>5073</v>
      </c>
      <c r="B32" s="529" t="s">
        <v>2161</v>
      </c>
      <c r="C32" s="527" t="s">
        <v>177</v>
      </c>
      <c r="D32" s="2930"/>
      <c r="E32" s="2927"/>
      <c r="F32" s="526" t="s">
        <v>89</v>
      </c>
      <c r="G32" s="537">
        <v>16.329963360000001</v>
      </c>
      <c r="H32" s="167">
        <f>G32*Оглавление!$B$5</f>
        <v>1796.2959696</v>
      </c>
      <c r="I32" s="167">
        <f t="shared" si="1"/>
        <v>1796.2959696</v>
      </c>
      <c r="J32" s="726"/>
      <c r="K32" s="394"/>
    </row>
    <row r="33" spans="1:11" s="324" customFormat="1" ht="16.5" customHeight="1">
      <c r="A33" s="636" t="s">
        <v>5074</v>
      </c>
      <c r="B33" s="529" t="s">
        <v>2162</v>
      </c>
      <c r="C33" s="527" t="s">
        <v>179</v>
      </c>
      <c r="D33" s="2930"/>
      <c r="E33" s="2927"/>
      <c r="F33" s="526" t="s">
        <v>125</v>
      </c>
      <c r="G33" s="537">
        <v>11.96414508</v>
      </c>
      <c r="H33" s="167">
        <f>G33*Оглавление!$B$5</f>
        <v>1316.0559587999999</v>
      </c>
      <c r="I33" s="167">
        <f t="shared" si="1"/>
        <v>1316.0559587999999</v>
      </c>
      <c r="J33" s="726"/>
      <c r="K33" s="394"/>
    </row>
    <row r="34" spans="1:11" s="324" customFormat="1" ht="16.5" customHeight="1">
      <c r="A34" s="636" t="s">
        <v>5075</v>
      </c>
      <c r="B34" s="529" t="s">
        <v>2162</v>
      </c>
      <c r="C34" s="527" t="s">
        <v>177</v>
      </c>
      <c r="D34" s="2930"/>
      <c r="E34" s="2927"/>
      <c r="F34" s="526" t="s">
        <v>89</v>
      </c>
      <c r="G34" s="537">
        <v>15.544373639999998</v>
      </c>
      <c r="H34" s="167">
        <f>G34*Оглавление!$B$5</f>
        <v>1709.8811003999997</v>
      </c>
      <c r="I34" s="167">
        <f t="shared" si="1"/>
        <v>1709.8811003999997</v>
      </c>
      <c r="J34" s="726"/>
      <c r="K34" s="394"/>
    </row>
    <row r="35" spans="1:11" s="324" customFormat="1" ht="16.5" customHeight="1">
      <c r="A35" s="636" t="s">
        <v>5076</v>
      </c>
      <c r="B35" s="529" t="s">
        <v>3273</v>
      </c>
      <c r="C35" s="527" t="s">
        <v>179</v>
      </c>
      <c r="D35" s="2930"/>
      <c r="E35" s="2927"/>
      <c r="F35" s="526" t="s">
        <v>45</v>
      </c>
      <c r="G35" s="553">
        <v>17.540544239999999</v>
      </c>
      <c r="H35" s="167">
        <f>G35*Оглавление!$B$5</f>
        <v>1929.4598664</v>
      </c>
      <c r="I35" s="167">
        <f t="shared" si="1"/>
        <v>1929.4598664</v>
      </c>
      <c r="J35" s="726"/>
      <c r="K35" s="394"/>
    </row>
    <row r="36" spans="1:11" s="584" customFormat="1" ht="16.5" customHeight="1">
      <c r="A36" s="636" t="s">
        <v>5077</v>
      </c>
      <c r="B36" s="529" t="s">
        <v>5155</v>
      </c>
      <c r="C36" s="527" t="s">
        <v>4647</v>
      </c>
      <c r="D36" s="2930"/>
      <c r="E36" s="2927"/>
      <c r="F36" s="530"/>
      <c r="G36" s="553">
        <v>14.28</v>
      </c>
      <c r="H36" s="167">
        <f>G36*Оглавление!$B$5</f>
        <v>1570.8</v>
      </c>
      <c r="I36" s="167">
        <f t="shared" si="1"/>
        <v>1570.8</v>
      </c>
      <c r="J36" s="726"/>
      <c r="K36" s="394"/>
    </row>
    <row r="37" spans="1:11" s="584" customFormat="1" ht="16.5" customHeight="1">
      <c r="A37" s="636" t="s">
        <v>5078</v>
      </c>
      <c r="B37" s="529" t="s">
        <v>5156</v>
      </c>
      <c r="C37" s="527" t="s">
        <v>4647</v>
      </c>
      <c r="D37" s="2930"/>
      <c r="E37" s="2927"/>
      <c r="F37" s="530"/>
      <c r="G37" s="553">
        <v>13.7088</v>
      </c>
      <c r="H37" s="167">
        <f>G37*Оглавление!$B$5</f>
        <v>1507.9680000000001</v>
      </c>
      <c r="I37" s="167">
        <f t="shared" si="1"/>
        <v>1507.9680000000001</v>
      </c>
      <c r="J37" s="726"/>
      <c r="K37" s="394"/>
    </row>
    <row r="38" spans="1:11" s="584" customFormat="1" ht="16.5" customHeight="1">
      <c r="A38" s="636" t="s">
        <v>5079</v>
      </c>
      <c r="B38" s="529" t="s">
        <v>5157</v>
      </c>
      <c r="C38" s="527" t="s">
        <v>4647</v>
      </c>
      <c r="D38" s="2931"/>
      <c r="E38" s="2928"/>
      <c r="F38" s="530"/>
      <c r="G38" s="553">
        <v>18.421199999999999</v>
      </c>
      <c r="H38" s="167">
        <f>G38*Оглавление!$B$5</f>
        <v>2026.3319999999999</v>
      </c>
      <c r="I38" s="167">
        <f t="shared" si="1"/>
        <v>2026.3319999999999</v>
      </c>
      <c r="J38" s="726"/>
      <c r="K38" s="394"/>
    </row>
    <row r="39" spans="1:11" s="324" customFormat="1" ht="16.5" customHeight="1">
      <c r="A39" s="2925" t="s">
        <v>4103</v>
      </c>
      <c r="B39" s="2925"/>
      <c r="C39" s="2925"/>
      <c r="D39" s="2925"/>
      <c r="E39" s="2925"/>
      <c r="F39" s="2925"/>
      <c r="G39" s="2925"/>
      <c r="H39" s="2925"/>
      <c r="I39" s="2925"/>
      <c r="J39" s="685"/>
      <c r="K39" s="394"/>
    </row>
    <row r="40" spans="1:11" s="324" customFormat="1" ht="16.5" customHeight="1">
      <c r="A40" s="527" t="s">
        <v>5080</v>
      </c>
      <c r="B40" s="529" t="s">
        <v>2163</v>
      </c>
      <c r="C40" s="527" t="s">
        <v>1098</v>
      </c>
      <c r="D40" s="2939"/>
      <c r="E40" s="2940"/>
      <c r="F40" s="527" t="s">
        <v>92</v>
      </c>
      <c r="G40" s="528">
        <v>14.3004</v>
      </c>
      <c r="H40" s="167">
        <f>G40*Оглавление!$B$5</f>
        <v>1573.0439999999999</v>
      </c>
      <c r="I40" s="167">
        <f>H40-H40*$B$4/100</f>
        <v>1573.0439999999999</v>
      </c>
      <c r="J40" s="959"/>
      <c r="K40" s="394"/>
    </row>
    <row r="41" spans="1:11" s="324" customFormat="1" ht="16.5" customHeight="1">
      <c r="A41" s="527" t="s">
        <v>5081</v>
      </c>
      <c r="B41" s="529" t="s">
        <v>2164</v>
      </c>
      <c r="C41" s="527" t="s">
        <v>1098</v>
      </c>
      <c r="D41" s="2941"/>
      <c r="E41" s="2942"/>
      <c r="F41" s="527" t="s">
        <v>3280</v>
      </c>
      <c r="G41" s="528">
        <v>14.5044</v>
      </c>
      <c r="H41" s="167">
        <f>G41*Оглавление!$B$5</f>
        <v>1595.4840000000002</v>
      </c>
      <c r="I41" s="167">
        <f>H41-H41*$B$4/100</f>
        <v>1595.4840000000002</v>
      </c>
      <c r="J41" s="959"/>
      <c r="K41" s="394"/>
    </row>
    <row r="42" spans="1:11" s="324" customFormat="1" ht="16.5" customHeight="1">
      <c r="A42" s="2925" t="s">
        <v>4104</v>
      </c>
      <c r="B42" s="2925"/>
      <c r="C42" s="2925"/>
      <c r="D42" s="2925"/>
      <c r="E42" s="2925"/>
      <c r="F42" s="2925"/>
      <c r="G42" s="2925"/>
      <c r="H42" s="2925"/>
      <c r="I42" s="2925"/>
      <c r="J42" s="240"/>
      <c r="K42" s="394"/>
    </row>
    <row r="43" spans="1:11" ht="16.5" customHeight="1">
      <c r="A43" s="527" t="s">
        <v>5082</v>
      </c>
      <c r="B43" s="529" t="s">
        <v>4105</v>
      </c>
      <c r="C43" s="525" t="s">
        <v>177</v>
      </c>
      <c r="D43" s="2926" t="s">
        <v>4106</v>
      </c>
      <c r="E43" s="2926" t="s">
        <v>474</v>
      </c>
      <c r="F43" s="527" t="s">
        <v>87</v>
      </c>
      <c r="G43" s="528">
        <v>22.043016000000001</v>
      </c>
      <c r="H43" s="167">
        <f>G43*Оглавление!$B$5</f>
        <v>2424.7317600000001</v>
      </c>
      <c r="I43" s="167">
        <f t="shared" ref="I43:I50" si="2">H43-H43*$B$4/100</f>
        <v>2424.7317600000001</v>
      </c>
    </row>
    <row r="44" spans="1:11" ht="16.5" customHeight="1">
      <c r="A44" s="527" t="s">
        <v>5083</v>
      </c>
      <c r="B44" s="529" t="s">
        <v>4107</v>
      </c>
      <c r="C44" s="525" t="s">
        <v>177</v>
      </c>
      <c r="D44" s="2937"/>
      <c r="E44" s="2937"/>
      <c r="F44" s="527" t="s">
        <v>87</v>
      </c>
      <c r="G44" s="528">
        <v>20.610936000000002</v>
      </c>
      <c r="H44" s="167">
        <f>G44*Оглавление!$B$5</f>
        <v>2267.2029600000001</v>
      </c>
      <c r="I44" s="167">
        <f t="shared" si="2"/>
        <v>2267.2029600000001</v>
      </c>
    </row>
    <row r="45" spans="1:11" s="663" customFormat="1" ht="16.5" customHeight="1">
      <c r="A45" s="527" t="s">
        <v>5084</v>
      </c>
      <c r="B45" s="529" t="s">
        <v>4108</v>
      </c>
      <c r="C45" s="662" t="s">
        <v>177</v>
      </c>
      <c r="D45" s="2937"/>
      <c r="E45" s="2937"/>
      <c r="F45" s="527" t="s">
        <v>87</v>
      </c>
      <c r="G45" s="528">
        <v>12.404016</v>
      </c>
      <c r="H45" s="167">
        <f>G45*Оглавление!$B$5</f>
        <v>1364.4417599999999</v>
      </c>
      <c r="I45" s="167">
        <f t="shared" si="2"/>
        <v>1364.4417599999999</v>
      </c>
      <c r="J45" s="240"/>
      <c r="K45" s="394"/>
    </row>
    <row r="46" spans="1:11" s="663" customFormat="1" ht="16.5" customHeight="1">
      <c r="A46" s="527" t="s">
        <v>5085</v>
      </c>
      <c r="B46" s="529" t="s">
        <v>4109</v>
      </c>
      <c r="C46" s="662" t="s">
        <v>177</v>
      </c>
      <c r="D46" s="2937"/>
      <c r="E46" s="2937"/>
      <c r="F46" s="527" t="s">
        <v>87</v>
      </c>
      <c r="G46" s="528">
        <v>12.624336</v>
      </c>
      <c r="H46" s="167">
        <f>G46*Оглавление!$B$5</f>
        <v>1388.67696</v>
      </c>
      <c r="I46" s="167">
        <f t="shared" si="2"/>
        <v>1388.67696</v>
      </c>
      <c r="J46" s="240"/>
      <c r="K46" s="394"/>
    </row>
    <row r="47" spans="1:11" s="228" customFormat="1" ht="16.5" customHeight="1">
      <c r="A47" s="527" t="s">
        <v>5086</v>
      </c>
      <c r="B47" s="529" t="s">
        <v>4110</v>
      </c>
      <c r="C47" s="525" t="s">
        <v>177</v>
      </c>
      <c r="D47" s="2937"/>
      <c r="E47" s="2937"/>
      <c r="F47" s="526" t="s">
        <v>92</v>
      </c>
      <c r="G47" s="528">
        <v>8.3391120000000001</v>
      </c>
      <c r="H47" s="167">
        <f>G47*Оглавление!$B$5</f>
        <v>917.30232000000001</v>
      </c>
      <c r="I47" s="167">
        <f t="shared" si="2"/>
        <v>917.30232000000001</v>
      </c>
      <c r="J47" s="240"/>
      <c r="K47" s="394"/>
    </row>
    <row r="48" spans="1:11" ht="16.5" customHeight="1">
      <c r="A48" s="527" t="s">
        <v>5087</v>
      </c>
      <c r="B48" s="529" t="s">
        <v>4111</v>
      </c>
      <c r="C48" s="525" t="s">
        <v>177</v>
      </c>
      <c r="D48" s="2937"/>
      <c r="E48" s="2937"/>
      <c r="F48" s="526" t="s">
        <v>92</v>
      </c>
      <c r="G48" s="528">
        <v>8.1187919999999991</v>
      </c>
      <c r="H48" s="167">
        <f>G48*Оглавление!$B$5</f>
        <v>893.06711999999993</v>
      </c>
      <c r="I48" s="167">
        <f t="shared" si="2"/>
        <v>893.06711999999993</v>
      </c>
    </row>
    <row r="49" spans="1:11" ht="16.5" customHeight="1">
      <c r="A49" s="527" t="s">
        <v>2165</v>
      </c>
      <c r="B49" s="529" t="s">
        <v>4112</v>
      </c>
      <c r="C49" s="525" t="s">
        <v>2166</v>
      </c>
      <c r="D49" s="2937"/>
      <c r="E49" s="2937"/>
      <c r="F49" s="526" t="s">
        <v>3281</v>
      </c>
      <c r="G49" s="528">
        <v>1.7074799999999999</v>
      </c>
      <c r="H49" s="167">
        <f>G49*Оглавление!$B$5</f>
        <v>187.8228</v>
      </c>
      <c r="I49" s="167">
        <f t="shared" si="2"/>
        <v>187.8228</v>
      </c>
    </row>
    <row r="50" spans="1:11" s="420" customFormat="1" ht="16.5" customHeight="1">
      <c r="A50" s="527" t="s">
        <v>2275</v>
      </c>
      <c r="B50" s="529" t="s">
        <v>2274</v>
      </c>
      <c r="C50" s="525"/>
      <c r="D50" s="2928"/>
      <c r="E50" s="2928"/>
      <c r="F50" s="526" t="s">
        <v>92</v>
      </c>
      <c r="G50" s="528">
        <v>1.233792</v>
      </c>
      <c r="H50" s="167">
        <f>G50*Оглавление!$B$5</f>
        <v>135.71711999999999</v>
      </c>
      <c r="I50" s="167">
        <f t="shared" si="2"/>
        <v>135.71711999999999</v>
      </c>
      <c r="J50" s="240"/>
      <c r="K50" s="394"/>
    </row>
    <row r="51" spans="1:11">
      <c r="A51" s="456"/>
      <c r="B51" s="449"/>
      <c r="C51" s="456"/>
      <c r="D51" s="456"/>
      <c r="E51" s="456"/>
      <c r="F51" s="456"/>
    </row>
    <row r="52" spans="1:11">
      <c r="A52" s="456"/>
      <c r="B52" s="449"/>
      <c r="C52" s="456"/>
      <c r="D52" s="456"/>
      <c r="E52" s="456"/>
      <c r="F52" s="456"/>
    </row>
  </sheetData>
  <customSheetViews>
    <customSheetView guid="{94E74550-0B2B-4B3C-8E97-CCCC46023914}" scale="85" fitToPage="1" topLeftCell="A22">
      <selection sqref="A1:F1"/>
      <pageMargins left="0.7" right="0.7" top="0.75" bottom="0.75" header="0.3" footer="0.3"/>
      <pageSetup paperSize="9" scale="98" orientation="portrait" r:id="rId1"/>
    </customSheetView>
    <customSheetView guid="{C23E91BF-4A86-4D00-A577-1A263DDCB8BC}" scale="85" fitToPage="1" topLeftCell="A22">
      <selection sqref="A1:F1"/>
      <pageMargins left="0.7" right="0.7" top="0.75" bottom="0.75" header="0.3" footer="0.3"/>
      <pageSetup paperSize="9" scale="98" orientation="portrait" r:id="rId2"/>
    </customSheetView>
    <customSheetView guid="{45761FB6-8710-4C75-A8B6-5A7FCAACACDF}" scale="85" fitToPage="1">
      <selection activeCell="J19" sqref="J19"/>
      <pageMargins left="0.7" right="0.7" top="0.75" bottom="0.75" header="0.3" footer="0.3"/>
      <pageSetup paperSize="9" scale="98" orientation="portrait" r:id="rId3"/>
    </customSheetView>
    <customSheetView guid="{6108970F-8E7A-462E-A499-E2FD79FB3A77}" scale="85" fitToPage="1">
      <selection activeCell="J19" sqref="J19"/>
      <pageMargins left="0.7" right="0.7" top="0.75" bottom="0.75" header="0.3" footer="0.3"/>
      <pageSetup paperSize="9" scale="98" orientation="portrait" r:id="rId4"/>
    </customSheetView>
    <customSheetView guid="{B3358888-E690-452C-98EC-431498422E6E}" scale="85" fitToPage="1">
      <selection activeCell="J19" sqref="J19"/>
      <pageMargins left="0.7" right="0.7" top="0.75" bottom="0.75" header="0.3" footer="0.3"/>
      <pageSetup paperSize="9" scale="98" orientation="portrait" r:id="rId5"/>
    </customSheetView>
    <customSheetView guid="{A76FD505-AF56-4CD8-967A-59C705AF567C}" scale="85" fitToPage="1" topLeftCell="A22">
      <selection sqref="A1:F1"/>
      <pageMargins left="0.7" right="0.7" top="0.75" bottom="0.75" header="0.3" footer="0.3"/>
      <pageSetup paperSize="9" scale="98" orientation="portrait" r:id="rId6"/>
    </customSheetView>
    <customSheetView guid="{D7CF3121-CFC0-4E70-8DCD-811E30042E24}" scale="85" fitToPage="1" topLeftCell="A22">
      <selection sqref="A1:F1"/>
      <pageMargins left="0.7" right="0.7" top="0.75" bottom="0.75" header="0.3" footer="0.3"/>
      <pageSetup paperSize="9" scale="98" orientation="portrait" r:id="rId7"/>
    </customSheetView>
    <customSheetView guid="{3E3E5346-F5D1-49F5-AB0E-78170B65853C}" scale="85" fitToPage="1">
      <selection activeCell="J19" sqref="J19"/>
      <pageMargins left="0.7" right="0.7" top="0.75" bottom="0.75" header="0.3" footer="0.3"/>
      <pageSetup paperSize="9" scale="98" orientation="portrait" r:id="rId8"/>
    </customSheetView>
    <customSheetView guid="{A02336A9-D2FB-4D03-950A-00B6EBD6A28C}" scale="85" fitToPage="1" topLeftCell="A22">
      <selection sqref="A1:F1"/>
      <pageMargins left="0.7" right="0.7" top="0.75" bottom="0.75" header="0.3" footer="0.3"/>
      <pageSetup paperSize="9" scale="98" orientation="portrait" r:id="rId9"/>
    </customSheetView>
    <customSheetView guid="{24F900A2-7147-4318-9E77-2B71404314A7}" scale="85" fitToPage="1" topLeftCell="A28">
      <selection activeCell="F67" sqref="F67"/>
      <pageMargins left="0.7" right="0.7" top="0.75" bottom="0.75" header="0.3" footer="0.3"/>
      <pageSetup paperSize="9" scale="98" orientation="portrait" r:id="rId10"/>
    </customSheetView>
    <customSheetView guid="{76FA2CE7-179E-4731-B7AE-63C5E5E79002}" scale="85" fitToPage="1" topLeftCell="A22">
      <selection sqref="A1:F1"/>
      <pageMargins left="0.7" right="0.7" top="0.75" bottom="0.75" header="0.3" footer="0.3"/>
      <pageSetup paperSize="9" scale="98" orientation="portrait" r:id="rId11"/>
    </customSheetView>
  </customSheetViews>
  <mergeCells count="23">
    <mergeCell ref="A14:I14"/>
    <mergeCell ref="D15:D18"/>
    <mergeCell ref="E15:E18"/>
    <mergeCell ref="F15:F18"/>
    <mergeCell ref="C15:C18"/>
    <mergeCell ref="A42:I42"/>
    <mergeCell ref="E43:E50"/>
    <mergeCell ref="D43:D50"/>
    <mergeCell ref="D40:E41"/>
    <mergeCell ref="A39:I39"/>
    <mergeCell ref="A6:I6"/>
    <mergeCell ref="A1:I1"/>
    <mergeCell ref="D10:D13"/>
    <mergeCell ref="E10:E13"/>
    <mergeCell ref="F10:F13"/>
    <mergeCell ref="A9:I9"/>
    <mergeCell ref="A19:I19"/>
    <mergeCell ref="A30:I30"/>
    <mergeCell ref="E31:E38"/>
    <mergeCell ref="D31:D38"/>
    <mergeCell ref="E20:E29"/>
    <mergeCell ref="D20:D29"/>
    <mergeCell ref="F20:F29"/>
  </mergeCells>
  <pageMargins left="0.7" right="0.7" top="0.75" bottom="0.75" header="0.3" footer="0.3"/>
  <pageSetup paperSize="9" scale="49" orientation="portrait" r:id="rId12"/>
  <drawing r:id="rId1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0"/>
  <sheetViews>
    <sheetView workbookViewId="0">
      <selection activeCell="C33" sqref="C33"/>
    </sheetView>
  </sheetViews>
  <sheetFormatPr defaultRowHeight="15"/>
  <cols>
    <col min="1" max="1" width="20.28515625" bestFit="1" customWidth="1"/>
    <col min="2" max="2" width="69.5703125" bestFit="1" customWidth="1"/>
    <col min="3" max="3" width="12.85546875" customWidth="1"/>
    <col min="4" max="4" width="15.28515625" bestFit="1" customWidth="1"/>
    <col min="5" max="5" width="13.5703125" customWidth="1"/>
    <col min="6" max="6" width="15.5703125" customWidth="1"/>
  </cols>
  <sheetData>
    <row r="1" spans="1:8" ht="23.25">
      <c r="A1" s="2921" t="s">
        <v>7916</v>
      </c>
      <c r="B1" s="2921"/>
      <c r="C1" s="2921"/>
      <c r="D1" s="2921"/>
      <c r="E1" s="2921"/>
      <c r="F1" s="2921"/>
      <c r="G1" s="2084"/>
    </row>
    <row r="2" spans="1:8">
      <c r="A2" s="957"/>
      <c r="B2" s="957"/>
      <c r="C2" s="106"/>
      <c r="D2" s="957"/>
      <c r="E2" s="2084"/>
      <c r="F2" s="2084"/>
      <c r="G2" s="2084"/>
    </row>
    <row r="3" spans="1:8">
      <c r="A3" s="957"/>
      <c r="B3" s="957"/>
      <c r="C3" s="2084"/>
      <c r="D3" s="2084"/>
      <c r="E3" s="1844" t="s">
        <v>6</v>
      </c>
      <c r="F3" s="1843">
        <v>0</v>
      </c>
    </row>
    <row r="4" spans="1:8">
      <c r="A4" s="957"/>
      <c r="B4" s="957"/>
      <c r="C4" s="106"/>
      <c r="D4" s="957"/>
      <c r="E4" s="2084"/>
      <c r="F4" s="2084"/>
      <c r="G4" s="2084"/>
    </row>
    <row r="5" spans="1:8" ht="45">
      <c r="A5" s="2119" t="s">
        <v>18</v>
      </c>
      <c r="B5" s="2119" t="s">
        <v>5</v>
      </c>
      <c r="C5" s="2119" t="s">
        <v>139</v>
      </c>
      <c r="D5" s="2119" t="s">
        <v>7490</v>
      </c>
      <c r="E5" s="2119" t="s">
        <v>8</v>
      </c>
      <c r="F5" s="2119" t="s">
        <v>7493</v>
      </c>
      <c r="G5" s="2084"/>
    </row>
    <row r="6" spans="1:8">
      <c r="A6" s="2115" t="s">
        <v>7917</v>
      </c>
      <c r="B6" s="2115" t="s">
        <v>7918</v>
      </c>
      <c r="C6" s="2115">
        <v>68.34</v>
      </c>
      <c r="D6" s="2116">
        <f>C6-C6*$F$3</f>
        <v>68.34</v>
      </c>
      <c r="E6" s="2117">
        <f>C6*Оглавление!$B$5</f>
        <v>7517.4000000000005</v>
      </c>
      <c r="F6" s="2118">
        <f>E6-E6*$F$3</f>
        <v>7517.4000000000005</v>
      </c>
      <c r="G6" s="2084"/>
    </row>
    <row r="7" spans="1:8">
      <c r="A7" s="2115" t="s">
        <v>7919</v>
      </c>
      <c r="B7" s="2115" t="s">
        <v>7920</v>
      </c>
      <c r="C7" s="2115">
        <v>64.443600000000004</v>
      </c>
      <c r="D7" s="2116">
        <f>C7-C7*$F$3</f>
        <v>64.443600000000004</v>
      </c>
      <c r="E7" s="2117">
        <f>C7*Оглавление!$B$5</f>
        <v>7088.7960000000003</v>
      </c>
      <c r="F7" s="2118">
        <f>E7-E7*$F$3</f>
        <v>7088.7960000000003</v>
      </c>
      <c r="G7" s="2084"/>
      <c r="H7" s="2199"/>
    </row>
    <row r="8" spans="1:8">
      <c r="A8" s="2115" t="s">
        <v>7921</v>
      </c>
      <c r="B8" s="2115" t="s">
        <v>7922</v>
      </c>
      <c r="C8" s="2115">
        <v>82.161000000000001</v>
      </c>
      <c r="D8" s="2116">
        <f>C8-C8*$F$3</f>
        <v>82.161000000000001</v>
      </c>
      <c r="E8" s="2117">
        <f>C8*Оглавление!$B$5</f>
        <v>9037.7100000000009</v>
      </c>
      <c r="F8" s="2118">
        <f>E8-E8*$F$3</f>
        <v>9037.7100000000009</v>
      </c>
      <c r="G8" s="2084"/>
      <c r="H8" s="2199"/>
    </row>
    <row r="9" spans="1:8" ht="6.75" customHeight="1">
      <c r="A9" s="2114"/>
      <c r="B9" s="2114"/>
      <c r="C9" s="2114"/>
      <c r="D9" s="1989"/>
      <c r="E9" s="1988"/>
      <c r="F9" s="1989"/>
      <c r="G9" s="2084"/>
      <c r="H9" s="2199"/>
    </row>
    <row r="10" spans="1:8">
      <c r="A10" s="2115" t="s">
        <v>7923</v>
      </c>
      <c r="B10" s="2115" t="s">
        <v>7924</v>
      </c>
      <c r="C10" s="2115">
        <v>71.797799999999995</v>
      </c>
      <c r="D10" s="2116">
        <f>C10-C10*$F$3</f>
        <v>71.797799999999995</v>
      </c>
      <c r="E10" s="2117">
        <f>C10*Оглавление!$B$5</f>
        <v>7897.7579999999998</v>
      </c>
      <c r="F10" s="2118">
        <f>E10-E10*$F$3</f>
        <v>7897.7579999999998</v>
      </c>
      <c r="G10" s="2084"/>
      <c r="H10" s="2199"/>
    </row>
    <row r="11" spans="1:8">
      <c r="A11" s="2115" t="s">
        <v>7925</v>
      </c>
      <c r="B11" s="2115" t="s">
        <v>7926</v>
      </c>
      <c r="C11" s="2115">
        <v>67.758600000000001</v>
      </c>
      <c r="D11" s="2116">
        <f>C11-C11*$F$3</f>
        <v>67.758600000000001</v>
      </c>
      <c r="E11" s="2117">
        <f>C11*Оглавление!$B$5</f>
        <v>7453.4459999999999</v>
      </c>
      <c r="F11" s="2118">
        <f>E11-E11*$F$3</f>
        <v>7453.4459999999999</v>
      </c>
      <c r="G11" s="2084"/>
      <c r="H11" s="2199"/>
    </row>
    <row r="12" spans="1:8">
      <c r="A12" s="2115" t="s">
        <v>7927</v>
      </c>
      <c r="B12" s="2115" t="s">
        <v>7928</v>
      </c>
      <c r="C12" s="2115">
        <v>85.475999999999999</v>
      </c>
      <c r="D12" s="2116">
        <f>C12-C12*$F$3</f>
        <v>85.475999999999999</v>
      </c>
      <c r="E12" s="2117">
        <f>C12*Оглавление!$B$5</f>
        <v>9402.36</v>
      </c>
      <c r="F12" s="2118">
        <f>E12-E12*$F$3</f>
        <v>9402.36</v>
      </c>
      <c r="G12" s="2084"/>
      <c r="H12" s="2199"/>
    </row>
    <row r="13" spans="1:8" s="2084" customFormat="1" ht="6.75" customHeight="1">
      <c r="A13" s="2114"/>
      <c r="B13" s="2114"/>
      <c r="C13" s="2114"/>
      <c r="D13" s="1989"/>
      <c r="E13" s="1988"/>
      <c r="F13" s="1989"/>
      <c r="H13" s="2199"/>
    </row>
    <row r="14" spans="1:8">
      <c r="A14" s="2115" t="s">
        <v>7929</v>
      </c>
      <c r="B14" s="2115" t="s">
        <v>7930</v>
      </c>
      <c r="C14" s="2115">
        <v>25.3368</v>
      </c>
      <c r="D14" s="2116">
        <f t="shared" ref="D14:D19" si="0">C14-C14*$F$3</f>
        <v>25.3368</v>
      </c>
      <c r="E14" s="2117">
        <f>C14*Оглавление!$B$5</f>
        <v>2787.0480000000002</v>
      </c>
      <c r="F14" s="2118">
        <f t="shared" ref="F14:F19" si="1">E14-E14*$F$3</f>
        <v>2787.0480000000002</v>
      </c>
      <c r="G14" s="2084"/>
      <c r="H14" s="2199"/>
    </row>
    <row r="15" spans="1:8">
      <c r="A15" s="2115" t="s">
        <v>7931</v>
      </c>
      <c r="B15" s="2115" t="s">
        <v>7932</v>
      </c>
      <c r="C15" s="2115">
        <v>24.724799999999998</v>
      </c>
      <c r="D15" s="2116">
        <f t="shared" si="0"/>
        <v>24.724799999999998</v>
      </c>
      <c r="E15" s="2117">
        <f>C15*Оглавление!$B$5</f>
        <v>2719.7279999999996</v>
      </c>
      <c r="F15" s="2118">
        <f t="shared" si="1"/>
        <v>2719.7279999999996</v>
      </c>
      <c r="G15" s="2084"/>
      <c r="H15" s="2199"/>
    </row>
    <row r="16" spans="1:8">
      <c r="A16" s="2115" t="s">
        <v>7933</v>
      </c>
      <c r="B16" s="2115" t="s">
        <v>7934</v>
      </c>
      <c r="C16" s="2115">
        <v>27.091199999999997</v>
      </c>
      <c r="D16" s="2116">
        <f t="shared" si="0"/>
        <v>27.091199999999997</v>
      </c>
      <c r="E16" s="2117">
        <f>C16*Оглавление!$B$5</f>
        <v>2980.0319999999997</v>
      </c>
      <c r="F16" s="2118">
        <f t="shared" si="1"/>
        <v>2980.0319999999997</v>
      </c>
      <c r="G16" s="2084"/>
      <c r="H16" s="2199"/>
    </row>
    <row r="17" spans="1:8">
      <c r="A17" s="2115" t="s">
        <v>7935</v>
      </c>
      <c r="B17" s="2115" t="s">
        <v>7936</v>
      </c>
      <c r="C17" s="2115">
        <v>27.091199999999997</v>
      </c>
      <c r="D17" s="2116">
        <f t="shared" si="0"/>
        <v>27.091199999999997</v>
      </c>
      <c r="E17" s="2117">
        <f>C17*Оглавление!$B$5</f>
        <v>2980.0319999999997</v>
      </c>
      <c r="F17" s="2118">
        <f t="shared" si="1"/>
        <v>2980.0319999999997</v>
      </c>
      <c r="G17" s="2084"/>
      <c r="H17" s="2199"/>
    </row>
    <row r="18" spans="1:8">
      <c r="A18" s="2115" t="s">
        <v>7937</v>
      </c>
      <c r="B18" s="2115" t="s">
        <v>7938</v>
      </c>
      <c r="C18" s="2115">
        <v>26.724</v>
      </c>
      <c r="D18" s="2116">
        <f t="shared" si="0"/>
        <v>26.724</v>
      </c>
      <c r="E18" s="2117">
        <f>C18*Оглавление!$B$5</f>
        <v>2939.64</v>
      </c>
      <c r="F18" s="2118">
        <f t="shared" si="1"/>
        <v>2939.64</v>
      </c>
      <c r="G18" s="2084"/>
      <c r="H18" s="2199"/>
    </row>
    <row r="19" spans="1:8">
      <c r="A19" s="2115" t="s">
        <v>7939</v>
      </c>
      <c r="B19" s="2115" t="s">
        <v>7940</v>
      </c>
      <c r="C19" s="2115">
        <v>28.855799999999999</v>
      </c>
      <c r="D19" s="2116">
        <f t="shared" si="0"/>
        <v>28.855799999999999</v>
      </c>
      <c r="E19" s="2117">
        <f>C19*Оглавление!$B$5</f>
        <v>3174.1379999999999</v>
      </c>
      <c r="F19" s="2118">
        <f t="shared" si="1"/>
        <v>3174.1379999999999</v>
      </c>
      <c r="G19" s="2084"/>
      <c r="H19" s="2199"/>
    </row>
    <row r="20" spans="1:8" s="2084" customFormat="1" ht="6.75" customHeight="1">
      <c r="A20" s="2114"/>
      <c r="B20" s="2114"/>
      <c r="C20" s="2114"/>
      <c r="D20" s="1989"/>
      <c r="E20" s="1988"/>
      <c r="F20" s="1989"/>
      <c r="H20" s="2199"/>
    </row>
    <row r="21" spans="1:8">
      <c r="A21" s="2115" t="s">
        <v>7941</v>
      </c>
      <c r="B21" s="2115" t="s">
        <v>7942</v>
      </c>
      <c r="C21" s="2115">
        <v>22.9908</v>
      </c>
      <c r="D21" s="2116">
        <f t="shared" ref="D21:D26" si="2">C21-C21*$F$3</f>
        <v>22.9908</v>
      </c>
      <c r="E21" s="2117">
        <f>C21*Оглавление!$B$5</f>
        <v>2528.9879999999998</v>
      </c>
      <c r="F21" s="2118">
        <f t="shared" ref="F21:F26" si="3">E21-E21*$F$3</f>
        <v>2528.9879999999998</v>
      </c>
      <c r="G21" s="2084"/>
      <c r="H21" s="2199"/>
    </row>
    <row r="22" spans="1:8">
      <c r="A22" s="2115" t="s">
        <v>7943</v>
      </c>
      <c r="B22" s="2115" t="s">
        <v>7944</v>
      </c>
      <c r="C22" s="2115">
        <v>22.868400000000001</v>
      </c>
      <c r="D22" s="2116">
        <f t="shared" si="2"/>
        <v>22.868400000000001</v>
      </c>
      <c r="E22" s="2117">
        <f>C22*Оглавление!$B$5</f>
        <v>2515.5240000000003</v>
      </c>
      <c r="F22" s="2118">
        <f t="shared" si="3"/>
        <v>2515.5240000000003</v>
      </c>
      <c r="G22" s="2084"/>
      <c r="H22" s="2199"/>
    </row>
    <row r="23" spans="1:8">
      <c r="A23" s="2115" t="s">
        <v>7945</v>
      </c>
      <c r="B23" s="2115" t="s">
        <v>7946</v>
      </c>
      <c r="C23" s="2115">
        <v>26.3874</v>
      </c>
      <c r="D23" s="2116">
        <f t="shared" si="2"/>
        <v>26.3874</v>
      </c>
      <c r="E23" s="2117">
        <f>C23*Оглавление!$B$5</f>
        <v>2902.614</v>
      </c>
      <c r="F23" s="2118">
        <f t="shared" si="3"/>
        <v>2902.614</v>
      </c>
      <c r="G23" s="2084"/>
      <c r="H23" s="2199"/>
    </row>
    <row r="24" spans="1:8">
      <c r="A24" s="2115" t="s">
        <v>7947</v>
      </c>
      <c r="B24" s="2115" t="s">
        <v>7948</v>
      </c>
      <c r="C24" s="2115">
        <v>24.632999999999999</v>
      </c>
      <c r="D24" s="2116">
        <f t="shared" si="2"/>
        <v>24.632999999999999</v>
      </c>
      <c r="E24" s="2117">
        <f>C24*Оглавление!$B$5</f>
        <v>2709.63</v>
      </c>
      <c r="F24" s="2118">
        <f t="shared" si="3"/>
        <v>2709.63</v>
      </c>
      <c r="G24" s="2084"/>
      <c r="H24" s="2199"/>
    </row>
    <row r="25" spans="1:8">
      <c r="A25" s="2115" t="s">
        <v>7949</v>
      </c>
      <c r="B25" s="2115" t="s">
        <v>7950</v>
      </c>
      <c r="C25" s="2115">
        <v>24.398400000000002</v>
      </c>
      <c r="D25" s="2116">
        <f t="shared" si="2"/>
        <v>24.398400000000002</v>
      </c>
      <c r="E25" s="2117">
        <f>C25*Оглавление!$B$5</f>
        <v>2683.8240000000001</v>
      </c>
      <c r="F25" s="2118">
        <f t="shared" si="3"/>
        <v>2683.8240000000001</v>
      </c>
      <c r="G25" s="2084"/>
      <c r="H25" s="2199"/>
    </row>
    <row r="26" spans="1:8">
      <c r="A26" s="2115" t="s">
        <v>7951</v>
      </c>
      <c r="B26" s="2115" t="s">
        <v>7952</v>
      </c>
      <c r="C26" s="2115">
        <v>28.152000000000001</v>
      </c>
      <c r="D26" s="2116">
        <f t="shared" si="2"/>
        <v>28.152000000000001</v>
      </c>
      <c r="E26" s="2117">
        <f>C26*Оглавление!$B$5</f>
        <v>3096.7200000000003</v>
      </c>
      <c r="F26" s="2118">
        <f t="shared" si="3"/>
        <v>3096.7200000000003</v>
      </c>
      <c r="G26" s="2084"/>
      <c r="H26" s="2199"/>
    </row>
    <row r="27" spans="1:8" s="2084" customFormat="1" ht="6.75" customHeight="1">
      <c r="A27" s="2114"/>
      <c r="B27" s="2114"/>
      <c r="C27" s="2114"/>
      <c r="D27" s="1989"/>
      <c r="E27" s="1988"/>
      <c r="F27" s="1989"/>
      <c r="H27" s="2199"/>
    </row>
    <row r="28" spans="1:8">
      <c r="A28" s="2115" t="s">
        <v>7953</v>
      </c>
      <c r="B28" s="2115" t="s">
        <v>7954</v>
      </c>
      <c r="C28" s="2115">
        <v>23.929200000000002</v>
      </c>
      <c r="D28" s="2116">
        <f>C28-C28*$F$3</f>
        <v>23.929200000000002</v>
      </c>
      <c r="E28" s="2117">
        <f>C28*Оглавление!$B$5</f>
        <v>2632.212</v>
      </c>
      <c r="F28" s="2118">
        <f>E28-E28*$F$3</f>
        <v>2632.212</v>
      </c>
      <c r="G28" s="2084"/>
      <c r="H28" s="2199"/>
    </row>
    <row r="29" spans="1:8">
      <c r="A29" s="2115" t="s">
        <v>7955</v>
      </c>
      <c r="B29" s="2115" t="s">
        <v>7956</v>
      </c>
      <c r="C29" s="2115">
        <v>20.175600000000003</v>
      </c>
      <c r="D29" s="2116">
        <f>C29-C29*$F$3</f>
        <v>20.175600000000003</v>
      </c>
      <c r="E29" s="2117">
        <f>C29*Оглавление!$B$5</f>
        <v>2219.3160000000003</v>
      </c>
      <c r="F29" s="2118">
        <f>E29-E29*$F$3</f>
        <v>2219.3160000000003</v>
      </c>
      <c r="G29" s="2084"/>
      <c r="H29" s="2199"/>
    </row>
    <row r="30" spans="1:8">
      <c r="A30" s="2115" t="s">
        <v>7957</v>
      </c>
      <c r="B30" s="2115" t="s">
        <v>7958</v>
      </c>
      <c r="C30" s="2115">
        <v>32.844000000000001</v>
      </c>
      <c r="D30" s="2116">
        <f>C30-C30*$F$3</f>
        <v>32.844000000000001</v>
      </c>
      <c r="E30" s="2117">
        <f>C30*Оглавление!$B$5</f>
        <v>3612.84</v>
      </c>
      <c r="F30" s="2118">
        <f>E30-E30*$F$3</f>
        <v>3612.84</v>
      </c>
      <c r="G30" s="2084"/>
      <c r="H30" s="2199"/>
    </row>
  </sheetData>
  <mergeCells count="1">
    <mergeCell ref="A1:F1"/>
  </mergeCell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7"/>
  <dimension ref="A1:F15"/>
  <sheetViews>
    <sheetView workbookViewId="0">
      <selection activeCell="L21" sqref="L21"/>
    </sheetView>
  </sheetViews>
  <sheetFormatPr defaultRowHeight="15"/>
  <cols>
    <col min="1" max="1" width="21.140625" customWidth="1"/>
    <col min="2" max="2" width="16.42578125" bestFit="1" customWidth="1"/>
    <col min="3" max="3" width="25.85546875" bestFit="1" customWidth="1"/>
    <col min="4" max="4" width="12.42578125" customWidth="1"/>
    <col min="5" max="5" width="9.140625" style="28"/>
  </cols>
  <sheetData>
    <row r="1" spans="1:6">
      <c r="A1" s="2951" t="s">
        <v>5161</v>
      </c>
      <c r="B1" s="2952"/>
      <c r="C1" s="2952"/>
      <c r="D1" s="2952"/>
      <c r="E1" s="2952"/>
      <c r="F1" s="2952"/>
    </row>
    <row r="2" spans="1:6">
      <c r="A2" s="670"/>
      <c r="B2" s="670"/>
      <c r="C2" s="156"/>
      <c r="D2" s="670"/>
      <c r="F2" s="670"/>
    </row>
    <row r="3" spans="1:6" s="670" customFormat="1">
      <c r="C3" s="156"/>
      <c r="E3" s="28"/>
    </row>
    <row r="4" spans="1:6" s="670" customFormat="1">
      <c r="A4" s="524" t="s">
        <v>6</v>
      </c>
      <c r="B4" s="510">
        <v>0</v>
      </c>
      <c r="C4" s="156"/>
      <c r="E4" s="28"/>
    </row>
    <row r="5" spans="1:6">
      <c r="A5" s="670"/>
      <c r="B5" s="670"/>
      <c r="C5" s="156"/>
      <c r="D5" s="670"/>
      <c r="F5" s="670"/>
    </row>
    <row r="6" spans="1:6" ht="56.25">
      <c r="A6" s="1938" t="s">
        <v>14</v>
      </c>
      <c r="B6" s="1938" t="s">
        <v>18</v>
      </c>
      <c r="C6" s="1938" t="s">
        <v>15</v>
      </c>
      <c r="D6" s="1938" t="s">
        <v>19</v>
      </c>
      <c r="E6" s="1939" t="s">
        <v>172</v>
      </c>
      <c r="F6" s="1938" t="s">
        <v>190</v>
      </c>
    </row>
    <row r="7" spans="1:6" ht="57.75" customHeight="1">
      <c r="A7" s="600"/>
      <c r="B7" s="600" t="s">
        <v>5164</v>
      </c>
      <c r="C7" s="603" t="s">
        <v>4873</v>
      </c>
      <c r="D7" s="601" t="s">
        <v>4871</v>
      </c>
      <c r="E7" s="2304">
        <v>423.70799999999997</v>
      </c>
      <c r="F7" s="167">
        <f>E7-E7*$B$4/100</f>
        <v>423.70799999999997</v>
      </c>
    </row>
    <row r="8" spans="1:6" ht="57.75" customHeight="1">
      <c r="A8" s="600"/>
      <c r="B8" s="600" t="s">
        <v>5163</v>
      </c>
      <c r="C8" s="603" t="s">
        <v>4874</v>
      </c>
      <c r="D8" s="601" t="s">
        <v>4871</v>
      </c>
      <c r="E8" s="2304">
        <v>1884.5519999999999</v>
      </c>
      <c r="F8" s="167">
        <f>E8-E8*$B$4/100</f>
        <v>1884.5519999999999</v>
      </c>
    </row>
    <row r="9" spans="1:6" ht="57.75" customHeight="1">
      <c r="A9" s="600"/>
      <c r="B9" s="600" t="s">
        <v>5162</v>
      </c>
      <c r="C9" s="603" t="s">
        <v>4875</v>
      </c>
      <c r="D9" s="602" t="s">
        <v>4872</v>
      </c>
      <c r="E9" s="2304">
        <v>1198.3980000000001</v>
      </c>
      <c r="F9" s="167">
        <f>E9-E9*$B$4/100</f>
        <v>1198.3980000000001</v>
      </c>
    </row>
    <row r="13" spans="1:6" s="670" customFormat="1" ht="16.5" customHeight="1">
      <c r="B13" s="30"/>
      <c r="C13" s="107"/>
      <c r="D13" s="99"/>
      <c r="E13" s="28"/>
    </row>
    <row r="14" spans="1:6" s="670" customFormat="1" ht="16.5" customHeight="1">
      <c r="B14" s="30"/>
      <c r="C14" s="107"/>
      <c r="D14" s="99"/>
      <c r="E14" s="28"/>
    </row>
    <row r="15" spans="1:6" s="670" customFormat="1" ht="16.5" customHeight="1">
      <c r="E15" s="28"/>
    </row>
  </sheetData>
  <mergeCells count="1">
    <mergeCell ref="A1:F1"/>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
  <dimension ref="A1:L70"/>
  <sheetViews>
    <sheetView zoomScale="85" zoomScaleNormal="85" workbookViewId="0">
      <selection activeCell="K22" sqref="K22"/>
    </sheetView>
  </sheetViews>
  <sheetFormatPr defaultColWidth="9.140625" defaultRowHeight="15"/>
  <cols>
    <col min="1" max="1" width="22.28515625" style="992" customWidth="1"/>
    <col min="2" max="2" width="16.42578125" style="992" bestFit="1" customWidth="1"/>
    <col min="3" max="3" width="12.140625" style="992" customWidth="1"/>
    <col min="4" max="4" width="9.140625" style="28"/>
    <col min="5" max="5" width="12.28515625" style="992" bestFit="1" customWidth="1"/>
    <col min="6" max="6" width="11.7109375" style="992" customWidth="1"/>
    <col min="7" max="7" width="14.28515625" style="992" customWidth="1"/>
    <col min="8" max="8" width="15" style="992" customWidth="1"/>
    <col min="9" max="9" width="20.7109375" style="992" customWidth="1"/>
    <col min="10" max="10" width="9.140625" style="394"/>
    <col min="11" max="16384" width="9.140625" style="992"/>
  </cols>
  <sheetData>
    <row r="1" spans="1:10" ht="15.75">
      <c r="A1" s="2700" t="s">
        <v>1276</v>
      </c>
      <c r="B1" s="2700"/>
      <c r="C1" s="2700"/>
      <c r="D1" s="2700"/>
      <c r="E1" s="2700"/>
      <c r="F1" s="2700"/>
      <c r="G1" s="2083"/>
      <c r="H1" s="2083"/>
      <c r="I1" s="2083"/>
      <c r="J1" s="989"/>
    </row>
    <row r="2" spans="1:10">
      <c r="C2" s="99"/>
      <c r="D2" s="99"/>
      <c r="G2" s="989"/>
      <c r="H2" s="989"/>
      <c r="I2" s="989"/>
      <c r="J2" s="989"/>
    </row>
    <row r="3" spans="1:10">
      <c r="C3" s="99"/>
      <c r="D3" s="99"/>
      <c r="J3" s="992"/>
    </row>
    <row r="4" spans="1:10">
      <c r="A4" s="993" t="s">
        <v>6</v>
      </c>
      <c r="B4" s="994">
        <v>10</v>
      </c>
      <c r="C4" s="99"/>
      <c r="D4" s="99"/>
      <c r="J4" s="992"/>
    </row>
    <row r="5" spans="1:10">
      <c r="A5" s="137"/>
      <c r="B5" s="957"/>
      <c r="C5" s="957"/>
      <c r="D5" s="958"/>
      <c r="J5" s="992"/>
    </row>
    <row r="6" spans="1:10">
      <c r="A6" s="2973" t="s">
        <v>5093</v>
      </c>
      <c r="B6" s="2974"/>
      <c r="C6" s="2974"/>
      <c r="D6" s="2974"/>
      <c r="E6" s="2974"/>
      <c r="F6" s="2974"/>
      <c r="J6" s="992"/>
    </row>
    <row r="7" spans="1:10" ht="63.75">
      <c r="A7" s="1940" t="s">
        <v>18</v>
      </c>
      <c r="B7" s="1941" t="s">
        <v>19</v>
      </c>
      <c r="C7" s="1941" t="s">
        <v>2160</v>
      </c>
      <c r="D7" s="1942" t="s">
        <v>139</v>
      </c>
      <c r="E7" s="1943" t="s">
        <v>8</v>
      </c>
      <c r="F7" s="1943" t="s">
        <v>9</v>
      </c>
      <c r="J7" s="992"/>
    </row>
    <row r="8" spans="1:10">
      <c r="A8" s="2975" t="s">
        <v>5094</v>
      </c>
      <c r="B8" s="2975"/>
      <c r="C8" s="2975"/>
      <c r="D8" s="2975"/>
      <c r="E8" s="2975"/>
      <c r="F8" s="2975"/>
      <c r="J8" s="992"/>
    </row>
    <row r="9" spans="1:10">
      <c r="A9" s="2976" t="s">
        <v>5095</v>
      </c>
      <c r="B9" s="2976"/>
      <c r="C9" s="2976"/>
      <c r="D9" s="2976"/>
      <c r="E9" s="2976"/>
      <c r="F9" s="2976"/>
      <c r="J9" s="992"/>
    </row>
    <row r="10" spans="1:10">
      <c r="A10" s="995" t="s">
        <v>5096</v>
      </c>
      <c r="B10" s="996" t="s">
        <v>179</v>
      </c>
      <c r="C10" s="997" t="s">
        <v>5097</v>
      </c>
      <c r="D10" s="990">
        <v>8.34</v>
      </c>
      <c r="E10" s="998">
        <f>D10*Оглавление!$B$5</f>
        <v>917.4</v>
      </c>
      <c r="F10" s="998">
        <f>E10-E10*$B$4/100</f>
        <v>825.66</v>
      </c>
      <c r="H10" s="2477"/>
      <c r="J10" s="992"/>
    </row>
    <row r="11" spans="1:10">
      <c r="A11" s="995" t="s">
        <v>5098</v>
      </c>
      <c r="B11" s="996" t="s">
        <v>177</v>
      </c>
      <c r="C11" s="997" t="s">
        <v>5097</v>
      </c>
      <c r="D11" s="990">
        <v>12.09</v>
      </c>
      <c r="E11" s="998">
        <f>D11*Оглавление!$B$5</f>
        <v>1329.9</v>
      </c>
      <c r="F11" s="998">
        <f>E11-E11*$B$4/100</f>
        <v>1196.9100000000001</v>
      </c>
      <c r="H11" s="2477"/>
      <c r="I11" s="1131"/>
      <c r="J11" s="992"/>
    </row>
    <row r="12" spans="1:10">
      <c r="A12" s="2636" t="s">
        <v>5099</v>
      </c>
      <c r="B12" s="2637"/>
      <c r="C12" s="2637"/>
      <c r="D12" s="2637"/>
      <c r="E12" s="2637"/>
      <c r="F12" s="2638"/>
      <c r="H12" s="1131"/>
      <c r="I12" s="1131"/>
      <c r="J12" s="992"/>
    </row>
    <row r="13" spans="1:10">
      <c r="A13" s="995" t="s">
        <v>5100</v>
      </c>
      <c r="B13" s="996" t="s">
        <v>179</v>
      </c>
      <c r="C13" s="997" t="s">
        <v>123</v>
      </c>
      <c r="D13" s="990">
        <v>7.86</v>
      </c>
      <c r="E13" s="998">
        <f>D13*Оглавление!$B$5</f>
        <v>864.6</v>
      </c>
      <c r="F13" s="998">
        <f>E13-E13*$B$4/100</f>
        <v>778.14</v>
      </c>
      <c r="H13" s="2477"/>
      <c r="I13" s="1131"/>
      <c r="J13" s="992"/>
    </row>
    <row r="14" spans="1:10">
      <c r="A14" s="2636" t="s">
        <v>5101</v>
      </c>
      <c r="B14" s="2637"/>
      <c r="C14" s="2637"/>
      <c r="D14" s="2637"/>
      <c r="E14" s="2637"/>
      <c r="F14" s="2638"/>
      <c r="H14" s="1131"/>
      <c r="I14" s="1131"/>
      <c r="J14" s="992"/>
    </row>
    <row r="15" spans="1:10">
      <c r="A15" s="995" t="s">
        <v>5102</v>
      </c>
      <c r="B15" s="996" t="s">
        <v>179</v>
      </c>
      <c r="C15" s="997" t="s">
        <v>5103</v>
      </c>
      <c r="D15" s="2297">
        <v>9.3800000000000008</v>
      </c>
      <c r="E15" s="998">
        <f>D15*Оглавление!$B$5</f>
        <v>1031.8000000000002</v>
      </c>
      <c r="F15" s="998">
        <f>E15-E15*$B$4/100</f>
        <v>928.62000000000012</v>
      </c>
      <c r="G15" s="1050"/>
      <c r="H15" s="2477"/>
      <c r="I15" s="1131"/>
      <c r="J15" s="992"/>
    </row>
    <row r="16" spans="1:10">
      <c r="A16" s="2636" t="s">
        <v>5104</v>
      </c>
      <c r="B16" s="2637"/>
      <c r="C16" s="2637"/>
      <c r="D16" s="2637"/>
      <c r="E16" s="2637"/>
      <c r="F16" s="2638"/>
      <c r="H16" s="1131"/>
      <c r="I16" s="1131"/>
      <c r="J16" s="992"/>
    </row>
    <row r="17" spans="1:10">
      <c r="A17" s="995" t="s">
        <v>5105</v>
      </c>
      <c r="B17" s="996" t="s">
        <v>179</v>
      </c>
      <c r="C17" s="997" t="s">
        <v>318</v>
      </c>
      <c r="D17" s="990">
        <v>2.5704000000000002</v>
      </c>
      <c r="E17" s="998">
        <f>D17*Оглавление!$B$5</f>
        <v>282.74400000000003</v>
      </c>
      <c r="F17" s="998">
        <f>E17-E17*$B$4/100</f>
        <v>254.46960000000001</v>
      </c>
      <c r="H17"/>
      <c r="I17" s="1131"/>
      <c r="J17" s="992"/>
    </row>
    <row r="18" spans="1:10">
      <c r="A18" s="2980" t="s">
        <v>5106</v>
      </c>
      <c r="B18" s="2980"/>
      <c r="C18" s="106"/>
      <c r="D18" s="31"/>
      <c r="E18" s="989"/>
      <c r="F18" s="989"/>
      <c r="H18" s="1131"/>
      <c r="I18" s="1131"/>
      <c r="J18" s="992"/>
    </row>
    <row r="19" spans="1:10">
      <c r="A19" s="2973" t="s">
        <v>5107</v>
      </c>
      <c r="B19" s="2974"/>
      <c r="C19" s="2974"/>
      <c r="D19" s="2974"/>
      <c r="E19" s="2974"/>
      <c r="F19" s="2974"/>
      <c r="H19" s="1131"/>
      <c r="I19" s="1131"/>
      <c r="J19" s="992"/>
    </row>
    <row r="20" spans="1:10" ht="63.75">
      <c r="A20" s="1944" t="s">
        <v>18</v>
      </c>
      <c r="B20" s="1945" t="s">
        <v>19</v>
      </c>
      <c r="C20" s="1945" t="s">
        <v>2160</v>
      </c>
      <c r="D20" s="1946" t="s">
        <v>139</v>
      </c>
      <c r="E20" s="1947" t="s">
        <v>8</v>
      </c>
      <c r="F20" s="1947" t="s">
        <v>9</v>
      </c>
      <c r="H20" s="1131"/>
      <c r="I20" s="1131"/>
      <c r="J20" s="992"/>
    </row>
    <row r="21" spans="1:10">
      <c r="A21" s="2983" t="s">
        <v>5108</v>
      </c>
      <c r="B21" s="2983"/>
      <c r="C21" s="2983"/>
      <c r="D21" s="2983"/>
      <c r="E21" s="2983"/>
      <c r="F21" s="2983"/>
      <c r="H21" s="1131"/>
      <c r="I21" s="1131"/>
      <c r="J21" s="992"/>
    </row>
    <row r="22" spans="1:10">
      <c r="A22" s="2984" t="s">
        <v>5109</v>
      </c>
      <c r="B22" s="2984"/>
      <c r="C22" s="2984"/>
      <c r="D22" s="2984"/>
      <c r="E22" s="2984"/>
      <c r="F22" s="2984"/>
      <c r="H22" s="1131"/>
      <c r="I22" s="1131"/>
      <c r="J22" s="992"/>
    </row>
    <row r="23" spans="1:10">
      <c r="A23" s="999" t="s">
        <v>5110</v>
      </c>
      <c r="B23" s="1000" t="s">
        <v>179</v>
      </c>
      <c r="C23" s="1000">
        <v>30</v>
      </c>
      <c r="D23" s="2305">
        <v>49.010999999999996</v>
      </c>
      <c r="E23" s="998">
        <f>D23*Оглавление!$B$5</f>
        <v>5391.2099999999991</v>
      </c>
      <c r="F23" s="1001">
        <f>E23-E23*$B$4/100</f>
        <v>4852.088999999999</v>
      </c>
      <c r="H23" s="1131"/>
      <c r="I23" s="1131"/>
      <c r="J23" s="992"/>
    </row>
    <row r="24" spans="1:10">
      <c r="A24" s="999" t="s">
        <v>5111</v>
      </c>
      <c r="B24" s="1000" t="s">
        <v>177</v>
      </c>
      <c r="C24" s="1000">
        <v>15</v>
      </c>
      <c r="D24" s="2305">
        <v>57.303600000000003</v>
      </c>
      <c r="E24" s="998">
        <f>D24*Оглавление!$B$5</f>
        <v>6303.3960000000006</v>
      </c>
      <c r="F24" s="1001">
        <f>E24-E24*$B$4/100</f>
        <v>5673.0564000000004</v>
      </c>
      <c r="H24" s="1376"/>
      <c r="I24" s="1131"/>
      <c r="J24" s="992"/>
    </row>
    <row r="25" spans="1:10">
      <c r="A25" s="999" t="s">
        <v>5112</v>
      </c>
      <c r="B25" s="1000" t="s">
        <v>128</v>
      </c>
      <c r="C25" s="1000">
        <v>12</v>
      </c>
      <c r="D25" s="2305">
        <v>77.142600000000002</v>
      </c>
      <c r="E25" s="998">
        <f>D25*Оглавление!$B$5</f>
        <v>8485.6859999999997</v>
      </c>
      <c r="F25" s="1001">
        <f>E25-E25*$B$4/100</f>
        <v>7637.1173999999992</v>
      </c>
      <c r="H25" s="1376"/>
      <c r="I25" s="1131"/>
      <c r="J25" s="992"/>
    </row>
    <row r="26" spans="1:10">
      <c r="A26" s="2636" t="s">
        <v>5113</v>
      </c>
      <c r="B26" s="2637"/>
      <c r="C26" s="2637"/>
      <c r="D26" s="2637"/>
      <c r="E26" s="2637"/>
      <c r="F26" s="2638"/>
      <c r="H26" s="1376"/>
      <c r="I26" s="1131"/>
      <c r="J26" s="992"/>
    </row>
    <row r="27" spans="1:10">
      <c r="A27" s="999" t="s">
        <v>5114</v>
      </c>
      <c r="B27" s="1000" t="s">
        <v>179</v>
      </c>
      <c r="C27" s="1002" t="s">
        <v>171</v>
      </c>
      <c r="D27" s="2305">
        <v>25.020600000000002</v>
      </c>
      <c r="E27" s="998">
        <f>D27*Оглавление!$B$5</f>
        <v>2752.2660000000001</v>
      </c>
      <c r="F27" s="1001">
        <f>E27-E27*$B$4/100</f>
        <v>2477.0394000000001</v>
      </c>
      <c r="H27" s="1376"/>
      <c r="I27" s="1131"/>
      <c r="J27" s="992"/>
    </row>
    <row r="28" spans="1:10">
      <c r="A28" s="999" t="s">
        <v>5115</v>
      </c>
      <c r="B28" s="1000" t="s">
        <v>177</v>
      </c>
      <c r="C28" s="1002" t="s">
        <v>171</v>
      </c>
      <c r="D28" s="2305">
        <v>28.100999999999999</v>
      </c>
      <c r="E28" s="998">
        <f>D28*Оглавление!$B$5</f>
        <v>3091.1099999999997</v>
      </c>
      <c r="F28" s="1001">
        <f>E28-E28*$B$4/100</f>
        <v>2781.9989999999998</v>
      </c>
      <c r="H28" s="1376"/>
      <c r="I28" s="1131"/>
      <c r="J28" s="992"/>
    </row>
    <row r="29" spans="1:10">
      <c r="A29" s="2636" t="s">
        <v>5116</v>
      </c>
      <c r="B29" s="2637"/>
      <c r="C29" s="2637"/>
      <c r="D29" s="2637"/>
      <c r="E29" s="2637"/>
      <c r="F29" s="2638"/>
      <c r="H29" s="1376"/>
      <c r="I29" s="1131"/>
      <c r="J29" s="992"/>
    </row>
    <row r="30" spans="1:10">
      <c r="A30" s="999" t="s">
        <v>5117</v>
      </c>
      <c r="B30" s="1000" t="s">
        <v>179</v>
      </c>
      <c r="C30" s="1000">
        <v>50</v>
      </c>
      <c r="D30" s="2305">
        <v>25.683599999999998</v>
      </c>
      <c r="E30" s="998">
        <f>D30*Оглавление!$B$5</f>
        <v>2825.1959999999999</v>
      </c>
      <c r="F30" s="1001">
        <f>E30-E30*$B$4/100</f>
        <v>2542.6763999999998</v>
      </c>
      <c r="H30" s="1376"/>
      <c r="I30" s="1131"/>
      <c r="J30" s="992"/>
    </row>
    <row r="31" spans="1:10">
      <c r="A31" s="999" t="s">
        <v>5118</v>
      </c>
      <c r="B31" s="1000" t="s">
        <v>177</v>
      </c>
      <c r="C31" s="1000">
        <v>50</v>
      </c>
      <c r="D31" s="2305">
        <v>28.580400000000001</v>
      </c>
      <c r="E31" s="998">
        <f>D31*Оглавление!$B$5</f>
        <v>3143.8440000000001</v>
      </c>
      <c r="F31" s="1001">
        <f>E31-E31*$B$4/100</f>
        <v>2829.4596000000001</v>
      </c>
      <c r="H31" s="1376"/>
      <c r="I31" s="1131"/>
      <c r="J31" s="992"/>
    </row>
    <row r="32" spans="1:10">
      <c r="A32" s="2981" t="s">
        <v>5458</v>
      </c>
      <c r="B32" s="2982"/>
      <c r="C32" s="2982"/>
      <c r="D32" s="2982"/>
      <c r="E32" s="2982"/>
      <c r="F32" s="2982"/>
      <c r="H32" s="1376"/>
      <c r="J32" s="992"/>
    </row>
    <row r="33" spans="1:12" ht="63.75">
      <c r="A33" s="1944" t="s">
        <v>18</v>
      </c>
      <c r="B33" s="1945" t="s">
        <v>19</v>
      </c>
      <c r="C33" s="1945" t="s">
        <v>2160</v>
      </c>
      <c r="D33" s="1946" t="s">
        <v>139</v>
      </c>
      <c r="E33" s="1947" t="s">
        <v>8</v>
      </c>
      <c r="F33" s="1947" t="s">
        <v>9</v>
      </c>
      <c r="H33" s="1376"/>
      <c r="J33" s="992"/>
    </row>
    <row r="34" spans="1:12" ht="24" customHeight="1">
      <c r="A34" s="2983" t="s">
        <v>5459</v>
      </c>
      <c r="B34" s="2983"/>
      <c r="C34" s="2983"/>
      <c r="D34" s="2983"/>
      <c r="E34" s="2983"/>
      <c r="F34" s="2983"/>
      <c r="H34" s="1376"/>
      <c r="J34" s="992"/>
    </row>
    <row r="35" spans="1:12" ht="15" customHeight="1">
      <c r="A35" s="2977" t="s">
        <v>5460</v>
      </c>
      <c r="B35" s="2978"/>
      <c r="C35" s="2978"/>
      <c r="D35" s="2978"/>
      <c r="E35" s="2978"/>
      <c r="F35" s="2979"/>
      <c r="H35" s="1376"/>
      <c r="J35" s="992"/>
    </row>
    <row r="36" spans="1:12">
      <c r="A36" s="999" t="s">
        <v>5461</v>
      </c>
      <c r="B36" s="1000" t="s">
        <v>179</v>
      </c>
      <c r="C36" s="1000">
        <v>1</v>
      </c>
      <c r="D36" s="2305">
        <v>28.066319999999997</v>
      </c>
      <c r="E36" s="998">
        <f>D36*Оглавление!$B$5</f>
        <v>3087.2951999999996</v>
      </c>
      <c r="F36" s="1001">
        <f>E36-E36*$B$4/100</f>
        <v>2778.5656799999997</v>
      </c>
      <c r="H36" s="1376"/>
      <c r="J36" s="992"/>
    </row>
    <row r="37" spans="1:12">
      <c r="A37" s="137"/>
      <c r="B37" s="957"/>
      <c r="C37" s="957"/>
      <c r="D37" s="958"/>
      <c r="J37" s="992"/>
    </row>
    <row r="38" spans="1:12" ht="25.5">
      <c r="A38" s="1003" t="s">
        <v>5</v>
      </c>
      <c r="B38" s="1003" t="s">
        <v>18</v>
      </c>
      <c r="C38" s="1004" t="s">
        <v>136</v>
      </c>
      <c r="D38" s="1005" t="s">
        <v>137</v>
      </c>
      <c r="E38" s="1004" t="s">
        <v>138</v>
      </c>
      <c r="F38" s="1004" t="s">
        <v>20</v>
      </c>
      <c r="G38" s="1006" t="s">
        <v>139</v>
      </c>
      <c r="H38" s="1006"/>
      <c r="I38" s="1007" t="s">
        <v>9</v>
      </c>
      <c r="J38" s="992"/>
    </row>
    <row r="39" spans="1:12" ht="18.75" customHeight="1">
      <c r="A39" s="2958" t="s">
        <v>1260</v>
      </c>
      <c r="B39" s="2310" t="s">
        <v>3986</v>
      </c>
      <c r="C39" s="2963" t="s">
        <v>141</v>
      </c>
      <c r="D39" s="2311">
        <v>25</v>
      </c>
      <c r="E39" s="2312" t="s">
        <v>179</v>
      </c>
      <c r="F39" s="2313" t="s">
        <v>116</v>
      </c>
      <c r="G39" s="2314">
        <v>11.571431717999999</v>
      </c>
      <c r="H39" s="2315"/>
      <c r="I39" s="2315">
        <f>H39-H39*$B$4/100</f>
        <v>0</v>
      </c>
      <c r="J39" s="992"/>
    </row>
    <row r="40" spans="1:12" ht="21.2" customHeight="1">
      <c r="A40" s="2958"/>
      <c r="B40" s="2269" t="s">
        <v>3987</v>
      </c>
      <c r="C40" s="2963"/>
      <c r="D40" s="2316">
        <v>25</v>
      </c>
      <c r="E40" s="2312" t="s">
        <v>177</v>
      </c>
      <c r="F40" s="2313" t="s">
        <v>142</v>
      </c>
      <c r="G40" s="2309">
        <v>15.716373791999999</v>
      </c>
      <c r="H40" s="2315"/>
      <c r="I40" s="2315">
        <f t="shared" ref="I40:I60" si="0">H40-H40*$B$4/100</f>
        <v>0</v>
      </c>
      <c r="J40" s="992"/>
      <c r="K40" s="2199"/>
      <c r="L40" s="1402"/>
    </row>
    <row r="41" spans="1:12" ht="19.5" customHeight="1">
      <c r="A41" s="2958"/>
      <c r="B41" s="2310" t="s">
        <v>3988</v>
      </c>
      <c r="C41" s="2963"/>
      <c r="D41" s="2311">
        <v>25</v>
      </c>
      <c r="E41" s="2312" t="s">
        <v>128</v>
      </c>
      <c r="F41" s="2313" t="s">
        <v>143</v>
      </c>
      <c r="G41" s="2309">
        <v>21.617244641999999</v>
      </c>
      <c r="H41" s="2315"/>
      <c r="I41" s="2315">
        <f t="shared" si="0"/>
        <v>0</v>
      </c>
      <c r="J41" s="992"/>
      <c r="K41" s="2199"/>
      <c r="L41" s="1402"/>
    </row>
    <row r="42" spans="1:12" ht="18.75" customHeight="1">
      <c r="A42" s="2958"/>
      <c r="B42" s="2310" t="s">
        <v>3989</v>
      </c>
      <c r="C42" s="2963"/>
      <c r="D42" s="2311">
        <v>18</v>
      </c>
      <c r="E42" s="2312" t="s">
        <v>178</v>
      </c>
      <c r="F42" s="2313" t="s">
        <v>144</v>
      </c>
      <c r="G42" s="2309">
        <v>35.736452556000003</v>
      </c>
      <c r="H42" s="2315"/>
      <c r="I42" s="2315">
        <f t="shared" si="0"/>
        <v>0</v>
      </c>
      <c r="J42" s="992"/>
      <c r="K42" s="2199"/>
      <c r="L42" s="1402"/>
    </row>
    <row r="43" spans="1:12" ht="18" customHeight="1" thickBot="1">
      <c r="A43" s="2959"/>
      <c r="B43" s="2317" t="s">
        <v>1265</v>
      </c>
      <c r="C43" s="2964"/>
      <c r="D43" s="2318">
        <v>18</v>
      </c>
      <c r="E43" s="2319" t="s">
        <v>176</v>
      </c>
      <c r="F43" s="2320" t="s">
        <v>145</v>
      </c>
      <c r="G43" s="2321">
        <v>47.920470569999999</v>
      </c>
      <c r="H43" s="2322"/>
      <c r="I43" s="2322">
        <f t="shared" si="0"/>
        <v>0</v>
      </c>
      <c r="J43" s="992"/>
      <c r="K43" s="2199"/>
      <c r="L43" s="1402"/>
    </row>
    <row r="44" spans="1:12" ht="18" customHeight="1">
      <c r="A44" s="2965" t="s">
        <v>1261</v>
      </c>
      <c r="B44" s="2220" t="s">
        <v>3990</v>
      </c>
      <c r="C44" s="2966" t="s">
        <v>141</v>
      </c>
      <c r="D44" s="2325">
        <v>12</v>
      </c>
      <c r="E44" s="2326" t="s">
        <v>179</v>
      </c>
      <c r="F44" s="2327" t="s">
        <v>149</v>
      </c>
      <c r="G44" s="2328">
        <v>8.2564982219999994</v>
      </c>
      <c r="H44" s="2329"/>
      <c r="I44" s="2329">
        <f t="shared" si="0"/>
        <v>0</v>
      </c>
      <c r="J44" s="992"/>
      <c r="K44" s="2199"/>
      <c r="L44" s="1402"/>
    </row>
    <row r="45" spans="1:12" ht="18" customHeight="1">
      <c r="A45" s="2958"/>
      <c r="B45" s="2310" t="s">
        <v>3991</v>
      </c>
      <c r="C45" s="2963"/>
      <c r="D45" s="2311">
        <v>12</v>
      </c>
      <c r="E45" s="2312" t="s">
        <v>177</v>
      </c>
      <c r="F45" s="2330" t="s">
        <v>150</v>
      </c>
      <c r="G45" s="2309">
        <v>11.458006392000001</v>
      </c>
      <c r="H45" s="2315"/>
      <c r="I45" s="2315">
        <f t="shared" si="0"/>
        <v>0</v>
      </c>
      <c r="J45" s="992"/>
      <c r="K45" s="2199"/>
      <c r="L45" s="1402"/>
    </row>
    <row r="46" spans="1:12" ht="18" customHeight="1">
      <c r="A46" s="2958"/>
      <c r="B46" s="2310" t="s">
        <v>3992</v>
      </c>
      <c r="C46" s="2963"/>
      <c r="D46" s="2311">
        <v>12</v>
      </c>
      <c r="E46" s="2312" t="s">
        <v>128</v>
      </c>
      <c r="F46" s="2330" t="s">
        <v>148</v>
      </c>
      <c r="G46" s="2309">
        <v>15.015228647999999</v>
      </c>
      <c r="H46" s="2315"/>
      <c r="I46" s="2315">
        <f t="shared" si="0"/>
        <v>0</v>
      </c>
      <c r="J46" s="992"/>
      <c r="K46" s="2199"/>
      <c r="L46" s="1402"/>
    </row>
    <row r="47" spans="1:12" ht="18" customHeight="1">
      <c r="A47" s="2958"/>
      <c r="B47" s="2331" t="s">
        <v>1266</v>
      </c>
      <c r="C47" s="2963"/>
      <c r="D47" s="2311">
        <v>10</v>
      </c>
      <c r="E47" s="2312" t="s">
        <v>178</v>
      </c>
      <c r="F47" s="2330" t="s">
        <v>143</v>
      </c>
      <c r="G47" s="2309">
        <v>22.953454943999997</v>
      </c>
      <c r="H47" s="2315"/>
      <c r="I47" s="2315">
        <f t="shared" si="0"/>
        <v>0</v>
      </c>
      <c r="J47" s="992"/>
      <c r="K47" s="2199"/>
      <c r="L47" s="1402"/>
    </row>
    <row r="48" spans="1:12" ht="18" customHeight="1" thickBot="1">
      <c r="A48" s="2959"/>
      <c r="B48" s="2332" t="s">
        <v>1267</v>
      </c>
      <c r="C48" s="2964"/>
      <c r="D48" s="2318">
        <v>10</v>
      </c>
      <c r="E48" s="2319" t="s">
        <v>176</v>
      </c>
      <c r="F48" s="2333" t="s">
        <v>151</v>
      </c>
      <c r="G48" s="2321">
        <v>34.486345656000005</v>
      </c>
      <c r="H48" s="2322"/>
      <c r="I48" s="2322">
        <f t="shared" si="0"/>
        <v>0</v>
      </c>
      <c r="J48" s="992"/>
      <c r="K48" s="2199"/>
      <c r="L48" s="1402"/>
    </row>
    <row r="49" spans="1:12" ht="21.2" customHeight="1">
      <c r="A49" s="2967" t="s">
        <v>1262</v>
      </c>
      <c r="B49" s="2220" t="s">
        <v>1268</v>
      </c>
      <c r="C49" s="2970" t="s">
        <v>156</v>
      </c>
      <c r="D49" s="2339">
        <v>15</v>
      </c>
      <c r="E49" s="2340" t="s">
        <v>1756</v>
      </c>
      <c r="F49" s="2341" t="s">
        <v>167</v>
      </c>
      <c r="G49" s="2342">
        <v>5.4797844483899993</v>
      </c>
      <c r="H49" s="2329"/>
      <c r="I49" s="2329">
        <f t="shared" si="0"/>
        <v>0</v>
      </c>
      <c r="J49" s="992"/>
      <c r="K49" s="2199"/>
      <c r="L49" s="1402"/>
    </row>
    <row r="50" spans="1:12" ht="21.2" customHeight="1">
      <c r="A50" s="2968"/>
      <c r="B50" s="2310" t="s">
        <v>1269</v>
      </c>
      <c r="C50" s="2971"/>
      <c r="D50" s="2343">
        <v>15</v>
      </c>
      <c r="E50" s="2335" t="s">
        <v>179</v>
      </c>
      <c r="F50" s="2344" t="s">
        <v>157</v>
      </c>
      <c r="G50" s="2336">
        <v>6.898149225450001</v>
      </c>
      <c r="H50" s="2315"/>
      <c r="I50" s="2315">
        <f t="shared" si="0"/>
        <v>0</v>
      </c>
      <c r="J50" s="992"/>
      <c r="K50" s="2199"/>
      <c r="L50" s="1402"/>
    </row>
    <row r="51" spans="1:12" ht="21.2" customHeight="1" thickBot="1">
      <c r="A51" s="2969"/>
      <c r="B51" s="2317" t="s">
        <v>1270</v>
      </c>
      <c r="C51" s="2972"/>
      <c r="D51" s="2345">
        <v>15</v>
      </c>
      <c r="E51" s="2337" t="s">
        <v>177</v>
      </c>
      <c r="F51" s="2346" t="s">
        <v>163</v>
      </c>
      <c r="G51" s="2338">
        <v>10.47748338315</v>
      </c>
      <c r="H51" s="2322"/>
      <c r="I51" s="2322">
        <f t="shared" si="0"/>
        <v>0</v>
      </c>
      <c r="J51" s="992"/>
      <c r="K51" s="2199"/>
      <c r="L51" s="1402"/>
    </row>
    <row r="52" spans="1:12" ht="21.2" customHeight="1">
      <c r="A52" s="2957" t="s">
        <v>1263</v>
      </c>
      <c r="B52" s="2323" t="s">
        <v>1271</v>
      </c>
      <c r="C52" s="2960" t="s">
        <v>156</v>
      </c>
      <c r="D52" s="2307">
        <v>15</v>
      </c>
      <c r="E52" s="2270" t="s">
        <v>1756</v>
      </c>
      <c r="F52" s="2308" t="s">
        <v>168</v>
      </c>
      <c r="G52" s="2324">
        <v>5.1944218748100006</v>
      </c>
      <c r="H52" s="2267"/>
      <c r="I52" s="2267">
        <f t="shared" si="0"/>
        <v>0</v>
      </c>
      <c r="J52" s="992"/>
      <c r="K52" s="2199"/>
      <c r="L52" s="1402"/>
    </row>
    <row r="53" spans="1:12" ht="21.2" customHeight="1">
      <c r="A53" s="2958"/>
      <c r="B53" s="2331" t="s">
        <v>1272</v>
      </c>
      <c r="C53" s="2961"/>
      <c r="D53" s="2311">
        <v>15</v>
      </c>
      <c r="E53" s="2335" t="s">
        <v>179</v>
      </c>
      <c r="F53" s="2313" t="s">
        <v>154</v>
      </c>
      <c r="G53" s="2336">
        <v>6.0522950168100005</v>
      </c>
      <c r="H53" s="2315"/>
      <c r="I53" s="2315">
        <f t="shared" si="0"/>
        <v>0</v>
      </c>
      <c r="J53" s="992"/>
      <c r="K53" s="2199"/>
      <c r="L53" s="1402"/>
    </row>
    <row r="54" spans="1:12" ht="21.2" customHeight="1" thickBot="1">
      <c r="A54" s="2959"/>
      <c r="B54" s="2332" t="s">
        <v>1273</v>
      </c>
      <c r="C54" s="2962"/>
      <c r="D54" s="2318">
        <v>15</v>
      </c>
      <c r="E54" s="2337" t="s">
        <v>177</v>
      </c>
      <c r="F54" s="2320" t="s">
        <v>169</v>
      </c>
      <c r="G54" s="2338">
        <v>10.506692439495</v>
      </c>
      <c r="H54" s="2322"/>
      <c r="I54" s="2322">
        <f t="shared" si="0"/>
        <v>0</v>
      </c>
      <c r="J54" s="992"/>
      <c r="K54" s="2199"/>
      <c r="L54" s="1402"/>
    </row>
    <row r="55" spans="1:12" ht="19.5" customHeight="1">
      <c r="A55" s="2953" t="s">
        <v>1264</v>
      </c>
      <c r="B55" s="2269" t="s">
        <v>5363</v>
      </c>
      <c r="C55" s="2955" t="s">
        <v>141</v>
      </c>
      <c r="D55" s="2307">
        <v>20</v>
      </c>
      <c r="E55" s="2270" t="s">
        <v>179</v>
      </c>
      <c r="F55" s="2334" t="s">
        <v>157</v>
      </c>
      <c r="G55" s="2324">
        <v>5.7206329740000008</v>
      </c>
      <c r="H55" s="2267"/>
      <c r="I55" s="2267">
        <f t="shared" si="0"/>
        <v>0</v>
      </c>
      <c r="J55" s="992"/>
      <c r="K55" s="2199"/>
      <c r="L55" s="1402"/>
    </row>
    <row r="56" spans="1:12" ht="19.5" customHeight="1">
      <c r="A56" s="2953"/>
      <c r="B56" s="1010" t="s">
        <v>1274</v>
      </c>
      <c r="C56" s="2955"/>
      <c r="D56" s="1009">
        <v>20</v>
      </c>
      <c r="E56" s="1011" t="s">
        <v>177</v>
      </c>
      <c r="F56" s="1012" t="s">
        <v>88</v>
      </c>
      <c r="G56" s="2306">
        <v>9.9195168555000013</v>
      </c>
      <c r="H56" s="1001"/>
      <c r="I56" s="1001">
        <f t="shared" si="0"/>
        <v>0</v>
      </c>
      <c r="J56" s="992"/>
      <c r="K56" s="2199"/>
      <c r="L56" s="1402"/>
    </row>
    <row r="57" spans="1:12" ht="22.7" customHeight="1">
      <c r="A57" s="2953"/>
      <c r="B57" s="1010" t="s">
        <v>1275</v>
      </c>
      <c r="C57" s="2955"/>
      <c r="D57" s="1009">
        <v>20</v>
      </c>
      <c r="E57" s="1011" t="s">
        <v>128</v>
      </c>
      <c r="F57" s="1012" t="s">
        <v>124</v>
      </c>
      <c r="G57" s="2306">
        <v>15.554124432</v>
      </c>
      <c r="H57" s="1001"/>
      <c r="I57" s="1001">
        <f t="shared" si="0"/>
        <v>0</v>
      </c>
      <c r="J57" s="992"/>
      <c r="K57" s="2199"/>
      <c r="L57" s="1402"/>
    </row>
    <row r="58" spans="1:12" ht="22.7" customHeight="1">
      <c r="A58" s="2953"/>
      <c r="B58" s="1013" t="s">
        <v>3983</v>
      </c>
      <c r="C58" s="2955"/>
      <c r="D58" s="1009">
        <v>20</v>
      </c>
      <c r="E58" s="1008" t="s">
        <v>178</v>
      </c>
      <c r="F58" s="1012" t="s">
        <v>49</v>
      </c>
      <c r="G58" s="2306">
        <v>22.218157395000002</v>
      </c>
      <c r="H58" s="1001"/>
      <c r="I58" s="1001">
        <f t="shared" si="0"/>
        <v>0</v>
      </c>
      <c r="J58" s="992"/>
      <c r="K58" s="2199"/>
      <c r="L58" s="1402"/>
    </row>
    <row r="59" spans="1:12" ht="22.7" customHeight="1">
      <c r="A59" s="2953"/>
      <c r="B59" s="1013" t="s">
        <v>3984</v>
      </c>
      <c r="C59" s="2955"/>
      <c r="D59" s="1009">
        <v>20</v>
      </c>
      <c r="E59" s="1008" t="s">
        <v>176</v>
      </c>
      <c r="F59" s="1012" t="s">
        <v>152</v>
      </c>
      <c r="G59" s="2306">
        <v>30.625244999999996</v>
      </c>
      <c r="H59" s="1001"/>
      <c r="I59" s="1001">
        <f t="shared" si="0"/>
        <v>0</v>
      </c>
      <c r="J59" s="992"/>
      <c r="K59" s="2199"/>
      <c r="L59" s="1402"/>
    </row>
    <row r="60" spans="1:12" ht="22.7" customHeight="1">
      <c r="A60" s="2954"/>
      <c r="B60" s="1013" t="s">
        <v>3985</v>
      </c>
      <c r="C60" s="2956"/>
      <c r="D60" s="1009">
        <v>20</v>
      </c>
      <c r="E60" s="1014" t="s">
        <v>1374</v>
      </c>
      <c r="F60" s="1012" t="s">
        <v>158</v>
      </c>
      <c r="G60" s="2306">
        <v>53.650138499999997</v>
      </c>
      <c r="H60" s="1001"/>
      <c r="I60" s="1001">
        <f t="shared" si="0"/>
        <v>0</v>
      </c>
      <c r="J60" s="992"/>
      <c r="K60" s="2199"/>
      <c r="L60" s="1402"/>
    </row>
    <row r="61" spans="1:12">
      <c r="J61" s="992"/>
    </row>
    <row r="62" spans="1:12">
      <c r="J62" s="992"/>
    </row>
    <row r="63" spans="1:12">
      <c r="J63" s="992"/>
    </row>
    <row r="64" spans="1:12">
      <c r="J64" s="992"/>
    </row>
    <row r="65" s="992" customFormat="1"/>
    <row r="66" s="992" customFormat="1"/>
    <row r="67" s="992" customFormat="1"/>
    <row r="68" s="992" customFormat="1"/>
    <row r="69" s="992" customFormat="1"/>
    <row r="70" s="992" customFormat="1"/>
  </sheetData>
  <customSheetViews>
    <customSheetView guid="{94E74550-0B2B-4B3C-8E97-CCCC46023914}" scale="85">
      <selection activeCell="A13" sqref="A13:A17"/>
      <pageMargins left="0.7" right="0.7" top="0.75" bottom="0.75" header="0.3" footer="0.3"/>
    </customSheetView>
    <customSheetView guid="{C23E91BF-4A86-4D00-A577-1A263DDCB8BC}" scale="85">
      <selection activeCell="A13" sqref="A13:A17"/>
      <pageMargins left="0.7" right="0.7" top="0.75" bottom="0.75" header="0.3" footer="0.3"/>
    </customSheetView>
    <customSheetView guid="{45761FB6-8710-4C75-A8B6-5A7FCAACACDF}">
      <selection activeCell="B9" sqref="B9"/>
      <pageMargins left="0.7" right="0.7" top="0.75" bottom="0.75" header="0.3" footer="0.3"/>
    </customSheetView>
    <customSheetView guid="{6108970F-8E7A-462E-A499-E2FD79FB3A77}">
      <selection activeCell="B9" sqref="B9"/>
      <pageMargins left="0.7" right="0.7" top="0.75" bottom="0.75" header="0.3" footer="0.3"/>
    </customSheetView>
    <customSheetView guid="{B3358888-E690-452C-98EC-431498422E6E}">
      <selection activeCell="B9" sqref="B9"/>
      <pageMargins left="0.7" right="0.7" top="0.75" bottom="0.75" header="0.3" footer="0.3"/>
    </customSheetView>
    <customSheetView guid="{A76FD505-AF56-4CD8-967A-59C705AF567C}" scale="85">
      <selection activeCell="A13" sqref="A13:A17"/>
      <pageMargins left="0.7" right="0.7" top="0.75" bottom="0.75" header="0.3" footer="0.3"/>
    </customSheetView>
    <customSheetView guid="{D7CF3121-CFC0-4E70-8DCD-811E30042E24}" scale="85">
      <selection activeCell="A13" sqref="A13:A17"/>
      <pageMargins left="0.7" right="0.7" top="0.75" bottom="0.75" header="0.3" footer="0.3"/>
    </customSheetView>
    <customSheetView guid="{3E3E5346-F5D1-49F5-AB0E-78170B65853C}">
      <selection activeCell="B9" sqref="B9"/>
      <pageMargins left="0.7" right="0.7" top="0.75" bottom="0.75" header="0.3" footer="0.3"/>
    </customSheetView>
    <customSheetView guid="{A02336A9-D2FB-4D03-950A-00B6EBD6A28C}" scale="85">
      <selection activeCell="A13" sqref="A13:A17"/>
      <pageMargins left="0.7" right="0.7" top="0.75" bottom="0.75" header="0.3" footer="0.3"/>
    </customSheetView>
    <customSheetView guid="{24F900A2-7147-4318-9E77-2B71404314A7}" scale="85">
      <selection activeCell="A13" sqref="A13:A17"/>
      <pageMargins left="0.7" right="0.7" top="0.75" bottom="0.75" header="0.3" footer="0.3"/>
    </customSheetView>
    <customSheetView guid="{76FA2CE7-179E-4731-B7AE-63C5E5E79002}" scale="85">
      <selection activeCell="A13" sqref="A13:A17"/>
      <pageMargins left="0.7" right="0.7" top="0.75" bottom="0.75" header="0.3" footer="0.3"/>
    </customSheetView>
  </customSheetViews>
  <mergeCells count="26">
    <mergeCell ref="A1:F1"/>
    <mergeCell ref="A6:F6"/>
    <mergeCell ref="A8:F8"/>
    <mergeCell ref="A9:F9"/>
    <mergeCell ref="A35:F35"/>
    <mergeCell ref="A18:B18"/>
    <mergeCell ref="A32:F32"/>
    <mergeCell ref="A34:F34"/>
    <mergeCell ref="A19:F19"/>
    <mergeCell ref="A21:F21"/>
    <mergeCell ref="A22:F22"/>
    <mergeCell ref="A29:F29"/>
    <mergeCell ref="A26:F26"/>
    <mergeCell ref="A16:F16"/>
    <mergeCell ref="A12:F12"/>
    <mergeCell ref="A14:F14"/>
    <mergeCell ref="A55:A60"/>
    <mergeCell ref="C55:C60"/>
    <mergeCell ref="A52:A54"/>
    <mergeCell ref="C52:C54"/>
    <mergeCell ref="A39:A43"/>
    <mergeCell ref="C39:C43"/>
    <mergeCell ref="A44:A48"/>
    <mergeCell ref="C44:C48"/>
    <mergeCell ref="A49:A51"/>
    <mergeCell ref="C49:C51"/>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75"/>
  <sheetViews>
    <sheetView zoomScale="80" zoomScaleNormal="80" workbookViewId="0">
      <selection activeCell="D71" sqref="D71"/>
    </sheetView>
  </sheetViews>
  <sheetFormatPr defaultRowHeight="15"/>
  <cols>
    <col min="1" max="1" width="19.5703125" style="1561" customWidth="1"/>
    <col min="2" max="2" width="18.7109375" customWidth="1"/>
    <col min="3" max="3" width="98.140625" customWidth="1"/>
    <col min="4" max="4" width="19.28515625" bestFit="1" customWidth="1"/>
    <col min="5" max="5" width="21.5703125" style="1561" bestFit="1" customWidth="1"/>
    <col min="6" max="6" width="13.5703125" style="1561" bestFit="1" customWidth="1"/>
    <col min="7" max="7" width="14.5703125" bestFit="1" customWidth="1"/>
    <col min="8" max="8" width="13.5703125" style="1561" bestFit="1" customWidth="1"/>
    <col min="9" max="9" width="11" bestFit="1" customWidth="1"/>
    <col min="10" max="10" width="5.5703125" bestFit="1" customWidth="1"/>
  </cols>
  <sheetData>
    <row r="1" spans="1:16" s="1561" customFormat="1" ht="15.75">
      <c r="A1" s="2557" t="s">
        <v>7778</v>
      </c>
      <c r="B1" s="2557"/>
      <c r="C1" s="2557"/>
      <c r="D1" s="2557"/>
      <c r="E1" s="2557"/>
      <c r="F1" s="2557"/>
      <c r="G1" s="2557"/>
      <c r="H1" s="2557"/>
      <c r="I1" s="1399"/>
      <c r="J1" s="1399"/>
      <c r="K1" s="1399"/>
      <c r="L1" s="1399"/>
      <c r="M1" s="1399"/>
      <c r="N1" s="1399"/>
      <c r="O1" s="1399"/>
      <c r="P1" s="1399"/>
    </row>
    <row r="2" spans="1:16" s="1561" customFormat="1"/>
    <row r="3" spans="1:16" s="1561" customFormat="1"/>
    <row r="4" spans="1:16" ht="15" customHeight="1">
      <c r="A4" s="2987" t="s">
        <v>7779</v>
      </c>
      <c r="B4" s="2987"/>
      <c r="C4" s="2987"/>
      <c r="D4" s="2987"/>
      <c r="E4" s="2987"/>
      <c r="F4" s="2987"/>
      <c r="G4" s="2987"/>
      <c r="H4" s="2988"/>
    </row>
    <row r="5" spans="1:16" s="2071" customFormat="1" ht="36">
      <c r="A5" s="2072" t="s">
        <v>5400</v>
      </c>
      <c r="B5" s="2063" t="s">
        <v>18</v>
      </c>
      <c r="C5" s="2063" t="s">
        <v>5</v>
      </c>
      <c r="D5" s="2070" t="s">
        <v>12</v>
      </c>
      <c r="E5" s="2070" t="s">
        <v>1985</v>
      </c>
      <c r="F5" s="2070" t="s">
        <v>323</v>
      </c>
      <c r="G5" s="2069" t="s">
        <v>172</v>
      </c>
      <c r="H5" s="2069" t="s">
        <v>5092</v>
      </c>
      <c r="I5" s="524" t="s">
        <v>6</v>
      </c>
      <c r="J5" s="510">
        <v>0</v>
      </c>
    </row>
    <row r="6" spans="1:16">
      <c r="A6" s="2989"/>
      <c r="B6" s="2065" t="s">
        <v>7675</v>
      </c>
      <c r="C6" s="2065" t="s">
        <v>7676</v>
      </c>
      <c r="D6" s="2066" t="s">
        <v>7771</v>
      </c>
      <c r="E6" s="2067" t="s">
        <v>7773</v>
      </c>
      <c r="F6" s="2066">
        <v>220</v>
      </c>
      <c r="G6" s="2347">
        <v>3742.9363636363637</v>
      </c>
      <c r="H6" s="2064">
        <f>G6-G6*$J$5/100</f>
        <v>3742.9363636363637</v>
      </c>
    </row>
    <row r="7" spans="1:16">
      <c r="A7" s="2989"/>
      <c r="B7" s="2065" t="s">
        <v>7677</v>
      </c>
      <c r="C7" s="2065" t="s">
        <v>7678</v>
      </c>
      <c r="D7" s="2066" t="s">
        <v>7771</v>
      </c>
      <c r="E7" s="2066" t="s">
        <v>7774</v>
      </c>
      <c r="F7" s="2066">
        <v>220</v>
      </c>
      <c r="G7" s="2347">
        <v>4393.8818181818187</v>
      </c>
      <c r="H7" s="2064">
        <f t="shared" ref="H7:H30" si="0">G7-G7*$J$5/100</f>
        <v>4393.8818181818187</v>
      </c>
      <c r="L7" s="2199"/>
    </row>
    <row r="8" spans="1:16">
      <c r="A8" s="2989"/>
      <c r="B8" s="2065" t="s">
        <v>7679</v>
      </c>
      <c r="C8" s="2065" t="s">
        <v>7680</v>
      </c>
      <c r="D8" s="2066" t="s">
        <v>7771</v>
      </c>
      <c r="E8" s="2066" t="s">
        <v>205</v>
      </c>
      <c r="F8" s="2066">
        <v>220</v>
      </c>
      <c r="G8" s="2347">
        <v>6183.9818181818173</v>
      </c>
      <c r="H8" s="2064">
        <f t="shared" si="0"/>
        <v>6183.9818181818173</v>
      </c>
      <c r="L8" s="2199"/>
    </row>
    <row r="9" spans="1:16">
      <c r="A9" s="2989"/>
      <c r="B9" s="2065" t="s">
        <v>7681</v>
      </c>
      <c r="C9" s="2065" t="s">
        <v>7682</v>
      </c>
      <c r="D9" s="2066" t="s">
        <v>7771</v>
      </c>
      <c r="E9" s="2066" t="s">
        <v>7775</v>
      </c>
      <c r="F9" s="2066">
        <v>220</v>
      </c>
      <c r="G9" s="2347">
        <v>12455.590909090908</v>
      </c>
      <c r="H9" s="2064">
        <f t="shared" si="0"/>
        <v>12455.590909090908</v>
      </c>
      <c r="L9" s="2199"/>
    </row>
    <row r="10" spans="1:16">
      <c r="A10" s="2989"/>
      <c r="B10" s="2065" t="s">
        <v>7683</v>
      </c>
      <c r="C10" s="2065" t="s">
        <v>7684</v>
      </c>
      <c r="D10" s="2066" t="s">
        <v>7771</v>
      </c>
      <c r="E10" s="2066" t="s">
        <v>7776</v>
      </c>
      <c r="F10" s="2066">
        <v>220</v>
      </c>
      <c r="G10" s="2347">
        <v>13757.481818181817</v>
      </c>
      <c r="H10" s="2064">
        <f t="shared" si="0"/>
        <v>13757.481818181817</v>
      </c>
      <c r="L10" s="2199"/>
    </row>
    <row r="11" spans="1:16">
      <c r="A11" s="2989"/>
      <c r="B11" s="2065" t="s">
        <v>7685</v>
      </c>
      <c r="C11" s="2065" t="s">
        <v>7686</v>
      </c>
      <c r="D11" s="2066" t="s">
        <v>7771</v>
      </c>
      <c r="E11" s="2066" t="s">
        <v>7777</v>
      </c>
      <c r="F11" s="2066">
        <v>220</v>
      </c>
      <c r="G11" s="2347">
        <v>19027.63636363636</v>
      </c>
      <c r="H11" s="2064">
        <f t="shared" si="0"/>
        <v>19027.63636363636</v>
      </c>
      <c r="L11" s="2199"/>
    </row>
    <row r="12" spans="1:16">
      <c r="A12" s="2989"/>
      <c r="B12" s="2065" t="s">
        <v>7687</v>
      </c>
      <c r="C12" s="2065" t="s">
        <v>7688</v>
      </c>
      <c r="D12" s="2066" t="s">
        <v>7771</v>
      </c>
      <c r="E12" s="2067" t="s">
        <v>7773</v>
      </c>
      <c r="F12" s="2068">
        <v>24</v>
      </c>
      <c r="G12" s="2347">
        <v>3742.9363636363637</v>
      </c>
      <c r="H12" s="2064">
        <f t="shared" si="0"/>
        <v>3742.9363636363637</v>
      </c>
      <c r="L12" s="2199"/>
    </row>
    <row r="13" spans="1:16">
      <c r="A13" s="2989"/>
      <c r="B13" s="2065" t="s">
        <v>7689</v>
      </c>
      <c r="C13" s="2065" t="s">
        <v>7690</v>
      </c>
      <c r="D13" s="2066" t="s">
        <v>7771</v>
      </c>
      <c r="E13" s="2066" t="s">
        <v>7774</v>
      </c>
      <c r="F13" s="2068">
        <v>24</v>
      </c>
      <c r="G13" s="2347">
        <v>4393.8818181818187</v>
      </c>
      <c r="H13" s="2064">
        <f t="shared" si="0"/>
        <v>4393.8818181818187</v>
      </c>
      <c r="L13" s="2199"/>
    </row>
    <row r="14" spans="1:16">
      <c r="A14" s="2989"/>
      <c r="B14" s="2065" t="s">
        <v>7691</v>
      </c>
      <c r="C14" s="2065" t="s">
        <v>7692</v>
      </c>
      <c r="D14" s="2066" t="s">
        <v>7771</v>
      </c>
      <c r="E14" s="2066" t="s">
        <v>205</v>
      </c>
      <c r="F14" s="2068">
        <v>24</v>
      </c>
      <c r="G14" s="2347">
        <v>6183.9818181818173</v>
      </c>
      <c r="H14" s="2064">
        <f t="shared" si="0"/>
        <v>6183.9818181818173</v>
      </c>
      <c r="L14" s="2199"/>
    </row>
    <row r="15" spans="1:16">
      <c r="A15" s="2989"/>
      <c r="B15" s="2065" t="s">
        <v>7693</v>
      </c>
      <c r="C15" s="2065" t="s">
        <v>7694</v>
      </c>
      <c r="D15" s="2066" t="s">
        <v>7771</v>
      </c>
      <c r="E15" s="2066" t="s">
        <v>7775</v>
      </c>
      <c r="F15" s="2068">
        <v>24</v>
      </c>
      <c r="G15" s="2347">
        <v>12455.590909090908</v>
      </c>
      <c r="H15" s="2064">
        <f t="shared" si="0"/>
        <v>12455.590909090908</v>
      </c>
      <c r="L15" s="2199"/>
    </row>
    <row r="16" spans="1:16">
      <c r="A16" s="2989"/>
      <c r="B16" s="2065" t="s">
        <v>7695</v>
      </c>
      <c r="C16" s="2065" t="s">
        <v>7696</v>
      </c>
      <c r="D16" s="2066" t="s">
        <v>7771</v>
      </c>
      <c r="E16" s="2066" t="s">
        <v>7776</v>
      </c>
      <c r="F16" s="2068">
        <v>24</v>
      </c>
      <c r="G16" s="2347">
        <v>13757.481818181817</v>
      </c>
      <c r="H16" s="2064">
        <f t="shared" si="0"/>
        <v>13757.481818181817</v>
      </c>
      <c r="L16" s="2199"/>
    </row>
    <row r="17" spans="1:12">
      <c r="A17" s="2989"/>
      <c r="B17" s="2065" t="s">
        <v>7697</v>
      </c>
      <c r="C17" s="2065" t="s">
        <v>7698</v>
      </c>
      <c r="D17" s="2066" t="s">
        <v>7771</v>
      </c>
      <c r="E17" s="2066" t="s">
        <v>7777</v>
      </c>
      <c r="F17" s="2068">
        <v>24</v>
      </c>
      <c r="G17" s="2347">
        <v>19027.63636363636</v>
      </c>
      <c r="H17" s="2064">
        <f t="shared" si="0"/>
        <v>19027.63636363636</v>
      </c>
      <c r="L17" s="2199"/>
    </row>
    <row r="18" spans="1:12" s="1561" customFormat="1" ht="6" customHeight="1">
      <c r="A18" s="2073"/>
      <c r="B18" s="2065"/>
      <c r="C18" s="2065"/>
      <c r="D18" s="2066"/>
      <c r="E18" s="2066"/>
      <c r="F18" s="2068"/>
      <c r="G18" s="2068"/>
      <c r="H18" s="2064"/>
      <c r="L18" s="2199"/>
    </row>
    <row r="19" spans="1:12">
      <c r="A19" s="2989"/>
      <c r="B19" s="2065" t="s">
        <v>7699</v>
      </c>
      <c r="C19" s="2065" t="s">
        <v>7700</v>
      </c>
      <c r="D19" s="2066" t="s">
        <v>7772</v>
      </c>
      <c r="E19" s="2067" t="s">
        <v>7773</v>
      </c>
      <c r="F19" s="2066">
        <v>220</v>
      </c>
      <c r="G19" s="2347">
        <v>4869.5727272727272</v>
      </c>
      <c r="H19" s="2064">
        <f t="shared" si="0"/>
        <v>4869.5727272727272</v>
      </c>
      <c r="L19" s="2199"/>
    </row>
    <row r="20" spans="1:12">
      <c r="A20" s="2989"/>
      <c r="B20" s="2065" t="s">
        <v>7701</v>
      </c>
      <c r="C20" s="2065" t="s">
        <v>7702</v>
      </c>
      <c r="D20" s="2066" t="s">
        <v>7772</v>
      </c>
      <c r="E20" s="2066" t="s">
        <v>7774</v>
      </c>
      <c r="F20" s="2066">
        <v>220</v>
      </c>
      <c r="G20" s="2347">
        <v>5545.5545454545454</v>
      </c>
      <c r="H20" s="2064">
        <f t="shared" si="0"/>
        <v>5545.5545454545454</v>
      </c>
      <c r="L20" s="2199"/>
    </row>
    <row r="21" spans="1:12">
      <c r="A21" s="2989"/>
      <c r="B21" s="2065" t="s">
        <v>7703</v>
      </c>
      <c r="C21" s="2065" t="s">
        <v>7704</v>
      </c>
      <c r="D21" s="2066" t="s">
        <v>7772</v>
      </c>
      <c r="E21" s="2066" t="s">
        <v>205</v>
      </c>
      <c r="F21" s="2066">
        <v>220</v>
      </c>
      <c r="G21" s="2347">
        <v>7460.8363636363629</v>
      </c>
      <c r="H21" s="2064">
        <f t="shared" si="0"/>
        <v>7460.8363636363629</v>
      </c>
      <c r="L21" s="2199"/>
    </row>
    <row r="22" spans="1:12">
      <c r="A22" s="2989"/>
      <c r="B22" s="2065" t="s">
        <v>7705</v>
      </c>
      <c r="C22" s="2065" t="s">
        <v>7706</v>
      </c>
      <c r="D22" s="2066" t="s">
        <v>7772</v>
      </c>
      <c r="E22" s="2066" t="s">
        <v>7775</v>
      </c>
      <c r="F22" s="2066">
        <v>220</v>
      </c>
      <c r="G22" s="2347">
        <v>15272.181818181818</v>
      </c>
      <c r="H22" s="2064">
        <f t="shared" si="0"/>
        <v>15272.181818181818</v>
      </c>
      <c r="L22" s="2199"/>
    </row>
    <row r="23" spans="1:12">
      <c r="A23" s="2989"/>
      <c r="B23" s="2065" t="s">
        <v>7707</v>
      </c>
      <c r="C23" s="2065" t="s">
        <v>7708</v>
      </c>
      <c r="D23" s="2066" t="s">
        <v>7772</v>
      </c>
      <c r="E23" s="2066" t="s">
        <v>7776</v>
      </c>
      <c r="F23" s="2066">
        <v>220</v>
      </c>
      <c r="G23" s="2347">
        <v>16035.790909090909</v>
      </c>
      <c r="H23" s="2064">
        <f t="shared" si="0"/>
        <v>16035.790909090909</v>
      </c>
      <c r="L23" s="2199"/>
    </row>
    <row r="24" spans="1:12">
      <c r="A24" s="2989"/>
      <c r="B24" s="2065" t="s">
        <v>7709</v>
      </c>
      <c r="C24" s="2065" t="s">
        <v>7710</v>
      </c>
      <c r="D24" s="2066" t="s">
        <v>7772</v>
      </c>
      <c r="E24" s="2066" t="s">
        <v>7777</v>
      </c>
      <c r="F24" s="2066">
        <v>220</v>
      </c>
      <c r="G24" s="2348">
        <v>21944.37272727273</v>
      </c>
      <c r="H24" s="2064">
        <f t="shared" si="0"/>
        <v>21944.37272727273</v>
      </c>
      <c r="L24" s="2199"/>
    </row>
    <row r="25" spans="1:12">
      <c r="A25" s="2989"/>
      <c r="B25" s="2065" t="s">
        <v>7711</v>
      </c>
      <c r="C25" s="2065" t="s">
        <v>7712</v>
      </c>
      <c r="D25" s="2066" t="s">
        <v>7772</v>
      </c>
      <c r="E25" s="2067" t="s">
        <v>7773</v>
      </c>
      <c r="F25" s="2068">
        <v>24</v>
      </c>
      <c r="G25" s="2347">
        <v>4869.5727272727272</v>
      </c>
      <c r="H25" s="2064">
        <f t="shared" si="0"/>
        <v>4869.5727272727272</v>
      </c>
      <c r="L25" s="2199"/>
    </row>
    <row r="26" spans="1:12">
      <c r="A26" s="2989"/>
      <c r="B26" s="2065" t="s">
        <v>7713</v>
      </c>
      <c r="C26" s="2065" t="s">
        <v>7714</v>
      </c>
      <c r="D26" s="2066" t="s">
        <v>7772</v>
      </c>
      <c r="E26" s="2066" t="s">
        <v>7774</v>
      </c>
      <c r="F26" s="2068">
        <v>24</v>
      </c>
      <c r="G26" s="2347">
        <v>5545.5545454545454</v>
      </c>
      <c r="H26" s="2064">
        <f t="shared" si="0"/>
        <v>5545.5545454545454</v>
      </c>
      <c r="L26" s="2199"/>
    </row>
    <row r="27" spans="1:12">
      <c r="A27" s="2989"/>
      <c r="B27" s="2065" t="s">
        <v>7715</v>
      </c>
      <c r="C27" s="2065" t="s">
        <v>7716</v>
      </c>
      <c r="D27" s="2066" t="s">
        <v>7772</v>
      </c>
      <c r="E27" s="2066" t="s">
        <v>205</v>
      </c>
      <c r="F27" s="2068">
        <v>24</v>
      </c>
      <c r="G27" s="2347">
        <v>7460.8363636363629</v>
      </c>
      <c r="H27" s="2064">
        <f t="shared" si="0"/>
        <v>7460.8363636363629</v>
      </c>
      <c r="L27" s="2199"/>
    </row>
    <row r="28" spans="1:12">
      <c r="A28" s="2989"/>
      <c r="B28" s="2065" t="s">
        <v>7717</v>
      </c>
      <c r="C28" s="2065" t="s">
        <v>7718</v>
      </c>
      <c r="D28" s="2066" t="s">
        <v>7772</v>
      </c>
      <c r="E28" s="2066" t="s">
        <v>7775</v>
      </c>
      <c r="F28" s="2068">
        <v>24</v>
      </c>
      <c r="G28" s="2347">
        <v>15272.181818181818</v>
      </c>
      <c r="H28" s="2064">
        <f t="shared" si="0"/>
        <v>15272.181818181818</v>
      </c>
      <c r="L28" s="2199"/>
    </row>
    <row r="29" spans="1:12">
      <c r="A29" s="2989"/>
      <c r="B29" s="2065" t="s">
        <v>7719</v>
      </c>
      <c r="C29" s="2065" t="s">
        <v>7720</v>
      </c>
      <c r="D29" s="2066" t="s">
        <v>7772</v>
      </c>
      <c r="E29" s="2066" t="s">
        <v>7776</v>
      </c>
      <c r="F29" s="2068">
        <v>24</v>
      </c>
      <c r="G29" s="2347">
        <v>16035.790909090909</v>
      </c>
      <c r="H29" s="2064">
        <f t="shared" si="0"/>
        <v>16035.790909090909</v>
      </c>
      <c r="L29" s="2199"/>
    </row>
    <row r="30" spans="1:12">
      <c r="A30" s="2989"/>
      <c r="B30" s="2065" t="s">
        <v>7721</v>
      </c>
      <c r="C30" s="2065" t="s">
        <v>7722</v>
      </c>
      <c r="D30" s="2066" t="s">
        <v>7772</v>
      </c>
      <c r="E30" s="2066" t="s">
        <v>7777</v>
      </c>
      <c r="F30" s="2068">
        <v>24</v>
      </c>
      <c r="G30" s="2347">
        <v>21944.37272727273</v>
      </c>
      <c r="H30" s="2064">
        <f t="shared" si="0"/>
        <v>21944.37272727273</v>
      </c>
      <c r="L30" s="2199"/>
    </row>
    <row r="31" spans="1:12">
      <c r="B31" s="2061"/>
      <c r="C31" s="2062"/>
      <c r="D31" s="1561"/>
      <c r="G31" s="1059"/>
      <c r="H31" s="1059"/>
      <c r="L31" s="2199"/>
    </row>
    <row r="32" spans="1:12">
      <c r="B32" s="2060"/>
      <c r="C32" s="2060"/>
      <c r="D32" s="1561"/>
      <c r="G32" s="958"/>
      <c r="H32" s="958"/>
      <c r="L32" s="2199"/>
    </row>
    <row r="33" spans="1:12" s="1561" customFormat="1" ht="15" customHeight="1">
      <c r="A33" s="2985" t="s">
        <v>7780</v>
      </c>
      <c r="B33" s="2985"/>
      <c r="C33" s="2985"/>
      <c r="D33" s="2985"/>
      <c r="E33" s="2985"/>
      <c r="F33" s="2985"/>
      <c r="G33" s="2985"/>
      <c r="H33" s="2986"/>
      <c r="L33" s="2199"/>
    </row>
    <row r="34" spans="1:12" s="2071" customFormat="1" ht="36">
      <c r="A34" s="2072" t="s">
        <v>5400</v>
      </c>
      <c r="B34" s="2063" t="s">
        <v>18</v>
      </c>
      <c r="C34" s="2063" t="s">
        <v>5</v>
      </c>
      <c r="D34" s="2070" t="s">
        <v>12</v>
      </c>
      <c r="E34" s="2070" t="s">
        <v>1985</v>
      </c>
      <c r="F34" s="2070" t="s">
        <v>323</v>
      </c>
      <c r="G34" s="2069" t="s">
        <v>172</v>
      </c>
      <c r="H34" s="2069" t="s">
        <v>5092</v>
      </c>
      <c r="I34" s="524" t="s">
        <v>6</v>
      </c>
      <c r="J34" s="510">
        <v>0</v>
      </c>
      <c r="L34" s="2199"/>
    </row>
    <row r="35" spans="1:12">
      <c r="A35" s="2989"/>
      <c r="B35" s="2065" t="s">
        <v>7723</v>
      </c>
      <c r="C35" s="2074" t="s">
        <v>7724</v>
      </c>
      <c r="D35" s="2066" t="s">
        <v>7771</v>
      </c>
      <c r="E35" s="2067" t="s">
        <v>7773</v>
      </c>
      <c r="F35" s="2066">
        <v>220</v>
      </c>
      <c r="G35" s="2347">
        <v>3567.681818181818</v>
      </c>
      <c r="H35" s="2064">
        <f>G35-G35*$J$34/100</f>
        <v>3567.681818181818</v>
      </c>
      <c r="L35" s="2199"/>
    </row>
    <row r="36" spans="1:12">
      <c r="A36" s="2989"/>
      <c r="B36" s="2065" t="s">
        <v>7725</v>
      </c>
      <c r="C36" s="2074" t="s">
        <v>7726</v>
      </c>
      <c r="D36" s="2066" t="s">
        <v>7771</v>
      </c>
      <c r="E36" s="2066" t="s">
        <v>7774</v>
      </c>
      <c r="F36" s="2066">
        <v>220</v>
      </c>
      <c r="G36" s="2347">
        <v>5019.7909090909088</v>
      </c>
      <c r="H36" s="2064">
        <f t="shared" ref="H36:H59" si="1">G36-G36*$J$34/100</f>
        <v>5019.7909090909088</v>
      </c>
      <c r="L36" s="2199"/>
    </row>
    <row r="37" spans="1:12">
      <c r="A37" s="2989"/>
      <c r="B37" s="2065" t="s">
        <v>7727</v>
      </c>
      <c r="C37" s="2074" t="s">
        <v>7728</v>
      </c>
      <c r="D37" s="2066" t="s">
        <v>7771</v>
      </c>
      <c r="E37" s="2066" t="s">
        <v>205</v>
      </c>
      <c r="F37" s="2066">
        <v>220</v>
      </c>
      <c r="G37" s="2347">
        <v>5445.4090909090901</v>
      </c>
      <c r="H37" s="2064">
        <f t="shared" si="1"/>
        <v>5445.4090909090901</v>
      </c>
      <c r="L37" s="2199"/>
    </row>
    <row r="38" spans="1:12">
      <c r="A38" s="2989"/>
      <c r="B38" s="2065" t="s">
        <v>7729</v>
      </c>
      <c r="C38" s="2074" t="s">
        <v>7730</v>
      </c>
      <c r="D38" s="2066" t="s">
        <v>7771</v>
      </c>
      <c r="E38" s="2066" t="s">
        <v>7775</v>
      </c>
      <c r="F38" s="2066">
        <v>220</v>
      </c>
      <c r="G38" s="2347">
        <v>11078.590909090908</v>
      </c>
      <c r="H38" s="2064">
        <f t="shared" si="1"/>
        <v>11078.590909090908</v>
      </c>
      <c r="L38" s="2199"/>
    </row>
    <row r="39" spans="1:12">
      <c r="A39" s="2989"/>
      <c r="B39" s="2065" t="s">
        <v>7731</v>
      </c>
      <c r="C39" s="2074" t="s">
        <v>7732</v>
      </c>
      <c r="D39" s="2066" t="s">
        <v>7771</v>
      </c>
      <c r="E39" s="2066" t="s">
        <v>7776</v>
      </c>
      <c r="F39" s="2066">
        <v>220</v>
      </c>
      <c r="G39" s="2347">
        <v>12630.845454545455</v>
      </c>
      <c r="H39" s="2064">
        <f t="shared" si="1"/>
        <v>12630.845454545455</v>
      </c>
      <c r="L39" s="2199"/>
    </row>
    <row r="40" spans="1:12">
      <c r="A40" s="2989"/>
      <c r="B40" s="2065" t="s">
        <v>7733</v>
      </c>
      <c r="C40" s="2074" t="s">
        <v>7734</v>
      </c>
      <c r="D40" s="2066" t="s">
        <v>7771</v>
      </c>
      <c r="E40" s="2066" t="s">
        <v>7777</v>
      </c>
      <c r="F40" s="2066">
        <v>220</v>
      </c>
      <c r="G40" s="2347">
        <v>17250.054545454546</v>
      </c>
      <c r="H40" s="2064">
        <f t="shared" si="1"/>
        <v>17250.054545454546</v>
      </c>
      <c r="L40" s="2199"/>
    </row>
    <row r="41" spans="1:12">
      <c r="A41" s="2989"/>
      <c r="B41" s="2065" t="s">
        <v>7735</v>
      </c>
      <c r="C41" s="2074" t="s">
        <v>7736</v>
      </c>
      <c r="D41" s="2066" t="s">
        <v>7771</v>
      </c>
      <c r="E41" s="2067" t="s">
        <v>7773</v>
      </c>
      <c r="F41" s="2068">
        <v>24</v>
      </c>
      <c r="G41" s="2347">
        <v>3567.6818181818153</v>
      </c>
      <c r="H41" s="2064">
        <f t="shared" si="1"/>
        <v>3567.6818181818153</v>
      </c>
      <c r="L41" s="2199"/>
    </row>
    <row r="42" spans="1:12">
      <c r="A42" s="2989"/>
      <c r="B42" s="2065" t="s">
        <v>7737</v>
      </c>
      <c r="C42" s="2074" t="s">
        <v>7738</v>
      </c>
      <c r="D42" s="2066" t="s">
        <v>7771</v>
      </c>
      <c r="E42" s="2066" t="s">
        <v>7774</v>
      </c>
      <c r="F42" s="2068">
        <v>24</v>
      </c>
      <c r="G42" s="2347">
        <v>5019.7909090909088</v>
      </c>
      <c r="H42" s="2064">
        <f t="shared" si="1"/>
        <v>5019.7909090909088</v>
      </c>
      <c r="L42" s="2199"/>
    </row>
    <row r="43" spans="1:12">
      <c r="A43" s="2989"/>
      <c r="B43" s="2065" t="s">
        <v>7739</v>
      </c>
      <c r="C43" s="2074" t="s">
        <v>7740</v>
      </c>
      <c r="D43" s="2066" t="s">
        <v>7771</v>
      </c>
      <c r="E43" s="2066" t="s">
        <v>205</v>
      </c>
      <c r="F43" s="2068">
        <v>24</v>
      </c>
      <c r="G43" s="2347">
        <v>5445.4090909090901</v>
      </c>
      <c r="H43" s="2064">
        <f t="shared" si="1"/>
        <v>5445.4090909090901</v>
      </c>
      <c r="L43" s="2199"/>
    </row>
    <row r="44" spans="1:12">
      <c r="A44" s="2989"/>
      <c r="B44" s="2065" t="s">
        <v>7741</v>
      </c>
      <c r="C44" s="2074" t="s">
        <v>7742</v>
      </c>
      <c r="D44" s="2066" t="s">
        <v>7771</v>
      </c>
      <c r="E44" s="2066" t="s">
        <v>7775</v>
      </c>
      <c r="F44" s="2068">
        <v>24</v>
      </c>
      <c r="G44" s="2347">
        <v>11078.590909090908</v>
      </c>
      <c r="H44" s="2064">
        <f t="shared" si="1"/>
        <v>11078.590909090908</v>
      </c>
      <c r="L44" s="2199"/>
    </row>
    <row r="45" spans="1:12">
      <c r="A45" s="2989"/>
      <c r="B45" s="2065" t="s">
        <v>7743</v>
      </c>
      <c r="C45" s="2074" t="s">
        <v>7744</v>
      </c>
      <c r="D45" s="2066" t="s">
        <v>7771</v>
      </c>
      <c r="E45" s="2066" t="s">
        <v>7776</v>
      </c>
      <c r="F45" s="2068">
        <v>24</v>
      </c>
      <c r="G45" s="2347">
        <v>12630.845454545455</v>
      </c>
      <c r="H45" s="2064">
        <f t="shared" si="1"/>
        <v>12630.845454545455</v>
      </c>
      <c r="L45" s="2199"/>
    </row>
    <row r="46" spans="1:12">
      <c r="A46" s="2989"/>
      <c r="B46" s="2065" t="s">
        <v>7745</v>
      </c>
      <c r="C46" s="2074" t="s">
        <v>7746</v>
      </c>
      <c r="D46" s="2066" t="s">
        <v>7771</v>
      </c>
      <c r="E46" s="2066" t="s">
        <v>7777</v>
      </c>
      <c r="F46" s="2068">
        <v>24</v>
      </c>
      <c r="G46" s="2347">
        <v>17250.054545454546</v>
      </c>
      <c r="H46" s="2064">
        <f t="shared" si="1"/>
        <v>17250.054545454546</v>
      </c>
      <c r="L46" s="2199"/>
    </row>
    <row r="47" spans="1:12" s="1561" customFormat="1" ht="7.5" customHeight="1">
      <c r="A47" s="2073"/>
      <c r="B47" s="2065"/>
      <c r="C47" s="2074"/>
      <c r="D47" s="2066"/>
      <c r="E47" s="2066"/>
      <c r="F47" s="2068"/>
      <c r="G47" s="2068"/>
      <c r="H47" s="2064"/>
      <c r="L47" s="2199"/>
    </row>
    <row r="48" spans="1:12">
      <c r="A48" s="2989"/>
      <c r="B48" s="2065" t="s">
        <v>7747</v>
      </c>
      <c r="C48" s="2074" t="s">
        <v>7748</v>
      </c>
      <c r="D48" s="2066" t="s">
        <v>7772</v>
      </c>
      <c r="E48" s="2067" t="s">
        <v>7773</v>
      </c>
      <c r="F48" s="2066">
        <v>220</v>
      </c>
      <c r="G48" s="2347">
        <v>5691.8833281818188</v>
      </c>
      <c r="H48" s="2064">
        <f t="shared" si="1"/>
        <v>5691.8833281818188</v>
      </c>
      <c r="L48" s="2199"/>
    </row>
    <row r="49" spans="1:12">
      <c r="A49" s="2989"/>
      <c r="B49" s="2065" t="s">
        <v>7749</v>
      </c>
      <c r="C49" s="2074" t="s">
        <v>7750</v>
      </c>
      <c r="D49" s="2066" t="s">
        <v>7772</v>
      </c>
      <c r="E49" s="2066" t="s">
        <v>7774</v>
      </c>
      <c r="F49" s="2066">
        <v>220</v>
      </c>
      <c r="G49" s="2347">
        <v>7384.0648581818168</v>
      </c>
      <c r="H49" s="2064">
        <f t="shared" si="1"/>
        <v>7384.0648581818168</v>
      </c>
      <c r="L49" s="2199"/>
    </row>
    <row r="50" spans="1:12">
      <c r="A50" s="2989"/>
      <c r="B50" s="2065" t="s">
        <v>7751</v>
      </c>
      <c r="C50" s="2074" t="s">
        <v>7752</v>
      </c>
      <c r="D50" s="2066" t="s">
        <v>7772</v>
      </c>
      <c r="E50" s="2066" t="s">
        <v>205</v>
      </c>
      <c r="F50" s="2066">
        <v>220</v>
      </c>
      <c r="G50" s="2347">
        <v>8768.5770190909097</v>
      </c>
      <c r="H50" s="2064">
        <f t="shared" si="1"/>
        <v>8768.5770190909097</v>
      </c>
      <c r="L50" s="2199"/>
    </row>
    <row r="51" spans="1:12">
      <c r="A51" s="2989"/>
      <c r="B51" s="2065" t="s">
        <v>7753</v>
      </c>
      <c r="C51" s="2074" t="s">
        <v>7754</v>
      </c>
      <c r="D51" s="2066" t="s">
        <v>7772</v>
      </c>
      <c r="E51" s="2066" t="s">
        <v>7775</v>
      </c>
      <c r="F51" s="2066">
        <v>220</v>
      </c>
      <c r="G51" s="2347">
        <v>15537.303139090909</v>
      </c>
      <c r="H51" s="2064">
        <f t="shared" si="1"/>
        <v>15537.303139090909</v>
      </c>
      <c r="L51" s="2199"/>
    </row>
    <row r="52" spans="1:12">
      <c r="A52" s="2989"/>
      <c r="B52" s="2065" t="s">
        <v>7755</v>
      </c>
      <c r="C52" s="2074" t="s">
        <v>7756</v>
      </c>
      <c r="D52" s="2066" t="s">
        <v>7772</v>
      </c>
      <c r="E52" s="2066" t="s">
        <v>7776</v>
      </c>
      <c r="F52" s="2066">
        <v>220</v>
      </c>
      <c r="G52" s="2347">
        <v>17280.762897272725</v>
      </c>
      <c r="H52" s="2064">
        <f t="shared" si="1"/>
        <v>17280.762897272725</v>
      </c>
      <c r="L52" s="2199"/>
    </row>
    <row r="53" spans="1:12">
      <c r="A53" s="2989"/>
      <c r="B53" s="2065" t="s">
        <v>7757</v>
      </c>
      <c r="C53" s="2074" t="s">
        <v>7758</v>
      </c>
      <c r="D53" s="2066" t="s">
        <v>7772</v>
      </c>
      <c r="E53" s="2066" t="s">
        <v>7777</v>
      </c>
      <c r="F53" s="2066">
        <v>220</v>
      </c>
      <c r="G53" s="2348">
        <v>23844.376104545456</v>
      </c>
      <c r="H53" s="2064">
        <f t="shared" si="1"/>
        <v>23844.376104545456</v>
      </c>
      <c r="L53" s="2199"/>
    </row>
    <row r="54" spans="1:12">
      <c r="A54" s="2989"/>
      <c r="B54" s="2065" t="s">
        <v>7759</v>
      </c>
      <c r="C54" s="2074" t="s">
        <v>7760</v>
      </c>
      <c r="D54" s="2066" t="s">
        <v>7772</v>
      </c>
      <c r="E54" s="2067" t="s">
        <v>7773</v>
      </c>
      <c r="F54" s="2068">
        <v>24</v>
      </c>
      <c r="G54" s="2347">
        <v>5691.8833281818188</v>
      </c>
      <c r="H54" s="2064">
        <f t="shared" si="1"/>
        <v>5691.8833281818188</v>
      </c>
      <c r="L54" s="2199"/>
    </row>
    <row r="55" spans="1:12">
      <c r="A55" s="2989"/>
      <c r="B55" s="2065" t="s">
        <v>7761</v>
      </c>
      <c r="C55" s="2074" t="s">
        <v>7762</v>
      </c>
      <c r="D55" s="2066" t="s">
        <v>7772</v>
      </c>
      <c r="E55" s="2066" t="s">
        <v>7774</v>
      </c>
      <c r="F55" s="2068">
        <v>24</v>
      </c>
      <c r="G55" s="2347">
        <v>7384.0648581818168</v>
      </c>
      <c r="H55" s="2064">
        <f t="shared" si="1"/>
        <v>7384.0648581818168</v>
      </c>
      <c r="L55" s="2199"/>
    </row>
    <row r="56" spans="1:12">
      <c r="A56" s="2989"/>
      <c r="B56" s="2065" t="s">
        <v>7763</v>
      </c>
      <c r="C56" s="2074" t="s">
        <v>7764</v>
      </c>
      <c r="D56" s="2066" t="s">
        <v>7772</v>
      </c>
      <c r="E56" s="2066" t="s">
        <v>205</v>
      </c>
      <c r="F56" s="2068">
        <v>24</v>
      </c>
      <c r="G56" s="2347">
        <v>8768.5770190909097</v>
      </c>
      <c r="H56" s="2064">
        <f t="shared" si="1"/>
        <v>8768.5770190909097</v>
      </c>
      <c r="L56" s="2199"/>
    </row>
    <row r="57" spans="1:12">
      <c r="A57" s="2989"/>
      <c r="B57" s="2065" t="s">
        <v>7765</v>
      </c>
      <c r="C57" s="2074" t="s">
        <v>7766</v>
      </c>
      <c r="D57" s="2066" t="s">
        <v>7772</v>
      </c>
      <c r="E57" s="2066" t="s">
        <v>7775</v>
      </c>
      <c r="F57" s="2068">
        <v>24</v>
      </c>
      <c r="G57" s="2347">
        <v>15537.303139090909</v>
      </c>
      <c r="H57" s="2064">
        <f t="shared" si="1"/>
        <v>15537.303139090909</v>
      </c>
      <c r="L57" s="2199"/>
    </row>
    <row r="58" spans="1:12">
      <c r="A58" s="2989"/>
      <c r="B58" s="2065" t="s">
        <v>7767</v>
      </c>
      <c r="C58" s="2074" t="s">
        <v>7768</v>
      </c>
      <c r="D58" s="2066" t="s">
        <v>7772</v>
      </c>
      <c r="E58" s="2066" t="s">
        <v>7776</v>
      </c>
      <c r="F58" s="2068">
        <v>24</v>
      </c>
      <c r="G58" s="2347">
        <v>17280.762897272725</v>
      </c>
      <c r="H58" s="2064">
        <f t="shared" si="1"/>
        <v>17280.762897272725</v>
      </c>
      <c r="L58" s="2199"/>
    </row>
    <row r="59" spans="1:12">
      <c r="A59" s="2989"/>
      <c r="B59" s="2065" t="s">
        <v>7769</v>
      </c>
      <c r="C59" s="2074" t="s">
        <v>7770</v>
      </c>
      <c r="D59" s="2066" t="s">
        <v>7772</v>
      </c>
      <c r="E59" s="2066" t="s">
        <v>7777</v>
      </c>
      <c r="F59" s="2068">
        <v>24</v>
      </c>
      <c r="G59" s="2347">
        <v>23844.376104545456</v>
      </c>
      <c r="H59" s="2064">
        <f t="shared" si="1"/>
        <v>23844.376104545456</v>
      </c>
      <c r="L59" s="2199"/>
    </row>
    <row r="60" spans="1:12" s="1399" customFormat="1">
      <c r="L60" s="2199"/>
    </row>
    <row r="61" spans="1:12" s="1561" customFormat="1">
      <c r="A61" s="2990" t="s">
        <v>130</v>
      </c>
      <c r="B61" s="2990"/>
      <c r="C61" s="2990"/>
      <c r="D61" s="2990"/>
      <c r="E61" s="2990"/>
      <c r="F61" s="2990"/>
      <c r="G61" s="2990"/>
      <c r="H61" s="2990"/>
      <c r="L61" s="2199"/>
    </row>
    <row r="62" spans="1:12">
      <c r="A62" s="2987" t="s">
        <v>7781</v>
      </c>
      <c r="B62" s="2987"/>
      <c r="C62" s="2987"/>
      <c r="D62" s="2987"/>
      <c r="E62" s="2987"/>
      <c r="F62" s="2987"/>
      <c r="G62" s="2987"/>
      <c r="H62" s="2988"/>
      <c r="L62" s="2199"/>
    </row>
    <row r="63" spans="1:12" s="1561" customFormat="1" ht="36">
      <c r="A63" s="2072" t="s">
        <v>5400</v>
      </c>
      <c r="B63" s="2063" t="s">
        <v>18</v>
      </c>
      <c r="C63" s="2063" t="s">
        <v>5</v>
      </c>
      <c r="D63" s="2070" t="s">
        <v>12</v>
      </c>
      <c r="E63" s="2070" t="s">
        <v>7812</v>
      </c>
      <c r="F63" s="2070" t="s">
        <v>323</v>
      </c>
      <c r="G63" s="2069" t="s">
        <v>172</v>
      </c>
      <c r="H63" s="2069" t="s">
        <v>5092</v>
      </c>
      <c r="I63" s="524" t="s">
        <v>6</v>
      </c>
      <c r="J63" s="510">
        <v>0</v>
      </c>
      <c r="L63" s="2199"/>
    </row>
    <row r="64" spans="1:12">
      <c r="A64" s="2989"/>
      <c r="B64" s="2065" t="s">
        <v>7782</v>
      </c>
      <c r="C64" s="2065" t="s">
        <v>7783</v>
      </c>
      <c r="D64" s="2066" t="s">
        <v>7771</v>
      </c>
      <c r="E64" s="2067" t="s">
        <v>7806</v>
      </c>
      <c r="F64" s="2066">
        <v>220</v>
      </c>
      <c r="G64" s="2347">
        <v>1042.7144727272728</v>
      </c>
      <c r="H64" s="2064">
        <f>G64-G64*$J$63/100</f>
        <v>1042.7144727272728</v>
      </c>
      <c r="L64" s="2199"/>
    </row>
    <row r="65" spans="1:12">
      <c r="A65" s="2989"/>
      <c r="B65" s="2065" t="s">
        <v>7784</v>
      </c>
      <c r="C65" s="2065" t="s">
        <v>7785</v>
      </c>
      <c r="D65" s="2066" t="s">
        <v>7771</v>
      </c>
      <c r="E65" s="2066" t="s">
        <v>7811</v>
      </c>
      <c r="F65" s="2066">
        <v>220</v>
      </c>
      <c r="G65" s="2347">
        <v>2881.1847272727277</v>
      </c>
      <c r="H65" s="2064">
        <f t="shared" ref="H65:H75" si="2">G65-G65*$J$63/100</f>
        <v>2881.1847272727277</v>
      </c>
      <c r="L65" s="2199"/>
    </row>
    <row r="66" spans="1:12">
      <c r="A66" s="2989"/>
      <c r="B66" s="2065" t="s">
        <v>7786</v>
      </c>
      <c r="C66" s="2065" t="s">
        <v>7787</v>
      </c>
      <c r="D66" s="2066" t="s">
        <v>7772</v>
      </c>
      <c r="E66" s="2066" t="s">
        <v>7806</v>
      </c>
      <c r="F66" s="2066">
        <v>220</v>
      </c>
      <c r="G66" s="2347">
        <v>1042.7144727272728</v>
      </c>
      <c r="H66" s="2064">
        <f t="shared" si="2"/>
        <v>1042.7144727272728</v>
      </c>
      <c r="L66" s="2199"/>
    </row>
    <row r="67" spans="1:12">
      <c r="A67" s="2989"/>
      <c r="B67" s="2065" t="s">
        <v>7788</v>
      </c>
      <c r="C67" s="2065" t="s">
        <v>7789</v>
      </c>
      <c r="D67" s="2066" t="s">
        <v>7772</v>
      </c>
      <c r="E67" s="2066" t="s">
        <v>7811</v>
      </c>
      <c r="F67" s="2066">
        <v>220</v>
      </c>
      <c r="G67" s="2347">
        <v>2881.1847272727277</v>
      </c>
      <c r="H67" s="2064">
        <f t="shared" si="2"/>
        <v>2881.1847272727277</v>
      </c>
      <c r="L67" s="2199"/>
    </row>
    <row r="68" spans="1:12">
      <c r="A68" s="2989"/>
      <c r="B68" s="2065" t="s">
        <v>7790</v>
      </c>
      <c r="C68" s="2065" t="s">
        <v>7791</v>
      </c>
      <c r="D68" s="2066" t="s">
        <v>7771</v>
      </c>
      <c r="E68" s="2066" t="s">
        <v>7806</v>
      </c>
      <c r="F68" s="2066">
        <v>24</v>
      </c>
      <c r="G68" s="2347">
        <v>1042.7144727272728</v>
      </c>
      <c r="H68" s="2064">
        <f t="shared" si="2"/>
        <v>1042.7144727272728</v>
      </c>
      <c r="L68" s="2199"/>
    </row>
    <row r="69" spans="1:12">
      <c r="A69" s="2989"/>
      <c r="B69" s="2065" t="s">
        <v>7792</v>
      </c>
      <c r="C69" s="2065" t="s">
        <v>7793</v>
      </c>
      <c r="D69" s="2066" t="s">
        <v>7771</v>
      </c>
      <c r="E69" s="2066" t="s">
        <v>7811</v>
      </c>
      <c r="F69" s="2066">
        <v>24</v>
      </c>
      <c r="G69" s="2347">
        <v>2881.1847272727277</v>
      </c>
      <c r="H69" s="2064">
        <f t="shared" si="2"/>
        <v>2881.1847272727277</v>
      </c>
      <c r="L69" s="2199"/>
    </row>
    <row r="70" spans="1:12">
      <c r="A70" s="2989"/>
      <c r="B70" s="2065" t="s">
        <v>7794</v>
      </c>
      <c r="C70" s="2065" t="s">
        <v>7795</v>
      </c>
      <c r="D70" s="2066" t="s">
        <v>7772</v>
      </c>
      <c r="E70" s="2067" t="s">
        <v>7806</v>
      </c>
      <c r="F70" s="2068">
        <v>24</v>
      </c>
      <c r="G70" s="2347">
        <v>1042.7144727272728</v>
      </c>
      <c r="H70" s="2064">
        <f t="shared" si="2"/>
        <v>1042.7144727272728</v>
      </c>
      <c r="L70" s="2199"/>
    </row>
    <row r="71" spans="1:12">
      <c r="A71" s="2989"/>
      <c r="B71" s="2065" t="s">
        <v>7796</v>
      </c>
      <c r="C71" s="2065" t="s">
        <v>7797</v>
      </c>
      <c r="D71" s="2066" t="s">
        <v>7772</v>
      </c>
      <c r="E71" s="2066" t="s">
        <v>7811</v>
      </c>
      <c r="F71" s="2068">
        <v>24</v>
      </c>
      <c r="G71" s="2347">
        <v>2881.1847272727277</v>
      </c>
      <c r="H71" s="2064">
        <f t="shared" si="2"/>
        <v>2881.1847272727277</v>
      </c>
      <c r="L71" s="2199"/>
    </row>
    <row r="72" spans="1:12">
      <c r="A72" s="2989"/>
      <c r="B72" s="2065" t="s">
        <v>7798</v>
      </c>
      <c r="C72" s="2065" t="s">
        <v>7799</v>
      </c>
      <c r="D72" s="2066" t="s">
        <v>7771</v>
      </c>
      <c r="E72" s="2066" t="s">
        <v>7807</v>
      </c>
      <c r="F72" s="2068">
        <v>220</v>
      </c>
      <c r="G72" s="2347">
        <v>1097.5941818181818</v>
      </c>
      <c r="H72" s="2064">
        <f t="shared" si="2"/>
        <v>1097.5941818181818</v>
      </c>
      <c r="L72" s="2199"/>
    </row>
    <row r="73" spans="1:12">
      <c r="A73" s="2989"/>
      <c r="B73" s="2065" t="s">
        <v>7800</v>
      </c>
      <c r="C73" s="2065" t="s">
        <v>7801</v>
      </c>
      <c r="D73" s="2066" t="s">
        <v>7771</v>
      </c>
      <c r="E73" s="2066" t="s">
        <v>7808</v>
      </c>
      <c r="F73" s="2068">
        <v>24</v>
      </c>
      <c r="G73" s="2347">
        <v>1097.5941818181818</v>
      </c>
      <c r="H73" s="2064">
        <f t="shared" si="2"/>
        <v>1097.5941818181818</v>
      </c>
      <c r="L73" s="2199"/>
    </row>
    <row r="74" spans="1:12">
      <c r="A74" s="2989"/>
      <c r="B74" s="2065" t="s">
        <v>7802</v>
      </c>
      <c r="C74" s="2065" t="s">
        <v>7803</v>
      </c>
      <c r="D74" s="2066" t="s">
        <v>7772</v>
      </c>
      <c r="E74" s="2066" t="s">
        <v>7809</v>
      </c>
      <c r="F74" s="2068">
        <v>220</v>
      </c>
      <c r="G74" s="2347">
        <v>1097.5941818181818</v>
      </c>
      <c r="H74" s="2064">
        <f t="shared" si="2"/>
        <v>1097.5941818181818</v>
      </c>
      <c r="L74" s="2199"/>
    </row>
    <row r="75" spans="1:12">
      <c r="A75" s="2989"/>
      <c r="B75" s="2065" t="s">
        <v>7804</v>
      </c>
      <c r="C75" s="2065" t="s">
        <v>7805</v>
      </c>
      <c r="D75" s="2066" t="s">
        <v>7772</v>
      </c>
      <c r="E75" s="2066" t="s">
        <v>7810</v>
      </c>
      <c r="F75" s="2068">
        <v>24</v>
      </c>
      <c r="G75" s="2347">
        <v>1097.5941818181818</v>
      </c>
      <c r="H75" s="2064">
        <f t="shared" si="2"/>
        <v>1097.5941818181818</v>
      </c>
      <c r="L75" s="2199"/>
    </row>
  </sheetData>
  <mergeCells count="23">
    <mergeCell ref="A1:H1"/>
    <mergeCell ref="A61:H61"/>
    <mergeCell ref="A35:A37"/>
    <mergeCell ref="A38:A40"/>
    <mergeCell ref="A41:A43"/>
    <mergeCell ref="A44:A46"/>
    <mergeCell ref="A48:A50"/>
    <mergeCell ref="A4:H4"/>
    <mergeCell ref="A6:A8"/>
    <mergeCell ref="A12:A14"/>
    <mergeCell ref="A9:A11"/>
    <mergeCell ref="A15:A17"/>
    <mergeCell ref="A19:A21"/>
    <mergeCell ref="A22:A24"/>
    <mergeCell ref="A25:A27"/>
    <mergeCell ref="A28:A30"/>
    <mergeCell ref="A33:H33"/>
    <mergeCell ref="A62:H62"/>
    <mergeCell ref="A64:A71"/>
    <mergeCell ref="A72:A75"/>
    <mergeCell ref="A51:A53"/>
    <mergeCell ref="A54:A56"/>
    <mergeCell ref="A57:A59"/>
  </mergeCell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
  <dimension ref="A1:WVH87"/>
  <sheetViews>
    <sheetView zoomScale="85" zoomScaleNormal="85" workbookViewId="0">
      <pane ySplit="3" topLeftCell="A4" activePane="bottomLeft" state="frozen"/>
      <selection pane="bottomLeft" activeCell="H68" sqref="H68"/>
    </sheetView>
  </sheetViews>
  <sheetFormatPr defaultRowHeight="15"/>
  <cols>
    <col min="1" max="1" width="15.7109375" style="124" bestFit="1" customWidth="1"/>
    <col min="2" max="2" width="36.42578125" style="142" customWidth="1"/>
    <col min="3" max="3" width="10.7109375" style="99" customWidth="1"/>
    <col min="4" max="4" width="13.7109375" style="99" customWidth="1"/>
    <col min="5" max="5" width="9.7109375" style="141" customWidth="1"/>
    <col min="6" max="6" width="16.28515625" style="141" customWidth="1"/>
    <col min="7" max="7" width="12.28515625" style="141" customWidth="1"/>
    <col min="8" max="8" width="9.28515625" style="141"/>
    <col min="9" max="9" width="9.28515625" style="394"/>
    <col min="10" max="10" width="27.140625" style="141" customWidth="1"/>
    <col min="11" max="253" width="9.28515625" style="141"/>
    <col min="254" max="254" width="3.42578125" style="141" bestFit="1" customWidth="1"/>
    <col min="255" max="255" width="27.28515625" style="141" customWidth="1"/>
    <col min="256" max="256" width="9.28515625" style="141" hidden="1" customWidth="1"/>
    <col min="257" max="257" width="15.7109375" style="141" bestFit="1" customWidth="1"/>
    <col min="258" max="258" width="36.42578125" style="141" customWidth="1"/>
    <col min="259" max="259" width="11.28515625" style="141" bestFit="1" customWidth="1"/>
    <col min="260" max="509" width="9.28515625" style="141"/>
    <col min="510" max="510" width="3.42578125" style="141" bestFit="1" customWidth="1"/>
    <col min="511" max="511" width="27.28515625" style="141" customWidth="1"/>
    <col min="512" max="512" width="9.28515625" style="141" hidden="1" customWidth="1"/>
    <col min="513" max="513" width="15.7109375" style="141" bestFit="1" customWidth="1"/>
    <col min="514" max="514" width="36.42578125" style="141" customWidth="1"/>
    <col min="515" max="515" width="11.28515625" style="141" bestFit="1" customWidth="1"/>
    <col min="516" max="765" width="9.28515625" style="141"/>
    <col min="766" max="766" width="3.42578125" style="141" bestFit="1" customWidth="1"/>
    <col min="767" max="767" width="27.28515625" style="141" customWidth="1"/>
    <col min="768" max="768" width="9.28515625" style="141" hidden="1" customWidth="1"/>
    <col min="769" max="769" width="15.7109375" style="141" bestFit="1" customWidth="1"/>
    <col min="770" max="770" width="36.42578125" style="141" customWidth="1"/>
    <col min="771" max="771" width="11.28515625" style="141" bestFit="1" customWidth="1"/>
    <col min="772" max="1021" width="9.28515625" style="141"/>
    <col min="1022" max="1022" width="3.42578125" style="141" bestFit="1" customWidth="1"/>
    <col min="1023" max="1023" width="27.28515625" style="141" customWidth="1"/>
    <col min="1024" max="1024" width="9.28515625" style="141" hidden="1" customWidth="1"/>
    <col min="1025" max="1025" width="15.7109375" style="141" bestFit="1" customWidth="1"/>
    <col min="1026" max="1026" width="36.42578125" style="141" customWidth="1"/>
    <col min="1027" max="1027" width="11.28515625" style="141" bestFit="1" customWidth="1"/>
    <col min="1028" max="1277" width="9.28515625" style="141"/>
    <col min="1278" max="1278" width="3.42578125" style="141" bestFit="1" customWidth="1"/>
    <col min="1279" max="1279" width="27.28515625" style="141" customWidth="1"/>
    <col min="1280" max="1280" width="9.28515625" style="141" hidden="1" customWidth="1"/>
    <col min="1281" max="1281" width="15.7109375" style="141" bestFit="1" customWidth="1"/>
    <col min="1282" max="1282" width="36.42578125" style="141" customWidth="1"/>
    <col min="1283" max="1283" width="11.28515625" style="141" bestFit="1" customWidth="1"/>
    <col min="1284" max="1533" width="9.28515625" style="141"/>
    <col min="1534" max="1534" width="3.42578125" style="141" bestFit="1" customWidth="1"/>
    <col min="1535" max="1535" width="27.28515625" style="141" customWidth="1"/>
    <col min="1536" max="1536" width="9.28515625" style="141" hidden="1" customWidth="1"/>
    <col min="1537" max="1537" width="15.7109375" style="141" bestFit="1" customWidth="1"/>
    <col min="1538" max="1538" width="36.42578125" style="141" customWidth="1"/>
    <col min="1539" max="1539" width="11.28515625" style="141" bestFit="1" customWidth="1"/>
    <col min="1540" max="1789" width="9.28515625" style="141"/>
    <col min="1790" max="1790" width="3.42578125" style="141" bestFit="1" customWidth="1"/>
    <col min="1791" max="1791" width="27.28515625" style="141" customWidth="1"/>
    <col min="1792" max="1792" width="9.28515625" style="141" hidden="1" customWidth="1"/>
    <col min="1793" max="1793" width="15.7109375" style="141" bestFit="1" customWidth="1"/>
    <col min="1794" max="1794" width="36.42578125" style="141" customWidth="1"/>
    <col min="1795" max="1795" width="11.28515625" style="141" bestFit="1" customWidth="1"/>
    <col min="1796" max="2045" width="9.28515625" style="141"/>
    <col min="2046" max="2046" width="3.42578125" style="141" bestFit="1" customWidth="1"/>
    <col min="2047" max="2047" width="27.28515625" style="141" customWidth="1"/>
    <col min="2048" max="2048" width="9.28515625" style="141" hidden="1" customWidth="1"/>
    <col min="2049" max="2049" width="15.7109375" style="141" bestFit="1" customWidth="1"/>
    <col min="2050" max="2050" width="36.42578125" style="141" customWidth="1"/>
    <col min="2051" max="2051" width="11.28515625" style="141" bestFit="1" customWidth="1"/>
    <col min="2052" max="2301" width="9.28515625" style="141"/>
    <col min="2302" max="2302" width="3.42578125" style="141" bestFit="1" customWidth="1"/>
    <col min="2303" max="2303" width="27.28515625" style="141" customWidth="1"/>
    <col min="2304" max="2304" width="9.28515625" style="141" hidden="1" customWidth="1"/>
    <col min="2305" max="2305" width="15.7109375" style="141" bestFit="1" customWidth="1"/>
    <col min="2306" max="2306" width="36.42578125" style="141" customWidth="1"/>
    <col min="2307" max="2307" width="11.28515625" style="141" bestFit="1" customWidth="1"/>
    <col min="2308" max="2557" width="9.28515625" style="141"/>
    <col min="2558" max="2558" width="3.42578125" style="141" bestFit="1" customWidth="1"/>
    <col min="2559" max="2559" width="27.28515625" style="141" customWidth="1"/>
    <col min="2560" max="2560" width="9.28515625" style="141" hidden="1" customWidth="1"/>
    <col min="2561" max="2561" width="15.7109375" style="141" bestFit="1" customWidth="1"/>
    <col min="2562" max="2562" width="36.42578125" style="141" customWidth="1"/>
    <col min="2563" max="2563" width="11.28515625" style="141" bestFit="1" customWidth="1"/>
    <col min="2564" max="2813" width="9.28515625" style="141"/>
    <col min="2814" max="2814" width="3.42578125" style="141" bestFit="1" customWidth="1"/>
    <col min="2815" max="2815" width="27.28515625" style="141" customWidth="1"/>
    <col min="2816" max="2816" width="9.28515625" style="141" hidden="1" customWidth="1"/>
    <col min="2817" max="2817" width="15.7109375" style="141" bestFit="1" customWidth="1"/>
    <col min="2818" max="2818" width="36.42578125" style="141" customWidth="1"/>
    <col min="2819" max="2819" width="11.28515625" style="141" bestFit="1" customWidth="1"/>
    <col min="2820" max="3069" width="9.28515625" style="141"/>
    <col min="3070" max="3070" width="3.42578125" style="141" bestFit="1" customWidth="1"/>
    <col min="3071" max="3071" width="27.28515625" style="141" customWidth="1"/>
    <col min="3072" max="3072" width="9.28515625" style="141" hidden="1" customWidth="1"/>
    <col min="3073" max="3073" width="15.7109375" style="141" bestFit="1" customWidth="1"/>
    <col min="3074" max="3074" width="36.42578125" style="141" customWidth="1"/>
    <col min="3075" max="3075" width="11.28515625" style="141" bestFit="1" customWidth="1"/>
    <col min="3076" max="3325" width="9.28515625" style="141"/>
    <col min="3326" max="3326" width="3.42578125" style="141" bestFit="1" customWidth="1"/>
    <col min="3327" max="3327" width="27.28515625" style="141" customWidth="1"/>
    <col min="3328" max="3328" width="9.28515625" style="141" hidden="1" customWidth="1"/>
    <col min="3329" max="3329" width="15.7109375" style="141" bestFit="1" customWidth="1"/>
    <col min="3330" max="3330" width="36.42578125" style="141" customWidth="1"/>
    <col min="3331" max="3331" width="11.28515625" style="141" bestFit="1" customWidth="1"/>
    <col min="3332" max="3581" width="9.28515625" style="141"/>
    <col min="3582" max="3582" width="3.42578125" style="141" bestFit="1" customWidth="1"/>
    <col min="3583" max="3583" width="27.28515625" style="141" customWidth="1"/>
    <col min="3584" max="3584" width="9.28515625" style="141" hidden="1" customWidth="1"/>
    <col min="3585" max="3585" width="15.7109375" style="141" bestFit="1" customWidth="1"/>
    <col min="3586" max="3586" width="36.42578125" style="141" customWidth="1"/>
    <col min="3587" max="3587" width="11.28515625" style="141" bestFit="1" customWidth="1"/>
    <col min="3588" max="3837" width="9.28515625" style="141"/>
    <col min="3838" max="3838" width="3.42578125" style="141" bestFit="1" customWidth="1"/>
    <col min="3839" max="3839" width="27.28515625" style="141" customWidth="1"/>
    <col min="3840" max="3840" width="9.28515625" style="141" hidden="1" customWidth="1"/>
    <col min="3841" max="3841" width="15.7109375" style="141" bestFit="1" customWidth="1"/>
    <col min="3842" max="3842" width="36.42578125" style="141" customWidth="1"/>
    <col min="3843" max="3843" width="11.28515625" style="141" bestFit="1" customWidth="1"/>
    <col min="3844" max="4093" width="9.28515625" style="141"/>
    <col min="4094" max="4094" width="3.42578125" style="141" bestFit="1" customWidth="1"/>
    <col min="4095" max="4095" width="27.28515625" style="141" customWidth="1"/>
    <col min="4096" max="4096" width="9.28515625" style="141" hidden="1" customWidth="1"/>
    <col min="4097" max="4097" width="15.7109375" style="141" bestFit="1" customWidth="1"/>
    <col min="4098" max="4098" width="36.42578125" style="141" customWidth="1"/>
    <col min="4099" max="4099" width="11.28515625" style="141" bestFit="1" customWidth="1"/>
    <col min="4100" max="4349" width="9.28515625" style="141"/>
    <col min="4350" max="4350" width="3.42578125" style="141" bestFit="1" customWidth="1"/>
    <col min="4351" max="4351" width="27.28515625" style="141" customWidth="1"/>
    <col min="4352" max="4352" width="9.28515625" style="141" hidden="1" customWidth="1"/>
    <col min="4353" max="4353" width="15.7109375" style="141" bestFit="1" customWidth="1"/>
    <col min="4354" max="4354" width="36.42578125" style="141" customWidth="1"/>
    <col min="4355" max="4355" width="11.28515625" style="141" bestFit="1" customWidth="1"/>
    <col min="4356" max="4605" width="9.28515625" style="141"/>
    <col min="4606" max="4606" width="3.42578125" style="141" bestFit="1" customWidth="1"/>
    <col min="4607" max="4607" width="27.28515625" style="141" customWidth="1"/>
    <col min="4608" max="4608" width="9.28515625" style="141" hidden="1" customWidth="1"/>
    <col min="4609" max="4609" width="15.7109375" style="141" bestFit="1" customWidth="1"/>
    <col min="4610" max="4610" width="36.42578125" style="141" customWidth="1"/>
    <col min="4611" max="4611" width="11.28515625" style="141" bestFit="1" customWidth="1"/>
    <col min="4612" max="4861" width="9.28515625" style="141"/>
    <col min="4862" max="4862" width="3.42578125" style="141" bestFit="1" customWidth="1"/>
    <col min="4863" max="4863" width="27.28515625" style="141" customWidth="1"/>
    <col min="4864" max="4864" width="9.28515625" style="141" hidden="1" customWidth="1"/>
    <col min="4865" max="4865" width="15.7109375" style="141" bestFit="1" customWidth="1"/>
    <col min="4866" max="4866" width="36.42578125" style="141" customWidth="1"/>
    <col min="4867" max="4867" width="11.28515625" style="141" bestFit="1" customWidth="1"/>
    <col min="4868" max="5117" width="9.28515625" style="141"/>
    <col min="5118" max="5118" width="3.42578125" style="141" bestFit="1" customWidth="1"/>
    <col min="5119" max="5119" width="27.28515625" style="141" customWidth="1"/>
    <col min="5120" max="5120" width="9.28515625" style="141" hidden="1" customWidth="1"/>
    <col min="5121" max="5121" width="15.7109375" style="141" bestFit="1" customWidth="1"/>
    <col min="5122" max="5122" width="36.42578125" style="141" customWidth="1"/>
    <col min="5123" max="5123" width="11.28515625" style="141" bestFit="1" customWidth="1"/>
    <col min="5124" max="5373" width="9.28515625" style="141"/>
    <col min="5374" max="5374" width="3.42578125" style="141" bestFit="1" customWidth="1"/>
    <col min="5375" max="5375" width="27.28515625" style="141" customWidth="1"/>
    <col min="5376" max="5376" width="9.28515625" style="141" hidden="1" customWidth="1"/>
    <col min="5377" max="5377" width="15.7109375" style="141" bestFit="1" customWidth="1"/>
    <col min="5378" max="5378" width="36.42578125" style="141" customWidth="1"/>
    <col min="5379" max="5379" width="11.28515625" style="141" bestFit="1" customWidth="1"/>
    <col min="5380" max="5629" width="9.28515625" style="141"/>
    <col min="5630" max="5630" width="3.42578125" style="141" bestFit="1" customWidth="1"/>
    <col min="5631" max="5631" width="27.28515625" style="141" customWidth="1"/>
    <col min="5632" max="5632" width="9.28515625" style="141" hidden="1" customWidth="1"/>
    <col min="5633" max="5633" width="15.7109375" style="141" bestFit="1" customWidth="1"/>
    <col min="5634" max="5634" width="36.42578125" style="141" customWidth="1"/>
    <col min="5635" max="5635" width="11.28515625" style="141" bestFit="1" customWidth="1"/>
    <col min="5636" max="5885" width="9.28515625" style="141"/>
    <col min="5886" max="5886" width="3.42578125" style="141" bestFit="1" customWidth="1"/>
    <col min="5887" max="5887" width="27.28515625" style="141" customWidth="1"/>
    <col min="5888" max="5888" width="9.28515625" style="141" hidden="1" customWidth="1"/>
    <col min="5889" max="5889" width="15.7109375" style="141" bestFit="1" customWidth="1"/>
    <col min="5890" max="5890" width="36.42578125" style="141" customWidth="1"/>
    <col min="5891" max="5891" width="11.28515625" style="141" bestFit="1" customWidth="1"/>
    <col min="5892" max="6141" width="9.28515625" style="141"/>
    <col min="6142" max="6142" width="3.42578125" style="141" bestFit="1" customWidth="1"/>
    <col min="6143" max="6143" width="27.28515625" style="141" customWidth="1"/>
    <col min="6144" max="6144" width="9.28515625" style="141" hidden="1" customWidth="1"/>
    <col min="6145" max="6145" width="15.7109375" style="141" bestFit="1" customWidth="1"/>
    <col min="6146" max="6146" width="36.42578125" style="141" customWidth="1"/>
    <col min="6147" max="6147" width="11.28515625" style="141" bestFit="1" customWidth="1"/>
    <col min="6148" max="6397" width="9.28515625" style="141"/>
    <col min="6398" max="6398" width="3.42578125" style="141" bestFit="1" customWidth="1"/>
    <col min="6399" max="6399" width="27.28515625" style="141" customWidth="1"/>
    <col min="6400" max="6400" width="9.28515625" style="141" hidden="1" customWidth="1"/>
    <col min="6401" max="6401" width="15.7109375" style="141" bestFit="1" customWidth="1"/>
    <col min="6402" max="6402" width="36.42578125" style="141" customWidth="1"/>
    <col min="6403" max="6403" width="11.28515625" style="141" bestFit="1" customWidth="1"/>
    <col min="6404" max="6653" width="9.28515625" style="141"/>
    <col min="6654" max="6654" width="3.42578125" style="141" bestFit="1" customWidth="1"/>
    <col min="6655" max="6655" width="27.28515625" style="141" customWidth="1"/>
    <col min="6656" max="6656" width="9.28515625" style="141" hidden="1" customWidth="1"/>
    <col min="6657" max="6657" width="15.7109375" style="141" bestFit="1" customWidth="1"/>
    <col min="6658" max="6658" width="36.42578125" style="141" customWidth="1"/>
    <col min="6659" max="6659" width="11.28515625" style="141" bestFit="1" customWidth="1"/>
    <col min="6660" max="6909" width="9.28515625" style="141"/>
    <col min="6910" max="6910" width="3.42578125" style="141" bestFit="1" customWidth="1"/>
    <col min="6911" max="6911" width="27.28515625" style="141" customWidth="1"/>
    <col min="6912" max="6912" width="9.28515625" style="141" hidden="1" customWidth="1"/>
    <col min="6913" max="6913" width="15.7109375" style="141" bestFit="1" customWidth="1"/>
    <col min="6914" max="6914" width="36.42578125" style="141" customWidth="1"/>
    <col min="6915" max="6915" width="11.28515625" style="141" bestFit="1" customWidth="1"/>
    <col min="6916" max="7165" width="9.28515625" style="141"/>
    <col min="7166" max="7166" width="3.42578125" style="141" bestFit="1" customWidth="1"/>
    <col min="7167" max="7167" width="27.28515625" style="141" customWidth="1"/>
    <col min="7168" max="7168" width="9.28515625" style="141" hidden="1" customWidth="1"/>
    <col min="7169" max="7169" width="15.7109375" style="141" bestFit="1" customWidth="1"/>
    <col min="7170" max="7170" width="36.42578125" style="141" customWidth="1"/>
    <col min="7171" max="7171" width="11.28515625" style="141" bestFit="1" customWidth="1"/>
    <col min="7172" max="7421" width="9.28515625" style="141"/>
    <col min="7422" max="7422" width="3.42578125" style="141" bestFit="1" customWidth="1"/>
    <col min="7423" max="7423" width="27.28515625" style="141" customWidth="1"/>
    <col min="7424" max="7424" width="9.28515625" style="141" hidden="1" customWidth="1"/>
    <col min="7425" max="7425" width="15.7109375" style="141" bestFit="1" customWidth="1"/>
    <col min="7426" max="7426" width="36.42578125" style="141" customWidth="1"/>
    <col min="7427" max="7427" width="11.28515625" style="141" bestFit="1" customWidth="1"/>
    <col min="7428" max="7677" width="9.28515625" style="141"/>
    <col min="7678" max="7678" width="3.42578125" style="141" bestFit="1" customWidth="1"/>
    <col min="7679" max="7679" width="27.28515625" style="141" customWidth="1"/>
    <col min="7680" max="7680" width="9.28515625" style="141" hidden="1" customWidth="1"/>
    <col min="7681" max="7681" width="15.7109375" style="141" bestFit="1" customWidth="1"/>
    <col min="7682" max="7682" width="36.42578125" style="141" customWidth="1"/>
    <col min="7683" max="7683" width="11.28515625" style="141" bestFit="1" customWidth="1"/>
    <col min="7684" max="7933" width="9.28515625" style="141"/>
    <col min="7934" max="7934" width="3.42578125" style="141" bestFit="1" customWidth="1"/>
    <col min="7935" max="7935" width="27.28515625" style="141" customWidth="1"/>
    <col min="7936" max="7936" width="9.28515625" style="141" hidden="1" customWidth="1"/>
    <col min="7937" max="7937" width="15.7109375" style="141" bestFit="1" customWidth="1"/>
    <col min="7938" max="7938" width="36.42578125" style="141" customWidth="1"/>
    <col min="7939" max="7939" width="11.28515625" style="141" bestFit="1" customWidth="1"/>
    <col min="7940" max="8189" width="9.28515625" style="141"/>
    <col min="8190" max="8190" width="3.42578125" style="141" bestFit="1" customWidth="1"/>
    <col min="8191" max="8191" width="27.28515625" style="141" customWidth="1"/>
    <col min="8192" max="8192" width="9.28515625" style="141" hidden="1" customWidth="1"/>
    <col min="8193" max="8193" width="15.7109375" style="141" bestFit="1" customWidth="1"/>
    <col min="8194" max="8194" width="36.42578125" style="141" customWidth="1"/>
    <col min="8195" max="8195" width="11.28515625" style="141" bestFit="1" customWidth="1"/>
    <col min="8196" max="8445" width="9.28515625" style="141"/>
    <col min="8446" max="8446" width="3.42578125" style="141" bestFit="1" customWidth="1"/>
    <col min="8447" max="8447" width="27.28515625" style="141" customWidth="1"/>
    <col min="8448" max="8448" width="9.28515625" style="141" hidden="1" customWidth="1"/>
    <col min="8449" max="8449" width="15.7109375" style="141" bestFit="1" customWidth="1"/>
    <col min="8450" max="8450" width="36.42578125" style="141" customWidth="1"/>
    <col min="8451" max="8451" width="11.28515625" style="141" bestFit="1" customWidth="1"/>
    <col min="8452" max="8701" width="9.28515625" style="141"/>
    <col min="8702" max="8702" width="3.42578125" style="141" bestFit="1" customWidth="1"/>
    <col min="8703" max="8703" width="27.28515625" style="141" customWidth="1"/>
    <col min="8704" max="8704" width="9.28515625" style="141" hidden="1" customWidth="1"/>
    <col min="8705" max="8705" width="15.7109375" style="141" bestFit="1" customWidth="1"/>
    <col min="8706" max="8706" width="36.42578125" style="141" customWidth="1"/>
    <col min="8707" max="8707" width="11.28515625" style="141" bestFit="1" customWidth="1"/>
    <col min="8708" max="8957" width="9.28515625" style="141"/>
    <col min="8958" max="8958" width="3.42578125" style="141" bestFit="1" customWidth="1"/>
    <col min="8959" max="8959" width="27.28515625" style="141" customWidth="1"/>
    <col min="8960" max="8960" width="9.28515625" style="141" hidden="1" customWidth="1"/>
    <col min="8961" max="8961" width="15.7109375" style="141" bestFit="1" customWidth="1"/>
    <col min="8962" max="8962" width="36.42578125" style="141" customWidth="1"/>
    <col min="8963" max="8963" width="11.28515625" style="141" bestFit="1" customWidth="1"/>
    <col min="8964" max="9213" width="9.28515625" style="141"/>
    <col min="9214" max="9214" width="3.42578125" style="141" bestFit="1" customWidth="1"/>
    <col min="9215" max="9215" width="27.28515625" style="141" customWidth="1"/>
    <col min="9216" max="9216" width="9.28515625" style="141" hidden="1" customWidth="1"/>
    <col min="9217" max="9217" width="15.7109375" style="141" bestFit="1" customWidth="1"/>
    <col min="9218" max="9218" width="36.42578125" style="141" customWidth="1"/>
    <col min="9219" max="9219" width="11.28515625" style="141" bestFit="1" customWidth="1"/>
    <col min="9220" max="9469" width="9.28515625" style="141"/>
    <col min="9470" max="9470" width="3.42578125" style="141" bestFit="1" customWidth="1"/>
    <col min="9471" max="9471" width="27.28515625" style="141" customWidth="1"/>
    <col min="9472" max="9472" width="9.28515625" style="141" hidden="1" customWidth="1"/>
    <col min="9473" max="9473" width="15.7109375" style="141" bestFit="1" customWidth="1"/>
    <col min="9474" max="9474" width="36.42578125" style="141" customWidth="1"/>
    <col min="9475" max="9475" width="11.28515625" style="141" bestFit="1" customWidth="1"/>
    <col min="9476" max="9725" width="9.28515625" style="141"/>
    <col min="9726" max="9726" width="3.42578125" style="141" bestFit="1" customWidth="1"/>
    <col min="9727" max="9727" width="27.28515625" style="141" customWidth="1"/>
    <col min="9728" max="9728" width="9.28515625" style="141" hidden="1" customWidth="1"/>
    <col min="9729" max="9729" width="15.7109375" style="141" bestFit="1" customWidth="1"/>
    <col min="9730" max="9730" width="36.42578125" style="141" customWidth="1"/>
    <col min="9731" max="9731" width="11.28515625" style="141" bestFit="1" customWidth="1"/>
    <col min="9732" max="9981" width="9.28515625" style="141"/>
    <col min="9982" max="9982" width="3.42578125" style="141" bestFit="1" customWidth="1"/>
    <col min="9983" max="9983" width="27.28515625" style="141" customWidth="1"/>
    <col min="9984" max="9984" width="9.28515625" style="141" hidden="1" customWidth="1"/>
    <col min="9985" max="9985" width="15.7109375" style="141" bestFit="1" customWidth="1"/>
    <col min="9986" max="9986" width="36.42578125" style="141" customWidth="1"/>
    <col min="9987" max="9987" width="11.28515625" style="141" bestFit="1" customWidth="1"/>
    <col min="9988" max="10237" width="9.28515625" style="141"/>
    <col min="10238" max="10238" width="3.42578125" style="141" bestFit="1" customWidth="1"/>
    <col min="10239" max="10239" width="27.28515625" style="141" customWidth="1"/>
    <col min="10240" max="10240" width="9.28515625" style="141" hidden="1" customWidth="1"/>
    <col min="10241" max="10241" width="15.7109375" style="141" bestFit="1" customWidth="1"/>
    <col min="10242" max="10242" width="36.42578125" style="141" customWidth="1"/>
    <col min="10243" max="10243" width="11.28515625" style="141" bestFit="1" customWidth="1"/>
    <col min="10244" max="10493" width="9.28515625" style="141"/>
    <col min="10494" max="10494" width="3.42578125" style="141" bestFit="1" customWidth="1"/>
    <col min="10495" max="10495" width="27.28515625" style="141" customWidth="1"/>
    <col min="10496" max="10496" width="9.28515625" style="141" hidden="1" customWidth="1"/>
    <col min="10497" max="10497" width="15.7109375" style="141" bestFit="1" customWidth="1"/>
    <col min="10498" max="10498" width="36.42578125" style="141" customWidth="1"/>
    <col min="10499" max="10499" width="11.28515625" style="141" bestFit="1" customWidth="1"/>
    <col min="10500" max="10749" width="9.28515625" style="141"/>
    <col min="10750" max="10750" width="3.42578125" style="141" bestFit="1" customWidth="1"/>
    <col min="10751" max="10751" width="27.28515625" style="141" customWidth="1"/>
    <col min="10752" max="10752" width="9.28515625" style="141" hidden="1" customWidth="1"/>
    <col min="10753" max="10753" width="15.7109375" style="141" bestFit="1" customWidth="1"/>
    <col min="10754" max="10754" width="36.42578125" style="141" customWidth="1"/>
    <col min="10755" max="10755" width="11.28515625" style="141" bestFit="1" customWidth="1"/>
    <col min="10756" max="11005" width="9.28515625" style="141"/>
    <col min="11006" max="11006" width="3.42578125" style="141" bestFit="1" customWidth="1"/>
    <col min="11007" max="11007" width="27.28515625" style="141" customWidth="1"/>
    <col min="11008" max="11008" width="9.28515625" style="141" hidden="1" customWidth="1"/>
    <col min="11009" max="11009" width="15.7109375" style="141" bestFit="1" customWidth="1"/>
    <col min="11010" max="11010" width="36.42578125" style="141" customWidth="1"/>
    <col min="11011" max="11011" width="11.28515625" style="141" bestFit="1" customWidth="1"/>
    <col min="11012" max="11261" width="9.28515625" style="141"/>
    <col min="11262" max="11262" width="3.42578125" style="141" bestFit="1" customWidth="1"/>
    <col min="11263" max="11263" width="27.28515625" style="141" customWidth="1"/>
    <col min="11264" max="11264" width="9.28515625" style="141" hidden="1" customWidth="1"/>
    <col min="11265" max="11265" width="15.7109375" style="141" bestFit="1" customWidth="1"/>
    <col min="11266" max="11266" width="36.42578125" style="141" customWidth="1"/>
    <col min="11267" max="11267" width="11.28515625" style="141" bestFit="1" customWidth="1"/>
    <col min="11268" max="11517" width="9.28515625" style="141"/>
    <col min="11518" max="11518" width="3.42578125" style="141" bestFit="1" customWidth="1"/>
    <col min="11519" max="11519" width="27.28515625" style="141" customWidth="1"/>
    <col min="11520" max="11520" width="9.28515625" style="141" hidden="1" customWidth="1"/>
    <col min="11521" max="11521" width="15.7109375" style="141" bestFit="1" customWidth="1"/>
    <col min="11522" max="11522" width="36.42578125" style="141" customWidth="1"/>
    <col min="11523" max="11523" width="11.28515625" style="141" bestFit="1" customWidth="1"/>
    <col min="11524" max="11773" width="9.28515625" style="141"/>
    <col min="11774" max="11774" width="3.42578125" style="141" bestFit="1" customWidth="1"/>
    <col min="11775" max="11775" width="27.28515625" style="141" customWidth="1"/>
    <col min="11776" max="11776" width="9.28515625" style="141" hidden="1" customWidth="1"/>
    <col min="11777" max="11777" width="15.7109375" style="141" bestFit="1" customWidth="1"/>
    <col min="11778" max="11778" width="36.42578125" style="141" customWidth="1"/>
    <col min="11779" max="11779" width="11.28515625" style="141" bestFit="1" customWidth="1"/>
    <col min="11780" max="12029" width="9.28515625" style="141"/>
    <col min="12030" max="12030" width="3.42578125" style="141" bestFit="1" customWidth="1"/>
    <col min="12031" max="12031" width="27.28515625" style="141" customWidth="1"/>
    <col min="12032" max="12032" width="9.28515625" style="141" hidden="1" customWidth="1"/>
    <col min="12033" max="12033" width="15.7109375" style="141" bestFit="1" customWidth="1"/>
    <col min="12034" max="12034" width="36.42578125" style="141" customWidth="1"/>
    <col min="12035" max="12035" width="11.28515625" style="141" bestFit="1" customWidth="1"/>
    <col min="12036" max="12285" width="9.28515625" style="141"/>
    <col min="12286" max="12286" width="3.42578125" style="141" bestFit="1" customWidth="1"/>
    <col min="12287" max="12287" width="27.28515625" style="141" customWidth="1"/>
    <col min="12288" max="12288" width="9.28515625" style="141" hidden="1" customWidth="1"/>
    <col min="12289" max="12289" width="15.7109375" style="141" bestFit="1" customWidth="1"/>
    <col min="12290" max="12290" width="36.42578125" style="141" customWidth="1"/>
    <col min="12291" max="12291" width="11.28515625" style="141" bestFit="1" customWidth="1"/>
    <col min="12292" max="12541" width="9.28515625" style="141"/>
    <col min="12542" max="12542" width="3.42578125" style="141" bestFit="1" customWidth="1"/>
    <col min="12543" max="12543" width="27.28515625" style="141" customWidth="1"/>
    <col min="12544" max="12544" width="9.28515625" style="141" hidden="1" customWidth="1"/>
    <col min="12545" max="12545" width="15.7109375" style="141" bestFit="1" customWidth="1"/>
    <col min="12546" max="12546" width="36.42578125" style="141" customWidth="1"/>
    <col min="12547" max="12547" width="11.28515625" style="141" bestFit="1" customWidth="1"/>
    <col min="12548" max="12797" width="9.28515625" style="141"/>
    <col min="12798" max="12798" width="3.42578125" style="141" bestFit="1" customWidth="1"/>
    <col min="12799" max="12799" width="27.28515625" style="141" customWidth="1"/>
    <col min="12800" max="12800" width="9.28515625" style="141" hidden="1" customWidth="1"/>
    <col min="12801" max="12801" width="15.7109375" style="141" bestFit="1" customWidth="1"/>
    <col min="12802" max="12802" width="36.42578125" style="141" customWidth="1"/>
    <col min="12803" max="12803" width="11.28515625" style="141" bestFit="1" customWidth="1"/>
    <col min="12804" max="13053" width="9.28515625" style="141"/>
    <col min="13054" max="13054" width="3.42578125" style="141" bestFit="1" customWidth="1"/>
    <col min="13055" max="13055" width="27.28515625" style="141" customWidth="1"/>
    <col min="13056" max="13056" width="9.28515625" style="141" hidden="1" customWidth="1"/>
    <col min="13057" max="13057" width="15.7109375" style="141" bestFit="1" customWidth="1"/>
    <col min="13058" max="13058" width="36.42578125" style="141" customWidth="1"/>
    <col min="13059" max="13059" width="11.28515625" style="141" bestFit="1" customWidth="1"/>
    <col min="13060" max="13309" width="9.28515625" style="141"/>
    <col min="13310" max="13310" width="3.42578125" style="141" bestFit="1" customWidth="1"/>
    <col min="13311" max="13311" width="27.28515625" style="141" customWidth="1"/>
    <col min="13312" max="13312" width="9.28515625" style="141" hidden="1" customWidth="1"/>
    <col min="13313" max="13313" width="15.7109375" style="141" bestFit="1" customWidth="1"/>
    <col min="13314" max="13314" width="36.42578125" style="141" customWidth="1"/>
    <col min="13315" max="13315" width="11.28515625" style="141" bestFit="1" customWidth="1"/>
    <col min="13316" max="13565" width="9.28515625" style="141"/>
    <col min="13566" max="13566" width="3.42578125" style="141" bestFit="1" customWidth="1"/>
    <col min="13567" max="13567" width="27.28515625" style="141" customWidth="1"/>
    <col min="13568" max="13568" width="9.28515625" style="141" hidden="1" customWidth="1"/>
    <col min="13569" max="13569" width="15.7109375" style="141" bestFit="1" customWidth="1"/>
    <col min="13570" max="13570" width="36.42578125" style="141" customWidth="1"/>
    <col min="13571" max="13571" width="11.28515625" style="141" bestFit="1" customWidth="1"/>
    <col min="13572" max="13821" width="9.28515625" style="141"/>
    <col min="13822" max="13822" width="3.42578125" style="141" bestFit="1" customWidth="1"/>
    <col min="13823" max="13823" width="27.28515625" style="141" customWidth="1"/>
    <col min="13824" max="13824" width="9.28515625" style="141" hidden="1" customWidth="1"/>
    <col min="13825" max="13825" width="15.7109375" style="141" bestFit="1" customWidth="1"/>
    <col min="13826" max="13826" width="36.42578125" style="141" customWidth="1"/>
    <col min="13827" max="13827" width="11.28515625" style="141" bestFit="1" customWidth="1"/>
    <col min="13828" max="14077" width="9.28515625" style="141"/>
    <col min="14078" max="14078" width="3.42578125" style="141" bestFit="1" customWidth="1"/>
    <col min="14079" max="14079" width="27.28515625" style="141" customWidth="1"/>
    <col min="14080" max="14080" width="9.28515625" style="141" hidden="1" customWidth="1"/>
    <col min="14081" max="14081" width="15.7109375" style="141" bestFit="1" customWidth="1"/>
    <col min="14082" max="14082" width="36.42578125" style="141" customWidth="1"/>
    <col min="14083" max="14083" width="11.28515625" style="141" bestFit="1" customWidth="1"/>
    <col min="14084" max="14333" width="9.28515625" style="141"/>
    <col min="14334" max="14334" width="3.42578125" style="141" bestFit="1" customWidth="1"/>
    <col min="14335" max="14335" width="27.28515625" style="141" customWidth="1"/>
    <col min="14336" max="14336" width="9.28515625" style="141" hidden="1" customWidth="1"/>
    <col min="14337" max="14337" width="15.7109375" style="141" bestFit="1" customWidth="1"/>
    <col min="14338" max="14338" width="36.42578125" style="141" customWidth="1"/>
    <col min="14339" max="14339" width="11.28515625" style="141" bestFit="1" customWidth="1"/>
    <col min="14340" max="14589" width="9.28515625" style="141"/>
    <col min="14590" max="14590" width="3.42578125" style="141" bestFit="1" customWidth="1"/>
    <col min="14591" max="14591" width="27.28515625" style="141" customWidth="1"/>
    <col min="14592" max="14592" width="9.28515625" style="141" hidden="1" customWidth="1"/>
    <col min="14593" max="14593" width="15.7109375" style="141" bestFit="1" customWidth="1"/>
    <col min="14594" max="14594" width="36.42578125" style="141" customWidth="1"/>
    <col min="14595" max="14595" width="11.28515625" style="141" bestFit="1" customWidth="1"/>
    <col min="14596" max="14845" width="9.28515625" style="141"/>
    <col min="14846" max="14846" width="3.42578125" style="141" bestFit="1" customWidth="1"/>
    <col min="14847" max="14847" width="27.28515625" style="141" customWidth="1"/>
    <col min="14848" max="14848" width="9.28515625" style="141" hidden="1" customWidth="1"/>
    <col min="14849" max="14849" width="15.7109375" style="141" bestFit="1" customWidth="1"/>
    <col min="14850" max="14850" width="36.42578125" style="141" customWidth="1"/>
    <col min="14851" max="14851" width="11.28515625" style="141" bestFit="1" customWidth="1"/>
    <col min="14852" max="15101" width="9.28515625" style="141"/>
    <col min="15102" max="15102" width="3.42578125" style="141" bestFit="1" customWidth="1"/>
    <col min="15103" max="15103" width="27.28515625" style="141" customWidth="1"/>
    <col min="15104" max="15104" width="9.28515625" style="141" hidden="1" customWidth="1"/>
    <col min="15105" max="15105" width="15.7109375" style="141" bestFit="1" customWidth="1"/>
    <col min="15106" max="15106" width="36.42578125" style="141" customWidth="1"/>
    <col min="15107" max="15107" width="11.28515625" style="141" bestFit="1" customWidth="1"/>
    <col min="15108" max="15357" width="9.28515625" style="141"/>
    <col min="15358" max="15358" width="3.42578125" style="141" bestFit="1" customWidth="1"/>
    <col min="15359" max="15359" width="27.28515625" style="141" customWidth="1"/>
    <col min="15360" max="15360" width="9.28515625" style="141" hidden="1" customWidth="1"/>
    <col min="15361" max="15361" width="15.7109375" style="141" bestFit="1" customWidth="1"/>
    <col min="15362" max="15362" width="36.42578125" style="141" customWidth="1"/>
    <col min="15363" max="15363" width="11.28515625" style="141" bestFit="1" customWidth="1"/>
    <col min="15364" max="15613" width="9.28515625" style="141"/>
    <col min="15614" max="15614" width="3.42578125" style="141" bestFit="1" customWidth="1"/>
    <col min="15615" max="15615" width="27.28515625" style="141" customWidth="1"/>
    <col min="15616" max="15616" width="9.28515625" style="141" hidden="1" customWidth="1"/>
    <col min="15617" max="15617" width="15.7109375" style="141" bestFit="1" customWidth="1"/>
    <col min="15618" max="15618" width="36.42578125" style="141" customWidth="1"/>
    <col min="15619" max="15619" width="11.28515625" style="141" bestFit="1" customWidth="1"/>
    <col min="15620" max="15869" width="9.28515625" style="141"/>
    <col min="15870" max="15870" width="3.42578125" style="141" bestFit="1" customWidth="1"/>
    <col min="15871" max="15871" width="27.28515625" style="141" customWidth="1"/>
    <col min="15872" max="15872" width="9.28515625" style="141" hidden="1" customWidth="1"/>
    <col min="15873" max="15873" width="15.7109375" style="141" bestFit="1" customWidth="1"/>
    <col min="15874" max="15874" width="36.42578125" style="141" customWidth="1"/>
    <col min="15875" max="15875" width="11.28515625" style="141" bestFit="1" customWidth="1"/>
    <col min="15876" max="16125" width="9.28515625" style="141"/>
    <col min="16126" max="16126" width="3.42578125" style="141" bestFit="1" customWidth="1"/>
    <col min="16127" max="16127" width="27.28515625" style="141" customWidth="1"/>
    <col min="16128" max="16128" width="9.28515625" style="141" hidden="1" customWidth="1"/>
    <col min="16129" max="16129" width="15.7109375" style="141" bestFit="1" customWidth="1"/>
    <col min="16130" max="16130" width="36.42578125" style="141" customWidth="1"/>
    <col min="16131" max="16131" width="11.28515625" style="141" bestFit="1" customWidth="1"/>
    <col min="16132" max="16382" width="9.28515625" style="141"/>
    <col min="16383" max="16384" width="9.28515625" style="141" customWidth="1"/>
  </cols>
  <sheetData>
    <row r="1" spans="1:9" ht="18.75">
      <c r="A1" s="2772" t="s">
        <v>723</v>
      </c>
      <c r="B1" s="2772"/>
      <c r="C1" s="2772"/>
      <c r="D1" s="2772"/>
      <c r="E1" s="2773"/>
      <c r="F1" s="2773"/>
    </row>
    <row r="2" spans="1:9" ht="21.2" customHeight="1"/>
    <row r="3" spans="1:9" s="143" customFormat="1" ht="45" customHeight="1">
      <c r="A3" s="209" t="s">
        <v>18</v>
      </c>
      <c r="B3" s="209" t="s">
        <v>19</v>
      </c>
      <c r="C3" s="210" t="s">
        <v>602</v>
      </c>
      <c r="D3" s="146" t="s">
        <v>461</v>
      </c>
      <c r="E3" s="146" t="s">
        <v>8</v>
      </c>
      <c r="F3" s="146" t="s">
        <v>9</v>
      </c>
      <c r="G3" s="325"/>
      <c r="I3" s="691"/>
    </row>
    <row r="4" spans="1:9" ht="15" customHeight="1">
      <c r="A4" s="643"/>
      <c r="B4" s="639"/>
      <c r="C4" s="639"/>
      <c r="D4" s="639"/>
      <c r="E4" s="639"/>
      <c r="F4" s="640"/>
      <c r="G4" s="2" t="s">
        <v>6</v>
      </c>
      <c r="H4" s="3">
        <v>10</v>
      </c>
    </row>
    <row r="5" spans="1:9" ht="15" customHeight="1">
      <c r="A5" s="132" t="s">
        <v>4913</v>
      </c>
      <c r="B5" s="131" t="s">
        <v>604</v>
      </c>
      <c r="C5" s="2349">
        <v>2.7825600000000001</v>
      </c>
      <c r="D5" s="206">
        <f t="shared" ref="D5:D23" si="0">C5-C5*$H$4/100</f>
        <v>2.5043040000000003</v>
      </c>
      <c r="E5" s="167">
        <f>C5*Оглавление!$B$5</f>
        <v>306.08160000000004</v>
      </c>
      <c r="F5" s="167">
        <f t="shared" ref="F5:F23" si="1">E5-E5*$H$4/100</f>
        <v>275.47344000000004</v>
      </c>
      <c r="G5" s="27"/>
      <c r="H5" s="394"/>
    </row>
    <row r="6" spans="1:9" ht="15" customHeight="1">
      <c r="A6" s="132" t="s">
        <v>4914</v>
      </c>
      <c r="B6" s="131" t="s">
        <v>605</v>
      </c>
      <c r="C6" s="2349">
        <v>3.0273599999999998</v>
      </c>
      <c r="D6" s="206">
        <f t="shared" si="0"/>
        <v>2.7246239999999999</v>
      </c>
      <c r="E6" s="167">
        <f>C6*Оглавление!$B$5</f>
        <v>333.00959999999998</v>
      </c>
      <c r="F6" s="167">
        <f t="shared" si="1"/>
        <v>299.70864</v>
      </c>
      <c r="G6" s="27"/>
      <c r="H6" s="394"/>
    </row>
    <row r="7" spans="1:9" ht="15" customHeight="1">
      <c r="A7" s="132" t="s">
        <v>4915</v>
      </c>
      <c r="B7" s="131" t="s">
        <v>606</v>
      </c>
      <c r="C7" s="2349">
        <v>2.9539200000000001</v>
      </c>
      <c r="D7" s="206">
        <f t="shared" si="0"/>
        <v>2.658528</v>
      </c>
      <c r="E7" s="167">
        <f>C7*Оглавление!$B$5</f>
        <v>324.93119999999999</v>
      </c>
      <c r="F7" s="167">
        <f t="shared" si="1"/>
        <v>292.43808000000001</v>
      </c>
      <c r="G7" s="27"/>
      <c r="H7" s="394"/>
    </row>
    <row r="8" spans="1:9" ht="15" customHeight="1">
      <c r="A8" s="132" t="s">
        <v>4916</v>
      </c>
      <c r="B8" s="131" t="s">
        <v>607</v>
      </c>
      <c r="C8" s="2349">
        <v>3.1660799999999996</v>
      </c>
      <c r="D8" s="206">
        <f t="shared" si="0"/>
        <v>2.8494719999999996</v>
      </c>
      <c r="E8" s="167">
        <f>C8*Оглавление!$B$5</f>
        <v>348.26879999999994</v>
      </c>
      <c r="F8" s="167">
        <f t="shared" si="1"/>
        <v>313.44191999999998</v>
      </c>
      <c r="G8" s="27"/>
      <c r="H8" s="394"/>
    </row>
    <row r="9" spans="1:9" s="1561" customFormat="1" ht="15" customHeight="1">
      <c r="A9" s="1644" t="s">
        <v>7296</v>
      </c>
      <c r="B9" s="1645" t="s">
        <v>7297</v>
      </c>
      <c r="C9" s="2349">
        <v>3.1579200000000003</v>
      </c>
      <c r="D9" s="206">
        <f t="shared" si="0"/>
        <v>2.8421280000000002</v>
      </c>
      <c r="E9" s="167">
        <f>C9*Оглавление!$B$5</f>
        <v>347.37120000000004</v>
      </c>
      <c r="F9" s="167">
        <f t="shared" si="1"/>
        <v>312.63408000000004</v>
      </c>
      <c r="G9" s="27"/>
      <c r="H9" s="394"/>
      <c r="I9" s="394"/>
    </row>
    <row r="10" spans="1:9" s="1561" customFormat="1" ht="15" customHeight="1">
      <c r="A10" s="1644" t="s">
        <v>7298</v>
      </c>
      <c r="B10" s="1645" t="s">
        <v>7299</v>
      </c>
      <c r="C10" s="2349">
        <v>3.6067200000000001</v>
      </c>
      <c r="D10" s="206">
        <f t="shared" si="0"/>
        <v>3.246048</v>
      </c>
      <c r="E10" s="167">
        <f>C10*Оглавление!$B$5</f>
        <v>396.73920000000004</v>
      </c>
      <c r="F10" s="167">
        <f t="shared" si="1"/>
        <v>357.06528000000003</v>
      </c>
      <c r="G10" s="27"/>
      <c r="H10" s="394"/>
      <c r="I10" s="394"/>
    </row>
    <row r="11" spans="1:9" s="1561" customFormat="1" ht="15" customHeight="1">
      <c r="A11" s="1644" t="s">
        <v>5144</v>
      </c>
      <c r="B11" s="1645" t="s">
        <v>7300</v>
      </c>
      <c r="C11" s="2349">
        <v>4.4145600000000007</v>
      </c>
      <c r="D11" s="206">
        <f t="shared" si="0"/>
        <v>3.9731040000000006</v>
      </c>
      <c r="E11" s="167">
        <f>C11*Оглавление!$B$5</f>
        <v>485.60160000000008</v>
      </c>
      <c r="F11" s="167">
        <f t="shared" si="1"/>
        <v>437.04144000000008</v>
      </c>
      <c r="G11" s="27"/>
      <c r="H11" s="394"/>
      <c r="I11" s="394"/>
    </row>
    <row r="12" spans="1:9" s="1561" customFormat="1" ht="15" customHeight="1">
      <c r="A12" s="1644" t="s">
        <v>7301</v>
      </c>
      <c r="B12" s="1645" t="s">
        <v>7302</v>
      </c>
      <c r="C12" s="2349">
        <v>4.1208</v>
      </c>
      <c r="D12" s="206">
        <f t="shared" si="0"/>
        <v>3.70872</v>
      </c>
      <c r="E12" s="167">
        <f>C12*Оглавление!$B$5</f>
        <v>453.28800000000001</v>
      </c>
      <c r="F12" s="167">
        <f t="shared" si="1"/>
        <v>407.95920000000001</v>
      </c>
      <c r="G12" s="27"/>
      <c r="H12" s="394"/>
      <c r="I12" s="394"/>
    </row>
    <row r="13" spans="1:9" s="656" customFormat="1" ht="15" customHeight="1">
      <c r="A13" s="565" t="s">
        <v>5143</v>
      </c>
      <c r="B13" s="648" t="s">
        <v>5145</v>
      </c>
      <c r="C13" s="2349">
        <v>3.2639999999999998</v>
      </c>
      <c r="D13" s="494">
        <f t="shared" si="0"/>
        <v>2.9375999999999998</v>
      </c>
      <c r="E13" s="495">
        <f>C13*Оглавление!$B$5</f>
        <v>359.03999999999996</v>
      </c>
      <c r="F13" s="495">
        <f t="shared" si="1"/>
        <v>323.13599999999997</v>
      </c>
      <c r="G13" s="27"/>
      <c r="H13" s="152"/>
      <c r="I13" s="394"/>
    </row>
    <row r="14" spans="1:9" ht="15" customHeight="1">
      <c r="A14" s="132" t="s">
        <v>4917</v>
      </c>
      <c r="B14" s="131" t="s">
        <v>608</v>
      </c>
      <c r="C14" s="2349">
        <v>3.2884799999999998</v>
      </c>
      <c r="D14" s="206">
        <f t="shared" si="0"/>
        <v>2.959632</v>
      </c>
      <c r="E14" s="167">
        <f>C14*Оглавление!$B$5</f>
        <v>361.7328</v>
      </c>
      <c r="F14" s="167">
        <f t="shared" si="1"/>
        <v>325.55952000000002</v>
      </c>
      <c r="G14" s="27"/>
      <c r="H14" s="394"/>
    </row>
    <row r="15" spans="1:9" ht="15" customHeight="1">
      <c r="A15" s="132" t="s">
        <v>4918</v>
      </c>
      <c r="B15" s="131" t="s">
        <v>609</v>
      </c>
      <c r="C15" s="2349">
        <v>3.5740799999999995</v>
      </c>
      <c r="D15" s="206">
        <f t="shared" si="0"/>
        <v>3.2166719999999995</v>
      </c>
      <c r="E15" s="167">
        <f>C15*Оглавление!$B$5</f>
        <v>393.14879999999994</v>
      </c>
      <c r="F15" s="167">
        <f t="shared" si="1"/>
        <v>353.83391999999992</v>
      </c>
      <c r="G15" s="27"/>
      <c r="H15" s="394"/>
    </row>
    <row r="16" spans="1:9" s="626" customFormat="1" ht="15" customHeight="1">
      <c r="A16" s="132" t="s">
        <v>4948</v>
      </c>
      <c r="B16" s="131" t="s">
        <v>4951</v>
      </c>
      <c r="C16" s="2349">
        <v>4.2023999999999999</v>
      </c>
      <c r="D16" s="206">
        <f t="shared" si="0"/>
        <v>3.7821599999999997</v>
      </c>
      <c r="E16" s="167">
        <f>C16*Оглавление!$B$5</f>
        <v>462.26400000000001</v>
      </c>
      <c r="F16" s="167">
        <f t="shared" si="1"/>
        <v>416.0376</v>
      </c>
      <c r="G16" s="27"/>
      <c r="H16" s="394"/>
      <c r="I16" s="394"/>
    </row>
    <row r="17" spans="1:10" s="626" customFormat="1" ht="15" customHeight="1">
      <c r="A17" s="132" t="s">
        <v>4949</v>
      </c>
      <c r="B17" s="131" t="s">
        <v>4952</v>
      </c>
      <c r="C17" s="2349">
        <v>4.6022399999999992</v>
      </c>
      <c r="D17" s="206">
        <f t="shared" si="0"/>
        <v>4.142015999999999</v>
      </c>
      <c r="E17" s="167">
        <f>C17*Оглавление!$B$5</f>
        <v>506.24639999999994</v>
      </c>
      <c r="F17" s="167">
        <f t="shared" si="1"/>
        <v>455.62175999999994</v>
      </c>
      <c r="G17" s="27"/>
      <c r="H17" s="394"/>
      <c r="I17" s="394"/>
    </row>
    <row r="18" spans="1:10" s="626" customFormat="1" ht="15" customHeight="1">
      <c r="A18" s="132" t="s">
        <v>4950</v>
      </c>
      <c r="B18" s="131" t="s">
        <v>4953</v>
      </c>
      <c r="C18" s="2349">
        <v>5.3203199999999997</v>
      </c>
      <c r="D18" s="206">
        <f t="shared" si="0"/>
        <v>4.7882879999999997</v>
      </c>
      <c r="E18" s="167">
        <f>C18*Оглавление!$B$5</f>
        <v>585.23519999999996</v>
      </c>
      <c r="F18" s="167">
        <f t="shared" si="1"/>
        <v>526.71168</v>
      </c>
      <c r="G18" s="27"/>
      <c r="H18" s="394"/>
      <c r="I18" s="394"/>
    </row>
    <row r="19" spans="1:10" ht="15" customHeight="1">
      <c r="A19" s="132" t="s">
        <v>4919</v>
      </c>
      <c r="B19" s="131" t="s">
        <v>610</v>
      </c>
      <c r="C19" s="2349">
        <v>3.5332799999999995</v>
      </c>
      <c r="D19" s="206">
        <f t="shared" si="0"/>
        <v>3.1799519999999997</v>
      </c>
      <c r="E19" s="167">
        <f>C19*Оглавление!$B$5</f>
        <v>388.66079999999994</v>
      </c>
      <c r="F19" s="167">
        <f t="shared" si="1"/>
        <v>349.79471999999993</v>
      </c>
      <c r="G19" s="27"/>
      <c r="H19" s="394"/>
    </row>
    <row r="20" spans="1:10" ht="15" customHeight="1">
      <c r="A20" s="132" t="s">
        <v>4920</v>
      </c>
      <c r="B20" s="131" t="s">
        <v>611</v>
      </c>
      <c r="C20" s="2349">
        <v>4.2431999999999999</v>
      </c>
      <c r="D20" s="206">
        <f t="shared" si="0"/>
        <v>3.8188800000000001</v>
      </c>
      <c r="E20" s="167">
        <f>C20*Оглавление!$B$5</f>
        <v>466.75200000000001</v>
      </c>
      <c r="F20" s="167">
        <f t="shared" si="1"/>
        <v>420.07679999999999</v>
      </c>
      <c r="G20" s="27"/>
      <c r="H20" s="394"/>
    </row>
    <row r="21" spans="1:10" s="626" customFormat="1" ht="15" customHeight="1">
      <c r="A21" s="565" t="s">
        <v>4954</v>
      </c>
      <c r="B21" s="131" t="s">
        <v>4957</v>
      </c>
      <c r="C21" s="2349">
        <v>4.5043199999999999</v>
      </c>
      <c r="D21" s="206">
        <f t="shared" si="0"/>
        <v>4.0538879999999997</v>
      </c>
      <c r="E21" s="167">
        <f>C21*Оглавление!$B$5</f>
        <v>495.47519999999997</v>
      </c>
      <c r="F21" s="167">
        <f t="shared" si="1"/>
        <v>445.92768000000001</v>
      </c>
      <c r="G21" s="27"/>
      <c r="H21" s="394"/>
      <c r="I21" s="394"/>
    </row>
    <row r="22" spans="1:10" s="626" customFormat="1" ht="15" customHeight="1">
      <c r="A22" s="565" t="s">
        <v>4955</v>
      </c>
      <c r="B22" s="131" t="s">
        <v>4958</v>
      </c>
      <c r="C22" s="2349">
        <v>4.8878399999999997</v>
      </c>
      <c r="D22" s="206">
        <f t="shared" si="0"/>
        <v>4.3990559999999999</v>
      </c>
      <c r="E22" s="167">
        <f>C22*Оглавление!$B$5</f>
        <v>537.66239999999993</v>
      </c>
      <c r="F22" s="167">
        <f t="shared" si="1"/>
        <v>483.89615999999995</v>
      </c>
      <c r="G22" s="27"/>
      <c r="H22" s="394"/>
      <c r="I22" s="394"/>
      <c r="J22" s="1561"/>
    </row>
    <row r="23" spans="1:10" s="626" customFormat="1" ht="15" customHeight="1">
      <c r="A23" s="565" t="s">
        <v>4956</v>
      </c>
      <c r="B23" s="131" t="s">
        <v>4959</v>
      </c>
      <c r="C23" s="2349">
        <v>5.5487999999999991</v>
      </c>
      <c r="D23" s="206">
        <f t="shared" si="0"/>
        <v>4.9939199999999992</v>
      </c>
      <c r="E23" s="167">
        <f>C23*Оглавление!$B$5</f>
        <v>610.36799999999994</v>
      </c>
      <c r="F23" s="167">
        <f t="shared" si="1"/>
        <v>549.33119999999997</v>
      </c>
      <c r="G23" s="27"/>
      <c r="H23" s="394"/>
      <c r="I23" s="394"/>
    </row>
    <row r="24" spans="1:10" ht="15" customHeight="1">
      <c r="A24" s="644"/>
      <c r="B24" s="641"/>
      <c r="C24" s="641"/>
      <c r="D24" s="641"/>
      <c r="E24" s="641"/>
      <c r="F24" s="642"/>
      <c r="G24" s="27"/>
      <c r="H24" s="394"/>
    </row>
    <row r="25" spans="1:10" ht="15" customHeight="1">
      <c r="A25" s="132" t="s">
        <v>4921</v>
      </c>
      <c r="B25" s="131" t="s">
        <v>612</v>
      </c>
      <c r="C25" s="2349">
        <v>3.7699199999999999</v>
      </c>
      <c r="D25" s="206">
        <f t="shared" ref="D25:D31" si="2">C25-C25*$H$4/100</f>
        <v>3.3929279999999999</v>
      </c>
      <c r="E25" s="167">
        <f>C25*Оглавление!$B$5</f>
        <v>414.69119999999998</v>
      </c>
      <c r="F25" s="167">
        <f t="shared" ref="F25:F30" si="3">E25-E25*$H$4/100</f>
        <v>373.22208000000001</v>
      </c>
      <c r="G25" s="27"/>
      <c r="H25" s="394"/>
    </row>
    <row r="26" spans="1:10" ht="15" customHeight="1">
      <c r="A26" s="132" t="s">
        <v>4922</v>
      </c>
      <c r="B26" s="131" t="s">
        <v>613</v>
      </c>
      <c r="C26" s="2349">
        <v>4.1942399999999997</v>
      </c>
      <c r="D26" s="206">
        <f t="shared" si="2"/>
        <v>3.7748159999999995</v>
      </c>
      <c r="E26" s="167">
        <f>C26*Оглавление!$B$5</f>
        <v>461.3664</v>
      </c>
      <c r="F26" s="167">
        <f t="shared" si="3"/>
        <v>415.22976</v>
      </c>
      <c r="G26" s="27"/>
      <c r="H26" s="394"/>
    </row>
    <row r="27" spans="1:10" ht="15" customHeight="1">
      <c r="A27" s="132" t="s">
        <v>4923</v>
      </c>
      <c r="B27" s="131" t="s">
        <v>614</v>
      </c>
      <c r="C27" s="2349">
        <v>4.1371200000000004</v>
      </c>
      <c r="D27" s="206">
        <f t="shared" si="2"/>
        <v>3.7234080000000005</v>
      </c>
      <c r="E27" s="167">
        <f>C27*Оглавление!$B$5</f>
        <v>455.08320000000003</v>
      </c>
      <c r="F27" s="167">
        <f t="shared" si="3"/>
        <v>409.57488000000001</v>
      </c>
      <c r="G27" s="27"/>
      <c r="H27" s="394"/>
    </row>
    <row r="28" spans="1:10" ht="15" customHeight="1">
      <c r="A28" s="132" t="s">
        <v>4924</v>
      </c>
      <c r="B28" s="131" t="s">
        <v>615</v>
      </c>
      <c r="C28" s="2349">
        <v>4.6022399999999992</v>
      </c>
      <c r="D28" s="206">
        <f t="shared" si="2"/>
        <v>4.142015999999999</v>
      </c>
      <c r="E28" s="167">
        <f>C28*Оглавление!$B$5</f>
        <v>506.24639999999994</v>
      </c>
      <c r="F28" s="167">
        <f t="shared" si="3"/>
        <v>455.62175999999994</v>
      </c>
      <c r="G28" s="27"/>
      <c r="H28" s="394"/>
    </row>
    <row r="29" spans="1:10" ht="15" customHeight="1">
      <c r="A29" s="132" t="s">
        <v>4925</v>
      </c>
      <c r="B29" s="131" t="s">
        <v>616</v>
      </c>
      <c r="C29" s="2349">
        <v>3.9412799999999995</v>
      </c>
      <c r="D29" s="206">
        <f t="shared" si="2"/>
        <v>3.5471519999999996</v>
      </c>
      <c r="E29" s="167">
        <f>C29*Оглавление!$B$5</f>
        <v>433.54079999999993</v>
      </c>
      <c r="F29" s="167">
        <f t="shared" si="3"/>
        <v>390.18671999999992</v>
      </c>
      <c r="G29" s="27"/>
      <c r="H29" s="394"/>
    </row>
    <row r="30" spans="1:10" ht="15" customHeight="1">
      <c r="A30" s="132" t="s">
        <v>4926</v>
      </c>
      <c r="B30" s="131" t="s">
        <v>617</v>
      </c>
      <c r="C30" s="2349">
        <v>4.6756800000000007</v>
      </c>
      <c r="D30" s="206">
        <f t="shared" si="2"/>
        <v>4.2081120000000007</v>
      </c>
      <c r="E30" s="167">
        <f>C30*Оглавление!$B$5</f>
        <v>514.3248000000001</v>
      </c>
      <c r="F30" s="167">
        <f t="shared" si="3"/>
        <v>462.8923200000001</v>
      </c>
      <c r="G30" s="27"/>
      <c r="H30" s="394"/>
    </row>
    <row r="31" spans="1:10" ht="15" customHeight="1">
      <c r="A31" s="132" t="s">
        <v>4927</v>
      </c>
      <c r="B31" s="131" t="s">
        <v>618</v>
      </c>
      <c r="C31" s="2349">
        <v>3.9983999999999997</v>
      </c>
      <c r="D31" s="206">
        <f t="shared" si="2"/>
        <v>3.59856</v>
      </c>
      <c r="E31" s="167">
        <f>C31*Оглавление!$B$5</f>
        <v>439.82399999999996</v>
      </c>
      <c r="F31" s="167">
        <f t="shared" ref="F31:F38" si="4">E31-E31*$H$4/100</f>
        <v>395.84159999999997</v>
      </c>
      <c r="G31" s="27"/>
      <c r="H31" s="394"/>
    </row>
    <row r="32" spans="1:10" ht="15" customHeight="1">
      <c r="A32" s="132" t="s">
        <v>4928</v>
      </c>
      <c r="B32" s="131" t="s">
        <v>619</v>
      </c>
      <c r="C32" s="2349">
        <v>4.2431999999999999</v>
      </c>
      <c r="D32" s="206">
        <f t="shared" ref="D32:D38" si="5">C32-C32*$H$4/100</f>
        <v>3.8188800000000001</v>
      </c>
      <c r="E32" s="167">
        <f>C32*Оглавление!$B$5</f>
        <v>466.75200000000001</v>
      </c>
      <c r="F32" s="167">
        <f t="shared" si="4"/>
        <v>420.07679999999999</v>
      </c>
      <c r="G32" s="27"/>
      <c r="H32" s="394"/>
    </row>
    <row r="33" spans="1:12" ht="15" customHeight="1">
      <c r="A33" s="132" t="s">
        <v>5198</v>
      </c>
      <c r="B33" s="131" t="s">
        <v>620</v>
      </c>
      <c r="C33" s="2349">
        <v>4.4716799999999992</v>
      </c>
      <c r="D33" s="206">
        <f t="shared" si="5"/>
        <v>4.0245119999999996</v>
      </c>
      <c r="E33" s="167">
        <f>C33*Оглавление!$B$5</f>
        <v>491.88479999999993</v>
      </c>
      <c r="F33" s="167">
        <f t="shared" si="4"/>
        <v>442.69631999999996</v>
      </c>
      <c r="G33" s="27"/>
      <c r="H33" s="394"/>
      <c r="J33" s="692"/>
      <c r="K33" s="693"/>
      <c r="L33" s="694"/>
    </row>
    <row r="34" spans="1:12" ht="15" customHeight="1">
      <c r="A34" s="132" t="s">
        <v>5199</v>
      </c>
      <c r="B34" s="131" t="s">
        <v>621</v>
      </c>
      <c r="C34" s="2349">
        <v>4.9123200000000002</v>
      </c>
      <c r="D34" s="206">
        <f t="shared" si="5"/>
        <v>4.4210880000000001</v>
      </c>
      <c r="E34" s="167">
        <f>C34*Оглавление!$B$5</f>
        <v>540.35520000000008</v>
      </c>
      <c r="F34" s="167">
        <f t="shared" si="4"/>
        <v>486.31968000000006</v>
      </c>
      <c r="G34" s="27"/>
      <c r="H34" s="394"/>
      <c r="J34" s="692"/>
      <c r="K34" s="693"/>
      <c r="L34" s="694"/>
    </row>
    <row r="35" spans="1:12" ht="15" customHeight="1">
      <c r="A35" s="717" t="s">
        <v>5365</v>
      </c>
      <c r="B35" s="131" t="s">
        <v>622</v>
      </c>
      <c r="C35" s="2349">
        <v>5.4019200000000005</v>
      </c>
      <c r="D35" s="206">
        <f t="shared" si="5"/>
        <v>4.8617280000000003</v>
      </c>
      <c r="E35" s="167">
        <f>C35*Оглавление!$B$5</f>
        <v>594.21120000000008</v>
      </c>
      <c r="F35" s="167">
        <f t="shared" si="4"/>
        <v>534.7900800000001</v>
      </c>
      <c r="G35" s="27"/>
      <c r="H35" s="394"/>
    </row>
    <row r="36" spans="1:12" s="626" customFormat="1" ht="15" customHeight="1">
      <c r="A36" s="132" t="s">
        <v>4960</v>
      </c>
      <c r="B36" s="131" t="s">
        <v>4963</v>
      </c>
      <c r="C36" s="2349">
        <v>5.7772799999999993</v>
      </c>
      <c r="D36" s="206">
        <f t="shared" si="5"/>
        <v>5.1995519999999997</v>
      </c>
      <c r="E36" s="167">
        <f>C36*Оглавление!$B$5</f>
        <v>635.50079999999991</v>
      </c>
      <c r="F36" s="167">
        <f t="shared" si="4"/>
        <v>571.95071999999993</v>
      </c>
      <c r="G36" s="27"/>
      <c r="H36" s="394"/>
      <c r="I36" s="394"/>
    </row>
    <row r="37" spans="1:12" s="626" customFormat="1" ht="15" customHeight="1">
      <c r="A37" s="132" t="s">
        <v>4961</v>
      </c>
      <c r="B37" s="131" t="s">
        <v>4964</v>
      </c>
      <c r="C37" s="2349">
        <v>6.8299199999999987</v>
      </c>
      <c r="D37" s="206">
        <f t="shared" si="5"/>
        <v>6.1469279999999991</v>
      </c>
      <c r="E37" s="167">
        <f>C37*Оглавление!$B$5</f>
        <v>751.29119999999989</v>
      </c>
      <c r="F37" s="167">
        <f t="shared" si="4"/>
        <v>676.16207999999995</v>
      </c>
      <c r="G37" s="27"/>
      <c r="H37" s="394"/>
      <c r="I37" s="394"/>
    </row>
    <row r="38" spans="1:12" s="626" customFormat="1" ht="15" customHeight="1">
      <c r="A38" s="132" t="s">
        <v>4962</v>
      </c>
      <c r="B38" s="131" t="s">
        <v>4965</v>
      </c>
      <c r="C38" s="2349">
        <v>8.1436799999999998</v>
      </c>
      <c r="D38" s="206">
        <f t="shared" si="5"/>
        <v>7.3293119999999998</v>
      </c>
      <c r="E38" s="167">
        <f>C38*Оглавление!$B$5</f>
        <v>895.8048</v>
      </c>
      <c r="F38" s="167">
        <f t="shared" si="4"/>
        <v>806.22432000000003</v>
      </c>
      <c r="G38" s="27"/>
      <c r="H38" s="394"/>
      <c r="I38" s="394"/>
    </row>
    <row r="39" spans="1:12" ht="15" customHeight="1">
      <c r="A39" s="644"/>
      <c r="B39" s="641"/>
      <c r="C39" s="641"/>
      <c r="D39" s="641"/>
      <c r="E39" s="641"/>
      <c r="F39" s="642"/>
      <c r="G39" s="27"/>
      <c r="H39" s="394"/>
    </row>
    <row r="40" spans="1:12" ht="15" customHeight="1">
      <c r="A40" s="132" t="s">
        <v>4929</v>
      </c>
      <c r="B40" s="131" t="s">
        <v>623</v>
      </c>
      <c r="C40" s="2349">
        <v>3.1497599999999997</v>
      </c>
      <c r="D40" s="206">
        <f t="shared" ref="D40:D51" si="6">C40-C40*$H$4/100</f>
        <v>2.8347839999999995</v>
      </c>
      <c r="E40" s="167">
        <f>C40*Оглавление!$B$5</f>
        <v>346.47359999999998</v>
      </c>
      <c r="F40" s="167">
        <f>E40-E40*$H$4/100</f>
        <v>311.82623999999998</v>
      </c>
      <c r="G40" s="27"/>
      <c r="H40" s="394"/>
    </row>
    <row r="41" spans="1:12" ht="15" customHeight="1">
      <c r="A41" s="132" t="s">
        <v>4930</v>
      </c>
      <c r="B41" s="131" t="s">
        <v>624</v>
      </c>
      <c r="C41" s="2349">
        <v>3.5822399999999992</v>
      </c>
      <c r="D41" s="206">
        <f t="shared" si="6"/>
        <v>3.2240159999999993</v>
      </c>
      <c r="E41" s="167">
        <f>C41*Оглавление!$B$5</f>
        <v>394.04639999999989</v>
      </c>
      <c r="F41" s="167">
        <f>E41-E41*$H$4/100</f>
        <v>354.64175999999992</v>
      </c>
      <c r="G41" s="27"/>
      <c r="H41" s="394"/>
    </row>
    <row r="42" spans="1:12" ht="15" customHeight="1">
      <c r="A42" s="132" t="s">
        <v>4931</v>
      </c>
      <c r="B42" s="131" t="s">
        <v>625</v>
      </c>
      <c r="C42" s="2349">
        <v>3.2231999999999998</v>
      </c>
      <c r="D42" s="206">
        <f t="shared" si="6"/>
        <v>2.9008799999999999</v>
      </c>
      <c r="E42" s="167">
        <f>C42*Оглавление!$B$5</f>
        <v>354.55199999999996</v>
      </c>
      <c r="F42" s="167">
        <f>E42-E42*$H$4/100</f>
        <v>319.09679999999997</v>
      </c>
      <c r="G42" s="27"/>
      <c r="H42" s="394"/>
    </row>
    <row r="43" spans="1:12" ht="15" customHeight="1">
      <c r="A43" s="132" t="s">
        <v>4932</v>
      </c>
      <c r="B43" s="131" t="s">
        <v>626</v>
      </c>
      <c r="C43" s="2349">
        <v>3.6801599999999994</v>
      </c>
      <c r="D43" s="206">
        <f t="shared" si="6"/>
        <v>3.3121439999999995</v>
      </c>
      <c r="E43" s="167">
        <f>C43*Оглавление!$B$5</f>
        <v>404.81759999999991</v>
      </c>
      <c r="F43" s="167">
        <f>E43-E43*$H$4/100</f>
        <v>364.33583999999991</v>
      </c>
      <c r="G43" s="27"/>
      <c r="H43" s="394"/>
    </row>
    <row r="44" spans="1:12" ht="15" customHeight="1">
      <c r="A44" s="132" t="s">
        <v>4933</v>
      </c>
      <c r="B44" s="131" t="s">
        <v>627</v>
      </c>
      <c r="C44" s="2349">
        <v>4.1697600000000001</v>
      </c>
      <c r="D44" s="206">
        <f t="shared" si="6"/>
        <v>3.7527840000000001</v>
      </c>
      <c r="E44" s="167">
        <f>C44*Оглавление!$B$5</f>
        <v>458.67360000000002</v>
      </c>
      <c r="F44" s="167">
        <f t="shared" ref="F44:F51" si="7">E44-E44*$H$4/100</f>
        <v>412.80624</v>
      </c>
      <c r="G44" s="27"/>
      <c r="H44" s="394"/>
    </row>
    <row r="45" spans="1:12" ht="15" customHeight="1">
      <c r="A45" s="132" t="s">
        <v>4934</v>
      </c>
      <c r="B45" s="131" t="s">
        <v>628</v>
      </c>
      <c r="C45" s="2349">
        <v>4.4227199999999991</v>
      </c>
      <c r="D45" s="206">
        <f t="shared" si="6"/>
        <v>3.9804479999999991</v>
      </c>
      <c r="E45" s="167">
        <f>C45*Оглавление!$B$5</f>
        <v>486.49919999999992</v>
      </c>
      <c r="F45" s="167">
        <f t="shared" si="7"/>
        <v>437.84927999999991</v>
      </c>
      <c r="G45" s="27"/>
      <c r="H45" s="394"/>
    </row>
    <row r="46" spans="1:12" ht="15" customHeight="1">
      <c r="A46" s="132" t="s">
        <v>4935</v>
      </c>
      <c r="B46" s="131" t="s">
        <v>629</v>
      </c>
      <c r="C46" s="2349">
        <v>4.6756800000000007</v>
      </c>
      <c r="D46" s="206">
        <f t="shared" si="6"/>
        <v>4.2081120000000007</v>
      </c>
      <c r="E46" s="167">
        <f>C46*Оглавление!$B$5</f>
        <v>514.3248000000001</v>
      </c>
      <c r="F46" s="167">
        <f t="shared" si="7"/>
        <v>462.8923200000001</v>
      </c>
      <c r="G46" s="27"/>
      <c r="H46" s="394"/>
    </row>
    <row r="47" spans="1:12" ht="15" customHeight="1">
      <c r="A47" s="132" t="s">
        <v>4936</v>
      </c>
      <c r="B47" s="131" t="s">
        <v>630</v>
      </c>
      <c r="C47" s="2349">
        <v>5.1244800000000001</v>
      </c>
      <c r="D47" s="206">
        <f t="shared" si="6"/>
        <v>4.6120320000000001</v>
      </c>
      <c r="E47" s="167">
        <f>C47*Оглавление!$B$5</f>
        <v>563.69280000000003</v>
      </c>
      <c r="F47" s="167">
        <f t="shared" si="7"/>
        <v>507.32352000000003</v>
      </c>
      <c r="G47" s="27"/>
      <c r="H47" s="394"/>
    </row>
    <row r="48" spans="1:12" ht="15" customHeight="1">
      <c r="A48" s="132" t="s">
        <v>4937</v>
      </c>
      <c r="B48" s="131" t="s">
        <v>631</v>
      </c>
      <c r="C48" s="2349">
        <v>5.5732799999999996</v>
      </c>
      <c r="D48" s="206">
        <f t="shared" si="6"/>
        <v>5.0159519999999995</v>
      </c>
      <c r="E48" s="167">
        <f>C48*Оглавление!$B$5</f>
        <v>613.06079999999997</v>
      </c>
      <c r="F48" s="167">
        <f t="shared" si="7"/>
        <v>551.75472000000002</v>
      </c>
      <c r="G48" s="27"/>
      <c r="H48" s="394"/>
    </row>
    <row r="49" spans="1:9" s="626" customFormat="1" ht="15" customHeight="1">
      <c r="A49" s="132" t="s">
        <v>4967</v>
      </c>
      <c r="B49" s="131" t="s">
        <v>4969</v>
      </c>
      <c r="C49" s="2349">
        <v>5.9731199999999998</v>
      </c>
      <c r="D49" s="206">
        <f t="shared" si="6"/>
        <v>5.3758079999999993</v>
      </c>
      <c r="E49" s="167">
        <f>C49*Оглавление!$B$5</f>
        <v>657.04319999999996</v>
      </c>
      <c r="F49" s="167">
        <f t="shared" si="7"/>
        <v>591.33888000000002</v>
      </c>
      <c r="G49" s="27"/>
      <c r="H49" s="394"/>
      <c r="I49" s="394"/>
    </row>
    <row r="50" spans="1:9" s="626" customFormat="1" ht="15" customHeight="1">
      <c r="A50" s="132" t="s">
        <v>4966</v>
      </c>
      <c r="B50" s="131" t="s">
        <v>4970</v>
      </c>
      <c r="C50" s="2349">
        <v>7.0583999999999998</v>
      </c>
      <c r="D50" s="206">
        <f t="shared" si="6"/>
        <v>6.3525599999999995</v>
      </c>
      <c r="E50" s="167">
        <f>C50*Оглавление!$B$5</f>
        <v>776.42399999999998</v>
      </c>
      <c r="F50" s="167">
        <f t="shared" si="7"/>
        <v>698.78160000000003</v>
      </c>
      <c r="G50" s="27"/>
      <c r="H50" s="394"/>
      <c r="I50" s="394"/>
    </row>
    <row r="51" spans="1:9" s="626" customFormat="1" ht="15" customHeight="1">
      <c r="A51" s="132" t="s">
        <v>4968</v>
      </c>
      <c r="B51" s="131" t="s">
        <v>4971</v>
      </c>
      <c r="C51" s="2349">
        <v>8.3803199999999993</v>
      </c>
      <c r="D51" s="206">
        <f t="shared" si="6"/>
        <v>7.5422879999999992</v>
      </c>
      <c r="E51" s="167">
        <f>C51*Оглавление!$B$5</f>
        <v>921.83519999999987</v>
      </c>
      <c r="F51" s="167">
        <f t="shared" si="7"/>
        <v>829.65167999999994</v>
      </c>
      <c r="G51" s="27"/>
      <c r="H51" s="394"/>
      <c r="I51" s="394"/>
    </row>
    <row r="52" spans="1:9" ht="15" customHeight="1">
      <c r="A52" s="645"/>
      <c r="B52" s="641"/>
      <c r="C52" s="641"/>
      <c r="D52" s="641"/>
      <c r="E52" s="641"/>
      <c r="F52" s="642"/>
      <c r="G52" s="27"/>
      <c r="H52" s="394"/>
    </row>
    <row r="53" spans="1:9" ht="15" customHeight="1">
      <c r="A53" s="132" t="s">
        <v>4938</v>
      </c>
      <c r="B53" s="131" t="s">
        <v>632</v>
      </c>
      <c r="C53" s="2349">
        <v>15.096</v>
      </c>
      <c r="D53" s="206">
        <f>C53-C53*$H$4/100</f>
        <v>13.586399999999999</v>
      </c>
      <c r="E53" s="167">
        <f>C53*Оглавление!$B$5</f>
        <v>1660.56</v>
      </c>
      <c r="F53" s="167">
        <f>E53-E53*$H$4/100</f>
        <v>1494.5039999999999</v>
      </c>
      <c r="G53" s="27"/>
      <c r="H53" s="394"/>
    </row>
    <row r="54" spans="1:9" ht="15" customHeight="1">
      <c r="A54" s="132" t="s">
        <v>4939</v>
      </c>
      <c r="B54" s="131" t="s">
        <v>633</v>
      </c>
      <c r="C54" s="2349">
        <v>16.124159999999996</v>
      </c>
      <c r="D54" s="206">
        <f>C54-C54*$H$4/100</f>
        <v>14.511743999999997</v>
      </c>
      <c r="E54" s="167">
        <f>C54*Оглавление!$B$5</f>
        <v>1773.6575999999995</v>
      </c>
      <c r="F54" s="167">
        <f>E54-E54*$H$4/100</f>
        <v>1596.2918399999996</v>
      </c>
      <c r="G54" s="27"/>
      <c r="H54" s="394"/>
    </row>
    <row r="55" spans="1:9" ht="15" customHeight="1">
      <c r="A55" s="132" t="s">
        <v>4940</v>
      </c>
      <c r="B55" s="131" t="s">
        <v>634</v>
      </c>
      <c r="C55" s="2349">
        <v>29.139359999999996</v>
      </c>
      <c r="D55" s="206">
        <f>C55-C55*$H$4/100</f>
        <v>26.225423999999997</v>
      </c>
      <c r="E55" s="167">
        <f>C55*Оглавление!$B$5</f>
        <v>3205.3295999999996</v>
      </c>
      <c r="F55" s="167">
        <f>E55-E55*$H$4/100</f>
        <v>2884.7966399999996</v>
      </c>
      <c r="G55" s="27"/>
      <c r="H55" s="394"/>
    </row>
    <row r="56" spans="1:9" ht="15" customHeight="1">
      <c r="A56" s="132" t="s">
        <v>4941</v>
      </c>
      <c r="B56" s="131" t="s">
        <v>635</v>
      </c>
      <c r="C56" s="2349">
        <v>30.738719999999997</v>
      </c>
      <c r="D56" s="206">
        <f>C56-C56*$H$4/100</f>
        <v>27.664847999999999</v>
      </c>
      <c r="E56" s="167">
        <f>C56*Оглавление!$B$5</f>
        <v>3381.2591999999995</v>
      </c>
      <c r="F56" s="167">
        <f>E56-E56*$H$4/100</f>
        <v>3043.1332799999996</v>
      </c>
      <c r="G56" s="27"/>
      <c r="H56" s="394"/>
    </row>
    <row r="57" spans="1:9" ht="15" customHeight="1">
      <c r="A57" s="645"/>
      <c r="B57" s="641"/>
      <c r="C57" s="641"/>
      <c r="D57" s="641"/>
      <c r="E57" s="641"/>
      <c r="F57" s="642"/>
      <c r="G57" s="27"/>
      <c r="H57" s="394"/>
    </row>
    <row r="58" spans="1:9" ht="15" customHeight="1">
      <c r="A58" s="132" t="s">
        <v>4942</v>
      </c>
      <c r="B58" s="131" t="s">
        <v>636</v>
      </c>
      <c r="C58" s="2349">
        <v>22.023839999999996</v>
      </c>
      <c r="D58" s="206">
        <f>C58-C58*$H$4/100</f>
        <v>19.821455999999998</v>
      </c>
      <c r="E58" s="167">
        <f>C58*Оглавление!$B$5</f>
        <v>2422.6223999999997</v>
      </c>
      <c r="F58" s="167">
        <f>E58-E58*$H$4/100</f>
        <v>2180.3601599999997</v>
      </c>
      <c r="G58" s="27"/>
      <c r="H58" s="394"/>
    </row>
    <row r="59" spans="1:9" ht="15" customHeight="1">
      <c r="A59" s="132" t="s">
        <v>4943</v>
      </c>
      <c r="B59" s="131" t="s">
        <v>637</v>
      </c>
      <c r="C59" s="2349">
        <v>23.402879999999996</v>
      </c>
      <c r="D59" s="206">
        <f>C59-C59*$H$4/100</f>
        <v>21.062591999999995</v>
      </c>
      <c r="E59" s="167">
        <f>C59*Оглавление!$B$5</f>
        <v>2574.3167999999996</v>
      </c>
      <c r="F59" s="167">
        <f>E59-E59*$H$4/100</f>
        <v>2316.8851199999995</v>
      </c>
      <c r="G59" s="27"/>
      <c r="H59" s="394"/>
    </row>
    <row r="60" spans="1:9" ht="15" hidden="1" customHeight="1">
      <c r="A60" s="645"/>
      <c r="B60" s="641"/>
      <c r="C60" s="2349" t="e">
        <v>#N/A</v>
      </c>
      <c r="D60" s="641"/>
      <c r="E60" s="641"/>
      <c r="F60" s="642"/>
      <c r="G60" s="27"/>
      <c r="H60" s="394"/>
    </row>
    <row r="61" spans="1:9" ht="15" customHeight="1">
      <c r="A61" s="132" t="s">
        <v>4944</v>
      </c>
      <c r="B61" s="131" t="s">
        <v>638</v>
      </c>
      <c r="C61" s="2349">
        <v>28.698719999999998</v>
      </c>
      <c r="D61" s="206">
        <f>C61-C61*$H$4/100</f>
        <v>25.828847999999997</v>
      </c>
      <c r="E61" s="167">
        <f>C61*Оглавление!$B$5</f>
        <v>3156.8591999999999</v>
      </c>
      <c r="F61" s="167">
        <f>E61-E61*$H$4/100</f>
        <v>2841.17328</v>
      </c>
      <c r="G61" s="27"/>
      <c r="H61" s="394"/>
    </row>
    <row r="62" spans="1:9" ht="15" customHeight="1">
      <c r="A62" s="132" t="s">
        <v>4945</v>
      </c>
      <c r="B62" s="131" t="s">
        <v>639</v>
      </c>
      <c r="C62" s="2349">
        <v>30.273599999999998</v>
      </c>
      <c r="D62" s="206">
        <f>C62-C62*$H$4/100</f>
        <v>27.24624</v>
      </c>
      <c r="E62" s="167">
        <f>C62*Оглавление!$B$5</f>
        <v>3330.096</v>
      </c>
      <c r="F62" s="167">
        <f>E62-E62*$H$4/100</f>
        <v>2997.0864000000001</v>
      </c>
      <c r="G62" s="27"/>
      <c r="H62" s="394"/>
    </row>
    <row r="63" spans="1:9" ht="15" customHeight="1">
      <c r="A63" s="645"/>
      <c r="B63" s="641"/>
      <c r="C63" s="641"/>
      <c r="D63" s="641"/>
      <c r="E63" s="641"/>
      <c r="F63" s="642"/>
      <c r="G63" s="27"/>
      <c r="H63" s="394"/>
    </row>
    <row r="64" spans="1:9" ht="15" customHeight="1">
      <c r="A64" s="132" t="s">
        <v>4946</v>
      </c>
      <c r="B64" s="131" t="s">
        <v>640</v>
      </c>
      <c r="C64" s="2349">
        <v>16.385279999999998</v>
      </c>
      <c r="D64" s="206">
        <f>C64-C64*$H$4/100</f>
        <v>14.746751999999999</v>
      </c>
      <c r="E64" s="167">
        <f>C64*Оглавление!$B$5</f>
        <v>1802.3807999999997</v>
      </c>
      <c r="F64" s="167">
        <f>E64-E64*$H$4/100</f>
        <v>1622.1427199999998</v>
      </c>
      <c r="G64" s="27"/>
      <c r="H64" s="394"/>
    </row>
    <row r="65" spans="1:9" ht="15" customHeight="1">
      <c r="A65" s="132" t="s">
        <v>4947</v>
      </c>
      <c r="B65" s="131" t="s">
        <v>641</v>
      </c>
      <c r="C65" s="2349">
        <v>18.36816</v>
      </c>
      <c r="D65" s="206">
        <f>C65-C65*$H$4/100</f>
        <v>16.531344000000001</v>
      </c>
      <c r="E65" s="167">
        <f>C65*Оглавление!$B$5</f>
        <v>2020.4975999999999</v>
      </c>
      <c r="F65" s="167">
        <f>E65-E65*$H$4/100</f>
        <v>1818.4478399999998</v>
      </c>
      <c r="G65" s="27"/>
      <c r="H65" s="394"/>
    </row>
    <row r="66" spans="1:9" ht="15" customHeight="1">
      <c r="A66" s="487" t="s">
        <v>3975</v>
      </c>
      <c r="B66" s="131" t="s">
        <v>2537</v>
      </c>
      <c r="C66" s="2349">
        <v>22.38288</v>
      </c>
      <c r="D66" s="206">
        <f>C66-C66*$H$4/100</f>
        <v>20.144591999999999</v>
      </c>
      <c r="E66" s="167">
        <f>C66*Оглавление!$B$5</f>
        <v>2462.1167999999998</v>
      </c>
      <c r="F66" s="167">
        <f>E66-E66*$H$4/100</f>
        <v>2215.9051199999999</v>
      </c>
      <c r="G66" s="27"/>
      <c r="H66" s="394"/>
    </row>
    <row r="67" spans="1:9" ht="15" customHeight="1">
      <c r="A67" s="468"/>
      <c r="B67" s="326"/>
      <c r="C67" s="326"/>
      <c r="D67" s="326"/>
      <c r="E67" s="205"/>
      <c r="F67" s="205"/>
      <c r="G67" s="27"/>
      <c r="H67" s="394"/>
    </row>
    <row r="68" spans="1:9">
      <c r="A68" s="467" t="s">
        <v>2539</v>
      </c>
      <c r="B68" s="131" t="s">
        <v>2544</v>
      </c>
      <c r="C68" s="2349">
        <v>6.2260800000000005</v>
      </c>
      <c r="D68" s="206">
        <f>C68-C68*$H$4/100</f>
        <v>5.603472</v>
      </c>
      <c r="E68" s="167">
        <f>C68*Оглавление!$B$5</f>
        <v>684.86880000000008</v>
      </c>
      <c r="F68" s="167">
        <f t="shared" ref="F68:F82" si="8">E68-E68*$H$4/100</f>
        <v>616.38192000000004</v>
      </c>
      <c r="G68" s="27"/>
      <c r="H68" s="394"/>
    </row>
    <row r="69" spans="1:9">
      <c r="A69" s="467" t="s">
        <v>2538</v>
      </c>
      <c r="B69" s="131" t="s">
        <v>2545</v>
      </c>
      <c r="C69" s="2349">
        <v>6.7809599999999994</v>
      </c>
      <c r="D69" s="206">
        <f t="shared" ref="D69:D75" si="9">C69-C69*$H$4/100</f>
        <v>6.1028639999999994</v>
      </c>
      <c r="E69" s="167">
        <f>C69*Оглавление!$B$5</f>
        <v>745.90559999999994</v>
      </c>
      <c r="F69" s="167">
        <f t="shared" si="8"/>
        <v>671.31503999999995</v>
      </c>
      <c r="G69" s="27"/>
      <c r="H69" s="394"/>
    </row>
    <row r="70" spans="1:9">
      <c r="A70" s="467" t="s">
        <v>2540</v>
      </c>
      <c r="B70" s="131" t="s">
        <v>2546</v>
      </c>
      <c r="C70" s="2349">
        <v>7.4500800000000016</v>
      </c>
      <c r="D70" s="206">
        <f t="shared" si="9"/>
        <v>6.7050720000000013</v>
      </c>
      <c r="E70" s="167">
        <f>C70*Оглавление!$B$5</f>
        <v>819.50880000000018</v>
      </c>
      <c r="F70" s="167">
        <f t="shared" si="8"/>
        <v>737.55792000000019</v>
      </c>
      <c r="G70" s="27"/>
      <c r="H70" s="394"/>
    </row>
    <row r="71" spans="1:9">
      <c r="A71" s="467" t="s">
        <v>2541</v>
      </c>
      <c r="B71" s="131" t="s">
        <v>2547</v>
      </c>
      <c r="C71" s="2349">
        <v>8.0375999999999994</v>
      </c>
      <c r="D71" s="206">
        <f t="shared" si="9"/>
        <v>7.2338399999999998</v>
      </c>
      <c r="E71" s="167">
        <f>C71*Оглавление!$B$5</f>
        <v>884.13599999999997</v>
      </c>
      <c r="F71" s="167">
        <f t="shared" si="8"/>
        <v>795.72239999999999</v>
      </c>
      <c r="G71" s="27"/>
      <c r="H71" s="394"/>
    </row>
    <row r="72" spans="1:9">
      <c r="A72" s="467" t="s">
        <v>2542</v>
      </c>
      <c r="B72" s="131" t="s">
        <v>2548</v>
      </c>
      <c r="C72" s="2349">
        <v>9.5145599999999995</v>
      </c>
      <c r="D72" s="206">
        <f t="shared" si="9"/>
        <v>8.5631039999999992</v>
      </c>
      <c r="E72" s="167">
        <f>C72*Оглавление!$B$5</f>
        <v>1046.6016</v>
      </c>
      <c r="F72" s="167">
        <f t="shared" si="8"/>
        <v>941.94143999999994</v>
      </c>
      <c r="G72" s="27"/>
      <c r="H72" s="394"/>
    </row>
    <row r="73" spans="1:9">
      <c r="A73" s="467" t="s">
        <v>2543</v>
      </c>
      <c r="B73" s="131" t="s">
        <v>2549</v>
      </c>
      <c r="C73" s="2349">
        <v>10.94256</v>
      </c>
      <c r="D73" s="206">
        <f t="shared" si="9"/>
        <v>9.8483040000000006</v>
      </c>
      <c r="E73" s="167">
        <f>C73*Оглавление!$B$5</f>
        <v>1203.6816000000001</v>
      </c>
      <c r="F73" s="167">
        <f t="shared" si="8"/>
        <v>1083.3134400000001</v>
      </c>
      <c r="G73" s="27"/>
      <c r="H73" s="394"/>
    </row>
    <row r="74" spans="1:9" s="626" customFormat="1">
      <c r="A74" s="594" t="s">
        <v>4972</v>
      </c>
      <c r="B74" s="131" t="s">
        <v>4974</v>
      </c>
      <c r="C74" s="2349">
        <v>16.597439999999999</v>
      </c>
      <c r="D74" s="494">
        <f t="shared" si="9"/>
        <v>14.937695999999999</v>
      </c>
      <c r="E74" s="167">
        <f>C74*Оглавление!$B$5</f>
        <v>1825.7184</v>
      </c>
      <c r="F74" s="167">
        <f t="shared" si="8"/>
        <v>1643.1465599999999</v>
      </c>
      <c r="G74" s="27"/>
      <c r="H74" s="394"/>
      <c r="I74" s="394"/>
    </row>
    <row r="75" spans="1:9" s="626" customFormat="1">
      <c r="A75" s="594" t="s">
        <v>4973</v>
      </c>
      <c r="B75" s="131" t="s">
        <v>4975</v>
      </c>
      <c r="C75" s="2349">
        <v>25.165439999999997</v>
      </c>
      <c r="D75" s="494">
        <f t="shared" si="9"/>
        <v>22.648895999999997</v>
      </c>
      <c r="E75" s="167">
        <f>C75*Оглавление!$B$5</f>
        <v>2768.1983999999998</v>
      </c>
      <c r="F75" s="167">
        <f t="shared" si="8"/>
        <v>2491.3785599999997</v>
      </c>
      <c r="G75" s="27"/>
      <c r="H75" s="394"/>
      <c r="I75" s="394"/>
    </row>
    <row r="76" spans="1:9">
      <c r="A76" s="629"/>
      <c r="B76" s="326"/>
      <c r="C76" s="326"/>
      <c r="D76" s="326"/>
      <c r="E76" s="205"/>
      <c r="F76" s="205"/>
      <c r="G76" s="27"/>
      <c r="H76" s="394"/>
    </row>
    <row r="77" spans="1:9">
      <c r="A77" s="628" t="s">
        <v>2550</v>
      </c>
      <c r="B77" s="131" t="s">
        <v>2557</v>
      </c>
      <c r="C77" s="2349">
        <v>6.6503999999999994</v>
      </c>
      <c r="D77" s="206">
        <f t="shared" ref="D77:D84" si="10">C77-C77*$H$4/100</f>
        <v>5.98536</v>
      </c>
      <c r="E77" s="167">
        <f>C77*Оглавление!$B$5</f>
        <v>731.54399999999998</v>
      </c>
      <c r="F77" s="167">
        <f t="shared" si="8"/>
        <v>658.38959999999997</v>
      </c>
      <c r="G77" s="27"/>
      <c r="H77" s="394"/>
    </row>
    <row r="78" spans="1:9">
      <c r="A78" s="628" t="s">
        <v>2551</v>
      </c>
      <c r="B78" s="131" t="s">
        <v>2558</v>
      </c>
      <c r="C78" s="2349">
        <v>7.2379199999999981</v>
      </c>
      <c r="D78" s="206">
        <f t="shared" si="10"/>
        <v>6.5141279999999986</v>
      </c>
      <c r="E78" s="167">
        <f>C78*Оглавление!$B$5</f>
        <v>796.17119999999977</v>
      </c>
      <c r="F78" s="167">
        <f t="shared" si="8"/>
        <v>716.55407999999977</v>
      </c>
      <c r="G78" s="27"/>
      <c r="H78" s="394"/>
    </row>
    <row r="79" spans="1:9">
      <c r="A79" s="628" t="s">
        <v>2552</v>
      </c>
      <c r="B79" s="131" t="s">
        <v>2559</v>
      </c>
      <c r="C79" s="2349">
        <v>7.8662399999999995</v>
      </c>
      <c r="D79" s="206">
        <f t="shared" si="10"/>
        <v>7.0796159999999997</v>
      </c>
      <c r="E79" s="167">
        <f>C79*Оглавление!$B$5</f>
        <v>865.28639999999996</v>
      </c>
      <c r="F79" s="167">
        <f t="shared" si="8"/>
        <v>778.75775999999996</v>
      </c>
      <c r="G79" s="27"/>
      <c r="H79" s="394"/>
    </row>
    <row r="80" spans="1:9">
      <c r="A80" s="628" t="s">
        <v>2553</v>
      </c>
      <c r="B80" s="131" t="s">
        <v>2560</v>
      </c>
      <c r="C80" s="2349">
        <v>8.4700799999999994</v>
      </c>
      <c r="D80" s="206">
        <f t="shared" si="10"/>
        <v>7.6230719999999996</v>
      </c>
      <c r="E80" s="167">
        <f>C80*Оглавление!$B$5</f>
        <v>931.70879999999988</v>
      </c>
      <c r="F80" s="167">
        <f t="shared" si="8"/>
        <v>838.53791999999987</v>
      </c>
      <c r="G80" s="27"/>
      <c r="H80" s="394"/>
    </row>
    <row r="81" spans="1:8">
      <c r="A81" s="628" t="s">
        <v>2554</v>
      </c>
      <c r="B81" s="131" t="s">
        <v>2561</v>
      </c>
      <c r="C81" s="2349">
        <v>9.9388799999999975</v>
      </c>
      <c r="D81" s="206">
        <f t="shared" si="10"/>
        <v>8.9449919999999974</v>
      </c>
      <c r="E81" s="167">
        <f>C81*Оглавление!$B$5</f>
        <v>1093.2767999999996</v>
      </c>
      <c r="F81" s="167">
        <f t="shared" si="8"/>
        <v>983.94911999999965</v>
      </c>
      <c r="G81" s="27"/>
      <c r="H81" s="394"/>
    </row>
    <row r="82" spans="1:8">
      <c r="A82" s="628" t="s">
        <v>2555</v>
      </c>
      <c r="B82" s="131" t="s">
        <v>2562</v>
      </c>
      <c r="C82" s="2349">
        <v>11.366879999999998</v>
      </c>
      <c r="D82" s="206">
        <f t="shared" si="10"/>
        <v>10.230191999999999</v>
      </c>
      <c r="E82" s="167">
        <f>C82*Оглавление!$B$5</f>
        <v>1250.3567999999998</v>
      </c>
      <c r="F82" s="167">
        <f t="shared" si="8"/>
        <v>1125.3211199999998</v>
      </c>
      <c r="G82" s="27"/>
      <c r="H82" s="394"/>
    </row>
    <row r="83" spans="1:8">
      <c r="A83" s="628" t="s">
        <v>4976</v>
      </c>
      <c r="B83" s="131" t="s">
        <v>4978</v>
      </c>
      <c r="C83" s="2349">
        <v>16.597439999999999</v>
      </c>
      <c r="D83" s="206">
        <f t="shared" si="10"/>
        <v>14.937695999999999</v>
      </c>
      <c r="E83" s="167">
        <f>C83*Оглавление!$B$5</f>
        <v>1825.7184</v>
      </c>
      <c r="F83" s="167">
        <f>E83-E83*$H$4/100</f>
        <v>1643.1465599999999</v>
      </c>
    </row>
    <row r="84" spans="1:8">
      <c r="A84" s="628" t="s">
        <v>4977</v>
      </c>
      <c r="B84" s="131" t="s">
        <v>4979</v>
      </c>
      <c r="C84" s="2349">
        <v>25.165439999999997</v>
      </c>
      <c r="D84" s="206">
        <f t="shared" si="10"/>
        <v>22.648895999999997</v>
      </c>
      <c r="E84" s="167">
        <f>C84*Оглавление!$B$5</f>
        <v>2768.1983999999998</v>
      </c>
      <c r="F84" s="167">
        <f>E84-E84*$H$4/100</f>
        <v>2491.3785599999997</v>
      </c>
    </row>
    <row r="87" spans="1:8">
      <c r="E87" s="964"/>
    </row>
  </sheetData>
  <customSheetViews>
    <customSheetView guid="{94E74550-0B2B-4B3C-8E97-CCCC46023914}" scale="85" showAutoFilter="1" hiddenColumns="1" topLeftCell="B1">
      <selection sqref="A1:XFD2"/>
      <pageMargins left="0.7" right="0.7" top="0.75" bottom="0.75" header="0.3" footer="0.3"/>
      <autoFilter ref="A3:I58"/>
    </customSheetView>
    <customSheetView guid="{C23E91BF-4A86-4D00-A577-1A263DDCB8BC}" scale="85" showAutoFilter="1" hiddenColumns="1" topLeftCell="B1">
      <selection sqref="A1:XFD2"/>
      <pageMargins left="0.7" right="0.7" top="0.75" bottom="0.75" header="0.3" footer="0.3"/>
      <autoFilter ref="A3:I58"/>
    </customSheetView>
    <customSheetView guid="{45761FB6-8710-4C75-A8B6-5A7FCAACACDF}" hiddenColumns="1" topLeftCell="B31">
      <selection activeCell="N23" sqref="N23"/>
      <pageMargins left="0.7" right="0.7" top="0.75" bottom="0.75" header="0.3" footer="0.3"/>
    </customSheetView>
    <customSheetView guid="{6108970F-8E7A-462E-A499-E2FD79FB3A77}" hiddenColumns="1" topLeftCell="B31">
      <selection activeCell="N23" sqref="N23"/>
      <pageMargins left="0.7" right="0.7" top="0.75" bottom="0.75" header="0.3" footer="0.3"/>
    </customSheetView>
    <customSheetView guid="{B3358888-E690-452C-98EC-431498422E6E}" hiddenColumns="1" topLeftCell="B31">
      <selection activeCell="N23" sqref="N23"/>
      <pageMargins left="0.7" right="0.7" top="0.75" bottom="0.75" header="0.3" footer="0.3"/>
    </customSheetView>
    <customSheetView guid="{A76FD505-AF56-4CD8-967A-59C705AF567C}" scale="85" showAutoFilter="1" hiddenColumns="1" topLeftCell="B1">
      <selection sqref="A1:XFD2"/>
      <pageMargins left="0.7" right="0.7" top="0.75" bottom="0.75" header="0.3" footer="0.3"/>
      <autoFilter ref="A3:I58"/>
    </customSheetView>
    <customSheetView guid="{D7CF3121-CFC0-4E70-8DCD-811E30042E24}" scale="85" showAutoFilter="1" hiddenColumns="1" topLeftCell="B1">
      <selection sqref="A1:XFD2"/>
      <pageMargins left="0.7" right="0.7" top="0.75" bottom="0.75" header="0.3" footer="0.3"/>
      <autoFilter ref="A3:I58"/>
    </customSheetView>
    <customSheetView guid="{3E3E5346-F5D1-49F5-AB0E-78170B65853C}" hiddenColumns="1" topLeftCell="B31">
      <selection activeCell="N23" sqref="N23"/>
      <pageMargins left="0.7" right="0.7" top="0.75" bottom="0.75" header="0.3" footer="0.3"/>
    </customSheetView>
    <customSheetView guid="{A02336A9-D2FB-4D03-950A-00B6EBD6A28C}" scale="85" showAutoFilter="1" hiddenColumns="1" topLeftCell="B1">
      <selection sqref="A1:XFD2"/>
      <pageMargins left="0.7" right="0.7" top="0.75" bottom="0.75" header="0.3" footer="0.3"/>
      <autoFilter ref="A3:I58"/>
    </customSheetView>
    <customSheetView guid="{24F900A2-7147-4318-9E77-2B71404314A7}" scale="85" showAutoFilter="1" hiddenColumns="1" topLeftCell="B1">
      <selection sqref="A1:XFD2"/>
      <pageMargins left="0.7" right="0.7" top="0.75" bottom="0.75" header="0.3" footer="0.3"/>
      <autoFilter ref="A3:I58"/>
    </customSheetView>
    <customSheetView guid="{76FA2CE7-179E-4731-B7AE-63C5E5E79002}" scale="85" showAutoFilter="1" hiddenColumns="1" topLeftCell="B1">
      <selection sqref="A1:XFD2"/>
      <pageMargins left="0.7" right="0.7" top="0.75" bottom="0.75" header="0.3" footer="0.3"/>
      <autoFilter ref="A3:I58"/>
    </customSheetView>
  </customSheetViews>
  <mergeCells count="1">
    <mergeCell ref="A1:F1"/>
  </mergeCells>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92"/>
  <sheetViews>
    <sheetView zoomScale="70" zoomScaleNormal="70" workbookViewId="0">
      <selection activeCell="K5" sqref="K5"/>
    </sheetView>
  </sheetViews>
  <sheetFormatPr defaultColWidth="9.140625" defaultRowHeight="15"/>
  <cols>
    <col min="1" max="1" width="18.5703125" style="2378" customWidth="1"/>
    <col min="2" max="2" width="22.7109375" style="2378" customWidth="1"/>
    <col min="3" max="3" width="103.7109375" style="2378" customWidth="1"/>
    <col min="4" max="8" width="9.140625" style="2378"/>
    <col min="9" max="9" width="15.7109375" style="2398" customWidth="1"/>
    <col min="10" max="10" width="17.85546875" style="100" customWidth="1"/>
    <col min="11" max="11" width="17.7109375" style="100" customWidth="1"/>
    <col min="12" max="16384" width="9.140625" style="2378"/>
  </cols>
  <sheetData>
    <row r="1" spans="1:11" ht="21.2" customHeight="1">
      <c r="A1" s="957"/>
      <c r="B1" s="957"/>
      <c r="C1" s="142"/>
      <c r="D1" s="958"/>
      <c r="E1" s="958"/>
    </row>
    <row r="2" spans="1:11">
      <c r="A2" s="22"/>
      <c r="B2" s="19"/>
      <c r="C2" s="19"/>
      <c r="D2" s="19"/>
      <c r="E2" s="19"/>
      <c r="F2" s="19"/>
      <c r="G2" s="20"/>
      <c r="H2" s="20"/>
      <c r="I2" s="988"/>
    </row>
    <row r="3" spans="1:11" ht="15.75" thickBot="1">
      <c r="A3" s="2357" t="s">
        <v>6</v>
      </c>
      <c r="B3" s="2358">
        <v>45</v>
      </c>
      <c r="C3" s="19"/>
      <c r="D3" s="19"/>
      <c r="E3" s="19"/>
      <c r="F3" s="19"/>
      <c r="G3" s="20"/>
      <c r="H3" s="20"/>
      <c r="I3" s="988"/>
    </row>
    <row r="4" spans="1:11" s="1422" customFormat="1" ht="25.5" customHeight="1" thickBot="1">
      <c r="A4" s="2399"/>
      <c r="B4" s="3014" t="s">
        <v>8209</v>
      </c>
      <c r="C4" s="3015"/>
      <c r="D4" s="3015"/>
      <c r="E4" s="3015"/>
      <c r="F4" s="3015"/>
      <c r="G4" s="3015"/>
      <c r="H4" s="3015"/>
      <c r="I4" s="3015"/>
      <c r="J4" s="3016"/>
    </row>
    <row r="5" spans="1:11" s="1422" customFormat="1" ht="48" thickBot="1">
      <c r="A5" s="2381" t="s">
        <v>14</v>
      </c>
      <c r="B5" s="1821" t="s">
        <v>18</v>
      </c>
      <c r="C5" s="1822" t="s">
        <v>13</v>
      </c>
      <c r="D5" s="1823" t="s">
        <v>260</v>
      </c>
      <c r="E5" s="1824" t="s">
        <v>328</v>
      </c>
      <c r="F5" s="1824" t="s">
        <v>329</v>
      </c>
      <c r="G5" s="1824" t="s">
        <v>330</v>
      </c>
      <c r="H5" s="1825" t="s">
        <v>331</v>
      </c>
      <c r="I5" s="2039" t="s">
        <v>140</v>
      </c>
      <c r="J5" s="2040" t="s">
        <v>190</v>
      </c>
    </row>
    <row r="6" spans="1:11" s="1422" customFormat="1" ht="14.25" customHeight="1">
      <c r="A6" s="3017"/>
      <c r="B6" s="2400" t="s">
        <v>6563</v>
      </c>
      <c r="C6" s="2385" t="s">
        <v>8210</v>
      </c>
      <c r="D6" s="2401">
        <v>100</v>
      </c>
      <c r="E6" s="2401">
        <v>890</v>
      </c>
      <c r="F6" s="2401">
        <v>515</v>
      </c>
      <c r="G6" s="2401">
        <v>0.81</v>
      </c>
      <c r="H6" s="2402">
        <v>24</v>
      </c>
      <c r="I6" s="2382">
        <v>104271.97437671</v>
      </c>
      <c r="J6" s="2359">
        <f t="shared" ref="J6:J14" si="0">I6-I6*$B$3/100</f>
        <v>57349.5859071905</v>
      </c>
    </row>
    <row r="7" spans="1:11" s="1422" customFormat="1" ht="14.25" customHeight="1">
      <c r="A7" s="3018"/>
      <c r="B7" s="2403" t="s">
        <v>6564</v>
      </c>
      <c r="C7" s="2386" t="s">
        <v>8211</v>
      </c>
      <c r="D7" s="2404">
        <v>150</v>
      </c>
      <c r="E7" s="2404">
        <v>1215</v>
      </c>
      <c r="F7" s="2404">
        <v>515</v>
      </c>
      <c r="G7" s="2404">
        <v>1.06</v>
      </c>
      <c r="H7" s="2405">
        <v>32</v>
      </c>
      <c r="I7" s="2383">
        <v>117707.245875648</v>
      </c>
      <c r="J7" s="2360">
        <f t="shared" si="0"/>
        <v>64738.985231606406</v>
      </c>
    </row>
    <row r="8" spans="1:11" s="1422" customFormat="1" ht="14.25" customHeight="1">
      <c r="A8" s="3018"/>
      <c r="B8" s="2403" t="s">
        <v>6565</v>
      </c>
      <c r="C8" s="2386" t="s">
        <v>8212</v>
      </c>
      <c r="D8" s="2404">
        <v>200</v>
      </c>
      <c r="E8" s="2404">
        <v>1490</v>
      </c>
      <c r="F8" s="2404">
        <v>515</v>
      </c>
      <c r="G8" s="2404">
        <v>1.06</v>
      </c>
      <c r="H8" s="2405">
        <v>32</v>
      </c>
      <c r="I8" s="2383">
        <v>129240.178047302</v>
      </c>
      <c r="J8" s="2360">
        <f t="shared" si="0"/>
        <v>71082.097926016097</v>
      </c>
    </row>
    <row r="9" spans="1:11" s="1422" customFormat="1" ht="14.25" customHeight="1">
      <c r="A9" s="3018"/>
      <c r="B9" s="2403" t="s">
        <v>6566</v>
      </c>
      <c r="C9" s="2387" t="s">
        <v>8213</v>
      </c>
      <c r="D9" s="2404">
        <v>300</v>
      </c>
      <c r="E9" s="2404">
        <v>1450</v>
      </c>
      <c r="F9" s="2404">
        <v>660</v>
      </c>
      <c r="G9" s="2404">
        <v>1</v>
      </c>
      <c r="H9" s="2405">
        <v>32</v>
      </c>
      <c r="I9" s="2383">
        <v>170021.577375936</v>
      </c>
      <c r="J9" s="2360">
        <f t="shared" si="0"/>
        <v>93511.867556764802</v>
      </c>
    </row>
    <row r="10" spans="1:11" s="1422" customFormat="1" ht="14.25" customHeight="1" thickBot="1">
      <c r="A10" s="3018"/>
      <c r="B10" s="2403" t="s">
        <v>6567</v>
      </c>
      <c r="C10" s="2387" t="s">
        <v>8214</v>
      </c>
      <c r="D10" s="2404">
        <v>300</v>
      </c>
      <c r="E10" s="2404">
        <v>1450</v>
      </c>
      <c r="F10" s="2404">
        <v>660</v>
      </c>
      <c r="G10" s="2404" t="s">
        <v>3976</v>
      </c>
      <c r="H10" s="2405" t="s">
        <v>3977</v>
      </c>
      <c r="I10" s="2383">
        <v>187737.11236126101</v>
      </c>
      <c r="J10" s="2360">
        <f t="shared" si="0"/>
        <v>103255.41179869356</v>
      </c>
    </row>
    <row r="11" spans="1:11" s="1422" customFormat="1">
      <c r="A11" s="3017"/>
      <c r="B11" s="2406" t="s">
        <v>6568</v>
      </c>
      <c r="C11" s="2388" t="s">
        <v>8215</v>
      </c>
      <c r="D11" s="2407">
        <v>75</v>
      </c>
      <c r="E11" s="2407">
        <v>710</v>
      </c>
      <c r="F11" s="2407">
        <v>515</v>
      </c>
      <c r="G11" s="2408">
        <v>0.61499999999999999</v>
      </c>
      <c r="H11" s="2409">
        <v>18.5</v>
      </c>
      <c r="I11" s="2383">
        <v>87150.920431161605</v>
      </c>
      <c r="J11" s="2360">
        <f t="shared" si="0"/>
        <v>47933.006237138878</v>
      </c>
    </row>
    <row r="12" spans="1:11" s="1422" customFormat="1">
      <c r="A12" s="3018"/>
      <c r="B12" s="2410" t="s">
        <v>6569</v>
      </c>
      <c r="C12" s="2386" t="s">
        <v>8216</v>
      </c>
      <c r="D12" s="2411">
        <v>100</v>
      </c>
      <c r="E12" s="2411">
        <v>870</v>
      </c>
      <c r="F12" s="2411">
        <v>515</v>
      </c>
      <c r="G12" s="2404">
        <v>0.81</v>
      </c>
      <c r="H12" s="2412">
        <v>24</v>
      </c>
      <c r="I12" s="2383">
        <v>92501.249789145601</v>
      </c>
      <c r="J12" s="2360">
        <f t="shared" si="0"/>
        <v>50875.687384030083</v>
      </c>
    </row>
    <row r="13" spans="1:11" s="1422" customFormat="1">
      <c r="A13" s="3018"/>
      <c r="B13" s="2410" t="s">
        <v>6570</v>
      </c>
      <c r="C13" s="2386" t="s">
        <v>8217</v>
      </c>
      <c r="D13" s="2411">
        <v>150</v>
      </c>
      <c r="E13" s="2411">
        <v>1200</v>
      </c>
      <c r="F13" s="2411">
        <v>515</v>
      </c>
      <c r="G13" s="2404">
        <v>0.81</v>
      </c>
      <c r="H13" s="2412">
        <v>24</v>
      </c>
      <c r="I13" s="2383">
        <v>104509.766792621</v>
      </c>
      <c r="J13" s="2360">
        <f t="shared" si="0"/>
        <v>57480.371735941546</v>
      </c>
    </row>
    <row r="14" spans="1:11" s="1422" customFormat="1" ht="15.75" thickBot="1">
      <c r="A14" s="3019"/>
      <c r="B14" s="2413" t="s">
        <v>6571</v>
      </c>
      <c r="C14" s="2389" t="s">
        <v>8218</v>
      </c>
      <c r="D14" s="2414">
        <v>200</v>
      </c>
      <c r="E14" s="2414">
        <v>1474</v>
      </c>
      <c r="F14" s="2414">
        <v>515</v>
      </c>
      <c r="G14" s="2415">
        <v>0.81</v>
      </c>
      <c r="H14" s="2416">
        <v>24</v>
      </c>
      <c r="I14" s="2384">
        <v>116756.076212006</v>
      </c>
      <c r="J14" s="2361">
        <f t="shared" si="0"/>
        <v>64215.841916603298</v>
      </c>
    </row>
    <row r="15" spans="1:11" ht="16.5" customHeight="1" thickBot="1">
      <c r="I15" s="2417"/>
      <c r="J15" s="2041"/>
      <c r="K15" s="2041"/>
    </row>
    <row r="16" spans="1:11" ht="27" customHeight="1" thickBot="1">
      <c r="A16" s="3020" t="s">
        <v>7312</v>
      </c>
      <c r="B16" s="3021"/>
      <c r="C16" s="3021"/>
      <c r="D16" s="3021"/>
      <c r="E16" s="3021"/>
      <c r="F16" s="3021"/>
      <c r="G16" s="3021"/>
      <c r="H16" s="3021"/>
      <c r="I16" s="3021"/>
      <c r="J16" s="3022"/>
      <c r="K16" s="2378"/>
    </row>
    <row r="17" spans="1:11" ht="48" thickBot="1">
      <c r="A17" s="1817" t="s">
        <v>14</v>
      </c>
      <c r="B17" s="1818" t="s">
        <v>10</v>
      </c>
      <c r="C17" s="1819" t="s">
        <v>13</v>
      </c>
      <c r="D17" s="1820" t="s">
        <v>260</v>
      </c>
      <c r="E17" s="2362" t="s">
        <v>328</v>
      </c>
      <c r="F17" s="2362" t="s">
        <v>329</v>
      </c>
      <c r="G17" s="2362" t="s">
        <v>330</v>
      </c>
      <c r="H17" s="2363" t="s">
        <v>331</v>
      </c>
      <c r="I17" s="2042" t="s">
        <v>140</v>
      </c>
      <c r="J17" s="2364" t="s">
        <v>190</v>
      </c>
      <c r="K17" s="2378"/>
    </row>
    <row r="18" spans="1:11">
      <c r="A18" s="3017"/>
      <c r="B18" s="2418" t="s">
        <v>7303</v>
      </c>
      <c r="C18" s="2419" t="s">
        <v>8219</v>
      </c>
      <c r="D18" s="2420">
        <v>100</v>
      </c>
      <c r="E18" s="2421">
        <v>890</v>
      </c>
      <c r="F18" s="2421">
        <v>515</v>
      </c>
      <c r="G18" s="2421">
        <v>0.81</v>
      </c>
      <c r="H18" s="2422">
        <v>24</v>
      </c>
      <c r="I18" s="2391">
        <v>82199.847475200033</v>
      </c>
      <c r="J18" s="2392">
        <f t="shared" ref="J18:J33" si="1">I18-I18*$B$3/100</f>
        <v>45209.91611136002</v>
      </c>
      <c r="K18" s="2378"/>
    </row>
    <row r="19" spans="1:11">
      <c r="A19" s="3018"/>
      <c r="B19" s="2423" t="s">
        <v>7304</v>
      </c>
      <c r="C19" s="2424" t="s">
        <v>8220</v>
      </c>
      <c r="D19" s="2425">
        <v>150</v>
      </c>
      <c r="E19" s="2404">
        <v>1215</v>
      </c>
      <c r="F19" s="2404">
        <v>515</v>
      </c>
      <c r="G19" s="2404">
        <v>1.06</v>
      </c>
      <c r="H19" s="2405">
        <v>32</v>
      </c>
      <c r="I19" s="2390">
        <v>95777.500852800003</v>
      </c>
      <c r="J19" s="2360">
        <f t="shared" si="1"/>
        <v>52677.625469040009</v>
      </c>
      <c r="K19" s="2378"/>
    </row>
    <row r="20" spans="1:11">
      <c r="A20" s="3018"/>
      <c r="B20" s="2423" t="s">
        <v>7305</v>
      </c>
      <c r="C20" s="2424" t="s">
        <v>8221</v>
      </c>
      <c r="D20" s="2425">
        <v>200</v>
      </c>
      <c r="E20" s="2404">
        <v>1490</v>
      </c>
      <c r="F20" s="2404">
        <v>515</v>
      </c>
      <c r="G20" s="2404">
        <v>1.06</v>
      </c>
      <c r="H20" s="2405">
        <v>32</v>
      </c>
      <c r="I20" s="2390">
        <v>110211.40264160003</v>
      </c>
      <c r="J20" s="2360">
        <f t="shared" si="1"/>
        <v>60616.271452880021</v>
      </c>
      <c r="K20" s="2378"/>
    </row>
    <row r="21" spans="1:11">
      <c r="A21" s="3018"/>
      <c r="B21" s="2366" t="s">
        <v>7306</v>
      </c>
      <c r="C21" s="2424" t="s">
        <v>8222</v>
      </c>
      <c r="D21" s="2425">
        <v>300</v>
      </c>
      <c r="E21" s="2404">
        <v>1450</v>
      </c>
      <c r="F21" s="2404">
        <v>660</v>
      </c>
      <c r="G21" s="2404">
        <v>1</v>
      </c>
      <c r="H21" s="2405">
        <v>32</v>
      </c>
      <c r="I21" s="2390">
        <v>153023.82320160005</v>
      </c>
      <c r="J21" s="2360">
        <f t="shared" si="1"/>
        <v>84163.102760880036</v>
      </c>
      <c r="K21" s="2378"/>
    </row>
    <row r="22" spans="1:11" ht="15.75" thickBot="1">
      <c r="A22" s="3019"/>
      <c r="B22" s="2394" t="s">
        <v>7307</v>
      </c>
      <c r="C22" s="2426" t="s">
        <v>8223</v>
      </c>
      <c r="D22" s="2427">
        <v>300</v>
      </c>
      <c r="E22" s="2415">
        <v>1450</v>
      </c>
      <c r="F22" s="2415">
        <v>660</v>
      </c>
      <c r="G22" s="2415" t="s">
        <v>3976</v>
      </c>
      <c r="H22" s="2428" t="s">
        <v>3977</v>
      </c>
      <c r="I22" s="2395">
        <v>173451.46386880006</v>
      </c>
      <c r="J22" s="2361">
        <f t="shared" si="1"/>
        <v>95398.305127840038</v>
      </c>
      <c r="K22" s="2378"/>
    </row>
    <row r="23" spans="1:11">
      <c r="A23" s="3018"/>
      <c r="B23" s="2429" t="s">
        <v>7308</v>
      </c>
      <c r="C23" s="2430" t="s">
        <v>8224</v>
      </c>
      <c r="D23" s="2431">
        <v>75</v>
      </c>
      <c r="E23" s="2432">
        <v>710</v>
      </c>
      <c r="F23" s="2433">
        <v>515</v>
      </c>
      <c r="G23" s="2434">
        <v>0.61499999999999999</v>
      </c>
      <c r="H23" s="2435">
        <v>18.5</v>
      </c>
      <c r="I23" s="2390">
        <v>74004.326968000008</v>
      </c>
      <c r="J23" s="2365">
        <f t="shared" si="1"/>
        <v>40702.379832400002</v>
      </c>
      <c r="K23" s="2378"/>
    </row>
    <row r="24" spans="1:11">
      <c r="A24" s="3018"/>
      <c r="B24" s="2423" t="s">
        <v>7309</v>
      </c>
      <c r="C24" s="2436" t="s">
        <v>8225</v>
      </c>
      <c r="D24" s="2437">
        <v>100</v>
      </c>
      <c r="E24" s="2412">
        <v>870</v>
      </c>
      <c r="F24" s="2411">
        <v>515</v>
      </c>
      <c r="G24" s="2404">
        <v>0.81</v>
      </c>
      <c r="H24" s="2438">
        <v>24</v>
      </c>
      <c r="I24" s="2390">
        <v>82811.453483200006</v>
      </c>
      <c r="J24" s="2360">
        <f t="shared" si="1"/>
        <v>45546.299415760004</v>
      </c>
      <c r="K24" s="2378"/>
    </row>
    <row r="25" spans="1:11">
      <c r="A25" s="3018"/>
      <c r="B25" s="2423" t="s">
        <v>7310</v>
      </c>
      <c r="C25" s="2436" t="s">
        <v>8226</v>
      </c>
      <c r="D25" s="2437">
        <v>150</v>
      </c>
      <c r="E25" s="2412">
        <v>1200</v>
      </c>
      <c r="F25" s="2411">
        <v>515</v>
      </c>
      <c r="G25" s="2404">
        <v>0.81</v>
      </c>
      <c r="H25" s="2438">
        <v>24</v>
      </c>
      <c r="I25" s="2390">
        <v>93575.719224</v>
      </c>
      <c r="J25" s="2360">
        <f t="shared" si="1"/>
        <v>51466.645573200003</v>
      </c>
      <c r="K25" s="2378"/>
    </row>
    <row r="26" spans="1:11" ht="15.75" thickBot="1">
      <c r="A26" s="3019"/>
      <c r="B26" s="2439" t="s">
        <v>7311</v>
      </c>
      <c r="C26" s="2440" t="s">
        <v>8227</v>
      </c>
      <c r="D26" s="2441">
        <v>200</v>
      </c>
      <c r="E26" s="2416">
        <v>1474</v>
      </c>
      <c r="F26" s="2414">
        <v>515</v>
      </c>
      <c r="G26" s="2415">
        <v>0.81</v>
      </c>
      <c r="H26" s="2442">
        <v>24</v>
      </c>
      <c r="I26" s="2390">
        <v>104829.26977120004</v>
      </c>
      <c r="J26" s="2361">
        <f t="shared" si="1"/>
        <v>57656.098374160014</v>
      </c>
      <c r="K26" s="2378"/>
    </row>
    <row r="27" spans="1:11">
      <c r="A27" s="3017"/>
      <c r="B27" s="2418" t="s">
        <v>8228</v>
      </c>
      <c r="C27" s="2443" t="s">
        <v>8229</v>
      </c>
      <c r="D27" s="2444">
        <v>100</v>
      </c>
      <c r="E27" s="2445">
        <v>870</v>
      </c>
      <c r="F27" s="2446">
        <v>496</v>
      </c>
      <c r="G27" s="2446">
        <v>0.61499999999999999</v>
      </c>
      <c r="H27" s="2447">
        <v>18.5</v>
      </c>
      <c r="I27" s="2391">
        <v>76046.860239999995</v>
      </c>
      <c r="J27" s="2392">
        <f t="shared" si="1"/>
        <v>41825.773132000002</v>
      </c>
      <c r="K27" s="2448" t="s">
        <v>8230</v>
      </c>
    </row>
    <row r="28" spans="1:11">
      <c r="A28" s="3018"/>
      <c r="B28" s="2423" t="s">
        <v>8231</v>
      </c>
      <c r="C28" s="2436" t="s">
        <v>8232</v>
      </c>
      <c r="D28" s="2437">
        <v>150</v>
      </c>
      <c r="E28" s="2412">
        <v>1200</v>
      </c>
      <c r="F28" s="2411">
        <v>496</v>
      </c>
      <c r="G28" s="2411">
        <v>0.81</v>
      </c>
      <c r="H28" s="2449">
        <v>24</v>
      </c>
      <c r="I28" s="2383">
        <v>85394.046400000021</v>
      </c>
      <c r="J28" s="2360">
        <f t="shared" si="1"/>
        <v>46966.725520000015</v>
      </c>
      <c r="K28" s="2448" t="s">
        <v>8230</v>
      </c>
    </row>
    <row r="29" spans="1:11" ht="15.75" thickBot="1">
      <c r="A29" s="3019"/>
      <c r="B29" s="2439" t="s">
        <v>8233</v>
      </c>
      <c r="C29" s="2450" t="s">
        <v>8234</v>
      </c>
      <c r="D29" s="2441">
        <v>190</v>
      </c>
      <c r="E29" s="2416">
        <v>1410</v>
      </c>
      <c r="F29" s="2414">
        <v>496</v>
      </c>
      <c r="G29" s="2414">
        <v>0.81</v>
      </c>
      <c r="H29" s="2451">
        <v>24</v>
      </c>
      <c r="I29" s="2393">
        <v>88971.364560000016</v>
      </c>
      <c r="J29" s="2361">
        <f t="shared" si="1"/>
        <v>48934.250508000005</v>
      </c>
      <c r="K29" s="2448" t="s">
        <v>8230</v>
      </c>
    </row>
    <row r="30" spans="1:11">
      <c r="A30" s="3018"/>
      <c r="B30" s="2429" t="s">
        <v>8235</v>
      </c>
      <c r="C30" s="2430" t="s">
        <v>8236</v>
      </c>
      <c r="D30" s="2431">
        <v>80</v>
      </c>
      <c r="E30" s="2432">
        <v>691</v>
      </c>
      <c r="F30" s="2433">
        <v>496</v>
      </c>
      <c r="G30" s="2433">
        <v>0.61499999999999999</v>
      </c>
      <c r="H30" s="2452">
        <v>18.5</v>
      </c>
      <c r="I30" s="2390">
        <v>58275.666800000014</v>
      </c>
      <c r="J30" s="2365">
        <f t="shared" si="1"/>
        <v>32051.616740000009</v>
      </c>
      <c r="K30" s="2448" t="s">
        <v>8230</v>
      </c>
    </row>
    <row r="31" spans="1:11">
      <c r="A31" s="3018"/>
      <c r="B31" s="2423" t="s">
        <v>8237</v>
      </c>
      <c r="C31" s="2436" t="s">
        <v>8238</v>
      </c>
      <c r="D31" s="2437">
        <v>100</v>
      </c>
      <c r="E31" s="2412">
        <v>851</v>
      </c>
      <c r="F31" s="2411">
        <v>496</v>
      </c>
      <c r="G31" s="2411">
        <v>0.61499999999999999</v>
      </c>
      <c r="H31" s="2449">
        <v>18.5</v>
      </c>
      <c r="I31" s="2383">
        <v>64622.521600000007</v>
      </c>
      <c r="J31" s="2360">
        <f t="shared" si="1"/>
        <v>35542.386880000005</v>
      </c>
      <c r="K31" s="2448" t="s">
        <v>8230</v>
      </c>
    </row>
    <row r="32" spans="1:11">
      <c r="A32" s="3018"/>
      <c r="B32" s="2423" t="s">
        <v>8239</v>
      </c>
      <c r="C32" s="2436" t="s">
        <v>8240</v>
      </c>
      <c r="D32" s="2437">
        <v>150</v>
      </c>
      <c r="E32" s="2412">
        <v>1181</v>
      </c>
      <c r="F32" s="2411">
        <v>496</v>
      </c>
      <c r="G32" s="2411">
        <v>0.61499999999999999</v>
      </c>
      <c r="H32" s="2449">
        <v>18.5</v>
      </c>
      <c r="I32" s="2383">
        <v>73277.323600000003</v>
      </c>
      <c r="J32" s="2360">
        <f t="shared" si="1"/>
        <v>40302.527980000006</v>
      </c>
      <c r="K32" s="2448" t="s">
        <v>8230</v>
      </c>
    </row>
    <row r="33" spans="1:11" ht="15.75" thickBot="1">
      <c r="A33" s="3019"/>
      <c r="B33" s="2439" t="s">
        <v>8241</v>
      </c>
      <c r="C33" s="2440" t="s">
        <v>8242</v>
      </c>
      <c r="D33" s="2441">
        <v>190</v>
      </c>
      <c r="E33" s="2416">
        <v>1391</v>
      </c>
      <c r="F33" s="2414">
        <v>496</v>
      </c>
      <c r="G33" s="2414">
        <v>0.61499999999999999</v>
      </c>
      <c r="H33" s="2451">
        <v>18.5</v>
      </c>
      <c r="I33" s="2384">
        <v>81124.34408000001</v>
      </c>
      <c r="J33" s="2361">
        <f t="shared" si="1"/>
        <v>44618.389244000005</v>
      </c>
      <c r="K33" s="2448" t="s">
        <v>8230</v>
      </c>
    </row>
    <row r="34" spans="1:11" ht="15.75" thickBot="1">
      <c r="I34" s="2453"/>
    </row>
    <row r="35" spans="1:11" ht="26.25" customHeight="1">
      <c r="A35" s="3023" t="s">
        <v>320</v>
      </c>
      <c r="B35" s="3024"/>
      <c r="C35" s="3024"/>
      <c r="D35" s="3024"/>
      <c r="E35" s="3024"/>
      <c r="F35" s="3024"/>
      <c r="G35" s="3024"/>
      <c r="H35" s="3024"/>
      <c r="I35" s="3024"/>
      <c r="J35" s="3025"/>
      <c r="K35" s="2378"/>
    </row>
    <row r="36" spans="1:11" ht="47.25" customHeight="1" thickBot="1">
      <c r="A36" s="2376" t="s">
        <v>14</v>
      </c>
      <c r="B36" s="2380" t="s">
        <v>10</v>
      </c>
      <c r="C36" s="2380" t="s">
        <v>13</v>
      </c>
      <c r="D36" s="3026" t="s">
        <v>7641</v>
      </c>
      <c r="E36" s="3026"/>
      <c r="F36" s="3026"/>
      <c r="G36" s="3026"/>
      <c r="H36" s="3026"/>
      <c r="I36" s="2367" t="s">
        <v>140</v>
      </c>
      <c r="J36" s="2377" t="s">
        <v>190</v>
      </c>
      <c r="K36" s="2378"/>
    </row>
    <row r="37" spans="1:11">
      <c r="A37" s="2454"/>
      <c r="B37" s="2455">
        <v>6297129754</v>
      </c>
      <c r="C37" s="2396" t="s">
        <v>8243</v>
      </c>
      <c r="D37" s="3027" t="s">
        <v>8244</v>
      </c>
      <c r="E37" s="3027"/>
      <c r="F37" s="3027"/>
      <c r="G37" s="3027"/>
      <c r="H37" s="3028"/>
      <c r="I37" s="2382">
        <v>14572.106999999998</v>
      </c>
      <c r="J37" s="2359">
        <f t="shared" ref="J37:J44" si="2">I37-I37*$B$3/100</f>
        <v>8014.6588499999989</v>
      </c>
      <c r="K37" s="2378"/>
    </row>
    <row r="38" spans="1:11">
      <c r="A38" s="2456"/>
      <c r="B38" s="2457">
        <v>6297129755</v>
      </c>
      <c r="C38" s="2387" t="s">
        <v>8245</v>
      </c>
      <c r="D38" s="3005" t="s">
        <v>8244</v>
      </c>
      <c r="E38" s="3005"/>
      <c r="F38" s="3005"/>
      <c r="G38" s="3005"/>
      <c r="H38" s="3006"/>
      <c r="I38" s="2383">
        <v>15260.553</v>
      </c>
      <c r="J38" s="2360">
        <f t="shared" si="2"/>
        <v>8393.3041499999999</v>
      </c>
      <c r="K38" s="2378"/>
    </row>
    <row r="39" spans="1:11">
      <c r="A39" s="2456"/>
      <c r="B39" s="2457">
        <v>6104550263</v>
      </c>
      <c r="C39" s="2387" t="s">
        <v>8246</v>
      </c>
      <c r="D39" s="3005" t="s">
        <v>8247</v>
      </c>
      <c r="E39" s="3005"/>
      <c r="F39" s="3005"/>
      <c r="G39" s="3005"/>
      <c r="H39" s="3006"/>
      <c r="I39" s="2383">
        <v>12277.287</v>
      </c>
      <c r="J39" s="2360">
        <f t="shared" si="2"/>
        <v>6752.50785</v>
      </c>
      <c r="K39" s="2378"/>
    </row>
    <row r="40" spans="1:11">
      <c r="A40" s="2456"/>
      <c r="B40" s="2457">
        <v>6104550188</v>
      </c>
      <c r="C40" s="2387" t="s">
        <v>8248</v>
      </c>
      <c r="D40" s="3005" t="s">
        <v>8247</v>
      </c>
      <c r="E40" s="3005"/>
      <c r="F40" s="3005"/>
      <c r="G40" s="3005"/>
      <c r="H40" s="3006"/>
      <c r="I40" s="2383">
        <v>16866.927</v>
      </c>
      <c r="J40" s="2360">
        <f t="shared" si="2"/>
        <v>9276.8098499999996</v>
      </c>
      <c r="K40" s="2378"/>
    </row>
    <row r="41" spans="1:11">
      <c r="A41" s="2456"/>
      <c r="B41" s="2457">
        <v>6104550267</v>
      </c>
      <c r="C41" s="2387" t="s">
        <v>8264</v>
      </c>
      <c r="D41" s="3005" t="s">
        <v>8247</v>
      </c>
      <c r="E41" s="3005"/>
      <c r="F41" s="3005"/>
      <c r="G41" s="3005"/>
      <c r="H41" s="3006"/>
      <c r="I41" s="2383">
        <v>19124</v>
      </c>
      <c r="J41" s="2360">
        <f t="shared" si="2"/>
        <v>10518.2</v>
      </c>
      <c r="K41" s="2378"/>
    </row>
    <row r="42" spans="1:11">
      <c r="A42" s="2456"/>
      <c r="B42" s="2457">
        <v>6104550318</v>
      </c>
      <c r="C42" s="2387" t="s">
        <v>8265</v>
      </c>
      <c r="D42" s="3005" t="s">
        <v>8244</v>
      </c>
      <c r="E42" s="3005"/>
      <c r="F42" s="3005"/>
      <c r="G42" s="3005"/>
      <c r="H42" s="3006"/>
      <c r="I42" s="2383">
        <v>22814</v>
      </c>
      <c r="J42" s="2360">
        <f t="shared" si="2"/>
        <v>12547.7</v>
      </c>
      <c r="K42" s="2378"/>
    </row>
    <row r="43" spans="1:11">
      <c r="A43" s="2456"/>
      <c r="B43" s="2457">
        <v>6105500205</v>
      </c>
      <c r="C43" s="2387" t="s">
        <v>8249</v>
      </c>
      <c r="D43" s="3005" t="s">
        <v>8250</v>
      </c>
      <c r="E43" s="3005"/>
      <c r="F43" s="3005"/>
      <c r="G43" s="3005"/>
      <c r="H43" s="3006"/>
      <c r="I43" s="2383">
        <v>3089.06</v>
      </c>
      <c r="J43" s="2360">
        <f t="shared" si="2"/>
        <v>1698.9829999999997</v>
      </c>
      <c r="K43" s="2458"/>
    </row>
    <row r="44" spans="1:11">
      <c r="A44" s="2456"/>
      <c r="B44" s="2457">
        <v>6105500209</v>
      </c>
      <c r="C44" s="2387" t="s">
        <v>8251</v>
      </c>
      <c r="D44" s="3005" t="s">
        <v>8252</v>
      </c>
      <c r="E44" s="3005"/>
      <c r="F44" s="3005"/>
      <c r="G44" s="3005"/>
      <c r="H44" s="3006"/>
      <c r="I44" s="2383">
        <v>8050.63</v>
      </c>
      <c r="J44" s="2360">
        <f t="shared" si="2"/>
        <v>4427.8465000000006</v>
      </c>
      <c r="K44" s="2378"/>
    </row>
    <row r="45" spans="1:11">
      <c r="A45" s="2456"/>
      <c r="B45" s="2457" t="s">
        <v>8260</v>
      </c>
      <c r="C45" s="2387" t="s">
        <v>8253</v>
      </c>
      <c r="D45" s="3005" t="s">
        <v>8254</v>
      </c>
      <c r="E45" s="3005"/>
      <c r="F45" s="3005"/>
      <c r="G45" s="3005"/>
      <c r="H45" s="3006"/>
      <c r="I45" s="2383">
        <v>5213.2299999999996</v>
      </c>
      <c r="J45" s="2360">
        <f>I45-I45*$B$3/100</f>
        <v>2867.2764999999999</v>
      </c>
      <c r="K45" s="2378"/>
    </row>
    <row r="46" spans="1:11" ht="15.75" thickBot="1">
      <c r="A46" s="2459"/>
      <c r="B46" s="2460" t="s">
        <v>8261</v>
      </c>
      <c r="C46" s="2397" t="s">
        <v>8255</v>
      </c>
      <c r="D46" s="3007" t="s">
        <v>8254</v>
      </c>
      <c r="E46" s="3007"/>
      <c r="F46" s="3007"/>
      <c r="G46" s="3007"/>
      <c r="H46" s="3008"/>
      <c r="I46" s="2384">
        <v>5406.45</v>
      </c>
      <c r="J46" s="2361">
        <f>I46-I46*$B$3/100</f>
        <v>2973.5474999999997</v>
      </c>
      <c r="K46" s="2378"/>
    </row>
    <row r="47" spans="1:11" ht="15.75" thickBot="1">
      <c r="B47" s="326"/>
      <c r="C47" s="2368"/>
      <c r="D47" s="2461"/>
      <c r="E47" s="2461"/>
      <c r="F47" s="2461"/>
      <c r="G47" s="2461"/>
      <c r="H47" s="2461"/>
      <c r="I47" s="2041"/>
      <c r="J47" s="2041"/>
      <c r="K47" s="2378"/>
    </row>
    <row r="48" spans="1:11" ht="30.75" customHeight="1">
      <c r="A48" s="3009" t="s">
        <v>8256</v>
      </c>
      <c r="B48" s="3010"/>
      <c r="C48" s="3010"/>
      <c r="D48" s="3010"/>
      <c r="E48" s="3010"/>
      <c r="F48" s="3010"/>
      <c r="G48" s="3010"/>
      <c r="H48" s="3010"/>
      <c r="I48" s="3010"/>
      <c r="J48" s="3011"/>
      <c r="K48" s="2462"/>
    </row>
    <row r="49" spans="1:10" ht="47.25">
      <c r="A49" s="2369" t="s">
        <v>14</v>
      </c>
      <c r="B49" s="2379" t="s">
        <v>10</v>
      </c>
      <c r="C49" s="2379" t="s">
        <v>13</v>
      </c>
      <c r="D49" s="2379" t="s">
        <v>260</v>
      </c>
      <c r="E49" s="2379" t="s">
        <v>328</v>
      </c>
      <c r="F49" s="2379" t="s">
        <v>329</v>
      </c>
      <c r="G49" s="2379" t="s">
        <v>330</v>
      </c>
      <c r="H49" s="2379" t="s">
        <v>331</v>
      </c>
      <c r="I49" s="2370" t="s">
        <v>140</v>
      </c>
      <c r="J49" s="2371" t="s">
        <v>190</v>
      </c>
    </row>
    <row r="50" spans="1:10" ht="15.75" customHeight="1" thickBot="1">
      <c r="A50" s="3012" t="s">
        <v>7638</v>
      </c>
      <c r="B50" s="3013"/>
      <c r="C50" s="3013"/>
      <c r="D50" s="3013"/>
      <c r="E50" s="3013"/>
      <c r="F50" s="3013"/>
      <c r="G50" s="3013"/>
      <c r="H50" s="3013"/>
      <c r="I50" s="2150"/>
      <c r="J50" s="2151"/>
    </row>
    <row r="51" spans="1:10">
      <c r="A51" s="2996"/>
      <c r="B51" s="2463" t="s">
        <v>7603</v>
      </c>
      <c r="C51" s="2464" t="s">
        <v>7604</v>
      </c>
      <c r="D51" s="2465">
        <v>150</v>
      </c>
      <c r="E51" s="2465">
        <v>890</v>
      </c>
      <c r="F51" s="2465">
        <v>505</v>
      </c>
      <c r="G51" s="2465">
        <v>0.8</v>
      </c>
      <c r="H51" s="2466">
        <v>28</v>
      </c>
      <c r="I51" s="2467">
        <v>74876.668181818182</v>
      </c>
      <c r="J51" s="2359">
        <f>I51-I51*$B$3/100</f>
        <v>41182.167499999996</v>
      </c>
    </row>
    <row r="52" spans="1:10">
      <c r="A52" s="2997"/>
      <c r="B52" s="2468" t="s">
        <v>7605</v>
      </c>
      <c r="C52" s="2410" t="s">
        <v>7606</v>
      </c>
      <c r="D52" s="2411">
        <v>200</v>
      </c>
      <c r="E52" s="2411">
        <v>1250</v>
      </c>
      <c r="F52" s="2411">
        <v>505</v>
      </c>
      <c r="G52" s="2411">
        <v>1</v>
      </c>
      <c r="H52" s="2412">
        <v>35</v>
      </c>
      <c r="I52" s="2469">
        <v>83695.604545454538</v>
      </c>
      <c r="J52" s="2360">
        <f t="shared" ref="J52:J69" si="3">I52-I52*$B$3/100</f>
        <v>46032.582499999997</v>
      </c>
    </row>
    <row r="53" spans="1:10">
      <c r="A53" s="2997"/>
      <c r="B53" s="2468" t="s">
        <v>7607</v>
      </c>
      <c r="C53" s="2410" t="s">
        <v>7608</v>
      </c>
      <c r="D53" s="2411">
        <v>300</v>
      </c>
      <c r="E53" s="2411">
        <v>1600</v>
      </c>
      <c r="F53" s="2411">
        <v>505</v>
      </c>
      <c r="G53" s="2411">
        <v>1.5</v>
      </c>
      <c r="H53" s="2412">
        <v>52.5</v>
      </c>
      <c r="I53" s="2469">
        <v>129212.69545454548</v>
      </c>
      <c r="J53" s="2360">
        <f t="shared" si="3"/>
        <v>71066.982500000013</v>
      </c>
    </row>
    <row r="54" spans="1:10">
      <c r="A54" s="2997"/>
      <c r="B54" s="2468" t="s">
        <v>7609</v>
      </c>
      <c r="C54" s="2410" t="s">
        <v>7610</v>
      </c>
      <c r="D54" s="2411">
        <v>400</v>
      </c>
      <c r="E54" s="2411">
        <v>1410</v>
      </c>
      <c r="F54" s="2411">
        <v>655</v>
      </c>
      <c r="G54" s="2411">
        <v>2</v>
      </c>
      <c r="H54" s="2412">
        <v>70</v>
      </c>
      <c r="I54" s="2469">
        <v>185397.85454545455</v>
      </c>
      <c r="J54" s="2360">
        <f t="shared" si="3"/>
        <v>101968.82</v>
      </c>
    </row>
    <row r="55" spans="1:10">
      <c r="A55" s="2997"/>
      <c r="B55" s="2468" t="s">
        <v>7611</v>
      </c>
      <c r="C55" s="2410" t="s">
        <v>7612</v>
      </c>
      <c r="D55" s="2411">
        <v>500</v>
      </c>
      <c r="E55" s="2411">
        <v>1680</v>
      </c>
      <c r="F55" s="2411">
        <v>655</v>
      </c>
      <c r="G55" s="2411">
        <v>2</v>
      </c>
      <c r="H55" s="2412">
        <v>70</v>
      </c>
      <c r="I55" s="2469">
        <v>209578.80909090908</v>
      </c>
      <c r="J55" s="2360">
        <f t="shared" si="3"/>
        <v>115268.345</v>
      </c>
    </row>
    <row r="56" spans="1:10">
      <c r="A56" s="2997"/>
      <c r="B56" s="2468" t="s">
        <v>7613</v>
      </c>
      <c r="C56" s="2410" t="s">
        <v>7614</v>
      </c>
      <c r="D56" s="2411">
        <v>750</v>
      </c>
      <c r="E56" s="2411">
        <v>1630</v>
      </c>
      <c r="F56" s="2411">
        <v>795</v>
      </c>
      <c r="G56" s="2411">
        <v>2</v>
      </c>
      <c r="H56" s="2412">
        <v>70</v>
      </c>
      <c r="I56" s="2469">
        <v>260643.29545454547</v>
      </c>
      <c r="J56" s="2360">
        <f t="shared" si="3"/>
        <v>143353.8125</v>
      </c>
    </row>
    <row r="57" spans="1:10" ht="15.75" thickBot="1">
      <c r="A57" s="2998"/>
      <c r="B57" s="2470" t="s">
        <v>7615</v>
      </c>
      <c r="C57" s="2413" t="s">
        <v>7616</v>
      </c>
      <c r="D57" s="2414">
        <v>1000</v>
      </c>
      <c r="E57" s="2414">
        <v>2200</v>
      </c>
      <c r="F57" s="2414">
        <v>795</v>
      </c>
      <c r="G57" s="2414">
        <v>2.4</v>
      </c>
      <c r="H57" s="2416">
        <v>84</v>
      </c>
      <c r="I57" s="2469">
        <v>310569.85454545455</v>
      </c>
      <c r="J57" s="2361">
        <f t="shared" si="3"/>
        <v>170813.42</v>
      </c>
    </row>
    <row r="58" spans="1:10" ht="15.75" customHeight="1" thickBot="1">
      <c r="A58" s="2999" t="s">
        <v>7639</v>
      </c>
      <c r="B58" s="3000"/>
      <c r="C58" s="3000"/>
      <c r="D58" s="3000"/>
      <c r="E58" s="3000"/>
      <c r="F58" s="3000"/>
      <c r="G58" s="3000"/>
      <c r="H58" s="3000"/>
      <c r="I58" s="2372"/>
      <c r="J58" s="2152"/>
    </row>
    <row r="59" spans="1:10">
      <c r="A59" s="2996"/>
      <c r="B59" s="2463" t="s">
        <v>7617</v>
      </c>
      <c r="C59" s="2464" t="s">
        <v>7618</v>
      </c>
      <c r="D59" s="2465">
        <v>200</v>
      </c>
      <c r="E59" s="2465">
        <v>1250</v>
      </c>
      <c r="F59" s="2465">
        <v>505</v>
      </c>
      <c r="G59" s="2465" t="s">
        <v>7644</v>
      </c>
      <c r="H59" s="2466">
        <v>35</v>
      </c>
      <c r="I59" s="2469">
        <v>104462.77727272728</v>
      </c>
      <c r="J59" s="2359">
        <f t="shared" si="3"/>
        <v>57454.527500000004</v>
      </c>
    </row>
    <row r="60" spans="1:10">
      <c r="A60" s="2997"/>
      <c r="B60" s="2468" t="s">
        <v>7619</v>
      </c>
      <c r="C60" s="2410" t="s">
        <v>7620</v>
      </c>
      <c r="D60" s="2411">
        <v>300</v>
      </c>
      <c r="E60" s="2411">
        <v>1600</v>
      </c>
      <c r="F60" s="2411">
        <v>505</v>
      </c>
      <c r="G60" s="2411" t="s">
        <v>7645</v>
      </c>
      <c r="H60" s="2412">
        <v>52.5</v>
      </c>
      <c r="I60" s="2469">
        <v>138173.87272727292</v>
      </c>
      <c r="J60" s="2360">
        <f t="shared" si="3"/>
        <v>75995.630000000107</v>
      </c>
    </row>
    <row r="61" spans="1:10">
      <c r="A61" s="2997"/>
      <c r="B61" s="2468" t="s">
        <v>7621</v>
      </c>
      <c r="C61" s="2410" t="s">
        <v>7622</v>
      </c>
      <c r="D61" s="2411">
        <v>400</v>
      </c>
      <c r="E61" s="2411">
        <v>1410</v>
      </c>
      <c r="F61" s="2411">
        <v>655</v>
      </c>
      <c r="G61" s="2411" t="s">
        <v>7646</v>
      </c>
      <c r="H61" s="2412">
        <v>70</v>
      </c>
      <c r="I61" s="2469">
        <v>196999.77272727276</v>
      </c>
      <c r="J61" s="2360">
        <f t="shared" si="3"/>
        <v>108349.87500000001</v>
      </c>
    </row>
    <row r="62" spans="1:10">
      <c r="A62" s="2997"/>
      <c r="B62" s="2468" t="s">
        <v>7623</v>
      </c>
      <c r="C62" s="2410" t="s">
        <v>7624</v>
      </c>
      <c r="D62" s="2411">
        <v>500</v>
      </c>
      <c r="E62" s="2411">
        <v>1680</v>
      </c>
      <c r="F62" s="2411">
        <v>655</v>
      </c>
      <c r="G62" s="2411" t="s">
        <v>7646</v>
      </c>
      <c r="H62" s="2412">
        <v>70</v>
      </c>
      <c r="I62" s="2469">
        <v>225367.55</v>
      </c>
      <c r="J62" s="2360">
        <f t="shared" si="3"/>
        <v>123952.15249999998</v>
      </c>
    </row>
    <row r="63" spans="1:10">
      <c r="A63" s="2997"/>
      <c r="B63" s="2468" t="s">
        <v>7625</v>
      </c>
      <c r="C63" s="2410" t="s">
        <v>7626</v>
      </c>
      <c r="D63" s="2411">
        <v>750</v>
      </c>
      <c r="E63" s="2411">
        <v>1630</v>
      </c>
      <c r="F63" s="2411">
        <v>795</v>
      </c>
      <c r="G63" s="2411" t="s">
        <v>7647</v>
      </c>
      <c r="H63" s="2412">
        <v>70</v>
      </c>
      <c r="I63" s="2469">
        <v>279106.97727272729</v>
      </c>
      <c r="J63" s="2360">
        <f t="shared" si="3"/>
        <v>153508.83750000002</v>
      </c>
    </row>
    <row r="64" spans="1:10" ht="15.75" thickBot="1">
      <c r="A64" s="2998"/>
      <c r="B64" s="2470" t="s">
        <v>7627</v>
      </c>
      <c r="C64" s="2413" t="s">
        <v>7628</v>
      </c>
      <c r="D64" s="2414">
        <v>1000</v>
      </c>
      <c r="E64" s="2414">
        <v>2200</v>
      </c>
      <c r="F64" s="2414">
        <v>795</v>
      </c>
      <c r="G64" s="2414" t="s">
        <v>7648</v>
      </c>
      <c r="H64" s="2416">
        <v>84</v>
      </c>
      <c r="I64" s="2469">
        <v>329147.79545454547</v>
      </c>
      <c r="J64" s="2361">
        <f t="shared" si="3"/>
        <v>181031.28750000001</v>
      </c>
    </row>
    <row r="65" spans="1:11" ht="15.75" customHeight="1" thickBot="1">
      <c r="A65" s="2999" t="s">
        <v>7640</v>
      </c>
      <c r="B65" s="3000"/>
      <c r="C65" s="3000"/>
      <c r="D65" s="3000"/>
      <c r="E65" s="3000"/>
      <c r="F65" s="3000"/>
      <c r="G65" s="3000"/>
      <c r="H65" s="3000"/>
      <c r="I65" s="2372"/>
      <c r="J65" s="2152"/>
    </row>
    <row r="66" spans="1:11">
      <c r="A66" s="2996"/>
      <c r="B66" s="2463" t="s">
        <v>7629</v>
      </c>
      <c r="C66" s="2464" t="s">
        <v>7630</v>
      </c>
      <c r="D66" s="2465">
        <v>150</v>
      </c>
      <c r="E66" s="2465">
        <v>890</v>
      </c>
      <c r="F66" s="2465">
        <v>505</v>
      </c>
      <c r="G66" s="2465">
        <v>0.8</v>
      </c>
      <c r="H66" s="2466">
        <v>28</v>
      </c>
      <c r="I66" s="2469">
        <v>74876.668181818182</v>
      </c>
      <c r="J66" s="2359">
        <f t="shared" si="3"/>
        <v>41182.167499999996</v>
      </c>
    </row>
    <row r="67" spans="1:11">
      <c r="A67" s="2997"/>
      <c r="B67" s="2468" t="s">
        <v>7631</v>
      </c>
      <c r="C67" s="2410" t="s">
        <v>7632</v>
      </c>
      <c r="D67" s="2411">
        <v>200</v>
      </c>
      <c r="E67" s="2411">
        <v>1250</v>
      </c>
      <c r="F67" s="2411">
        <v>505</v>
      </c>
      <c r="G67" s="2411">
        <v>1</v>
      </c>
      <c r="H67" s="2412">
        <v>35</v>
      </c>
      <c r="I67" s="2469">
        <v>83695.604545454538</v>
      </c>
      <c r="J67" s="2360">
        <f t="shared" si="3"/>
        <v>46032.582499999997</v>
      </c>
    </row>
    <row r="68" spans="1:11">
      <c r="A68" s="2997"/>
      <c r="B68" s="2468" t="s">
        <v>7633</v>
      </c>
      <c r="C68" s="2410" t="s">
        <v>7634</v>
      </c>
      <c r="D68" s="2411">
        <v>150</v>
      </c>
      <c r="E68" s="2411">
        <v>890</v>
      </c>
      <c r="F68" s="2411">
        <v>505</v>
      </c>
      <c r="G68" s="2411">
        <v>0.8</v>
      </c>
      <c r="H68" s="2412">
        <v>28</v>
      </c>
      <c r="I68" s="2469">
        <v>74876.668181818182</v>
      </c>
      <c r="J68" s="2360">
        <f t="shared" si="3"/>
        <v>41182.167499999996</v>
      </c>
    </row>
    <row r="69" spans="1:11" ht="15.75" thickBot="1">
      <c r="A69" s="2998"/>
      <c r="B69" s="2470" t="s">
        <v>7635</v>
      </c>
      <c r="C69" s="2413" t="s">
        <v>7636</v>
      </c>
      <c r="D69" s="2414">
        <v>200</v>
      </c>
      <c r="E69" s="2414">
        <v>1250</v>
      </c>
      <c r="F69" s="2414">
        <v>505</v>
      </c>
      <c r="G69" s="2414">
        <v>1</v>
      </c>
      <c r="H69" s="2416">
        <v>35</v>
      </c>
      <c r="I69" s="2471">
        <v>83695.604545454538</v>
      </c>
      <c r="J69" s="2361">
        <f t="shared" si="3"/>
        <v>46032.582499999997</v>
      </c>
    </row>
    <row r="70" spans="1:11" ht="15" customHeight="1" thickBot="1">
      <c r="A70" s="100"/>
      <c r="I70" s="1422"/>
      <c r="J70" s="2378"/>
      <c r="K70" s="2378"/>
    </row>
    <row r="71" spans="1:11" ht="25.5" customHeight="1">
      <c r="A71" s="3001" t="s">
        <v>8257</v>
      </c>
      <c r="B71" s="3002"/>
      <c r="C71" s="3002"/>
      <c r="D71" s="3002"/>
      <c r="E71" s="3002"/>
      <c r="F71" s="3002"/>
      <c r="G71" s="3002"/>
      <c r="H71" s="3002"/>
      <c r="I71" s="3002"/>
      <c r="J71" s="3003"/>
    </row>
    <row r="72" spans="1:11" ht="45">
      <c r="A72" s="2369" t="s">
        <v>14</v>
      </c>
      <c r="B72" s="2379" t="s">
        <v>10</v>
      </c>
      <c r="C72" s="2379" t="s">
        <v>13</v>
      </c>
      <c r="D72" s="3004" t="s">
        <v>7641</v>
      </c>
      <c r="E72" s="3004"/>
      <c r="F72" s="3004"/>
      <c r="G72" s="3004"/>
      <c r="H72" s="3004"/>
      <c r="I72" s="2370" t="s">
        <v>140</v>
      </c>
      <c r="J72" s="2371" t="s">
        <v>190</v>
      </c>
    </row>
    <row r="73" spans="1:11">
      <c r="A73" s="2991"/>
      <c r="B73" s="2386" t="s">
        <v>7584</v>
      </c>
      <c r="C73" s="2472" t="s">
        <v>7585</v>
      </c>
      <c r="D73" s="2993" t="s">
        <v>7651</v>
      </c>
      <c r="E73" s="2993"/>
      <c r="F73" s="2993"/>
      <c r="G73" s="2993"/>
      <c r="H73" s="2993"/>
      <c r="I73" s="2473">
        <v>15102.12121212121</v>
      </c>
      <c r="J73" s="2373">
        <f>I73-I73*$B$3/100</f>
        <v>8306.1666666666642</v>
      </c>
    </row>
    <row r="74" spans="1:11">
      <c r="A74" s="2991"/>
      <c r="B74" s="2386" t="s">
        <v>7586</v>
      </c>
      <c r="C74" s="2472" t="s">
        <v>7587</v>
      </c>
      <c r="D74" s="2993" t="s">
        <v>7651</v>
      </c>
      <c r="E74" s="2993"/>
      <c r="F74" s="2993"/>
      <c r="G74" s="2993"/>
      <c r="H74" s="2993"/>
      <c r="I74" s="2473">
        <v>17209.39393939394</v>
      </c>
      <c r="J74" s="2373">
        <f t="shared" ref="J74:J82" si="4">I74-I74*$B$3/100</f>
        <v>9465.1666666666679</v>
      </c>
    </row>
    <row r="75" spans="1:11">
      <c r="A75" s="2991"/>
      <c r="B75" s="2386" t="s">
        <v>7588</v>
      </c>
      <c r="C75" s="2472" t="s">
        <v>7589</v>
      </c>
      <c r="D75" s="2993" t="s">
        <v>7651</v>
      </c>
      <c r="E75" s="2993"/>
      <c r="F75" s="2993"/>
      <c r="G75" s="2993"/>
      <c r="H75" s="2993"/>
      <c r="I75" s="2473">
        <v>47764.848484848488</v>
      </c>
      <c r="J75" s="2373">
        <f t="shared" si="4"/>
        <v>26270.666666666668</v>
      </c>
    </row>
    <row r="76" spans="1:11" ht="43.5" customHeight="1">
      <c r="A76" s="2991"/>
      <c r="B76" s="2374" t="s">
        <v>7590</v>
      </c>
      <c r="C76" s="2472" t="s">
        <v>7591</v>
      </c>
      <c r="D76" s="2995" t="s">
        <v>7963</v>
      </c>
      <c r="E76" s="2995"/>
      <c r="F76" s="2995"/>
      <c r="G76" s="2995"/>
      <c r="H76" s="2995"/>
      <c r="I76" s="2473">
        <v>51803.787878787887</v>
      </c>
      <c r="J76" s="2373">
        <f t="shared" si="4"/>
        <v>28492.083333333336</v>
      </c>
    </row>
    <row r="77" spans="1:11" ht="31.5" customHeight="1">
      <c r="A77" s="2991"/>
      <c r="B77" s="2374" t="s">
        <v>7592</v>
      </c>
      <c r="C77" s="2472" t="s">
        <v>7593</v>
      </c>
      <c r="D77" s="2995" t="s">
        <v>7964</v>
      </c>
      <c r="E77" s="2993"/>
      <c r="F77" s="2993"/>
      <c r="G77" s="2993"/>
      <c r="H77" s="2993"/>
      <c r="I77" s="2473">
        <v>84290.909090909103</v>
      </c>
      <c r="J77" s="2373">
        <f t="shared" si="4"/>
        <v>46360.000000000007</v>
      </c>
    </row>
    <row r="78" spans="1:11">
      <c r="A78" s="2991"/>
      <c r="B78" s="2386" t="s">
        <v>7594</v>
      </c>
      <c r="C78" s="2386" t="s">
        <v>7595</v>
      </c>
      <c r="D78" s="2993" t="s">
        <v>7649</v>
      </c>
      <c r="E78" s="2993"/>
      <c r="F78" s="2993"/>
      <c r="G78" s="2993"/>
      <c r="H78" s="2993"/>
      <c r="I78" s="2473">
        <v>1896.5454545454547</v>
      </c>
      <c r="J78" s="2373">
        <f t="shared" si="4"/>
        <v>1043.1000000000001</v>
      </c>
    </row>
    <row r="79" spans="1:11">
      <c r="A79" s="2991"/>
      <c r="B79" s="2386" t="s">
        <v>7596</v>
      </c>
      <c r="C79" s="2386" t="s">
        <v>7597</v>
      </c>
      <c r="D79" s="2993" t="s">
        <v>7650</v>
      </c>
      <c r="E79" s="2993"/>
      <c r="F79" s="2993"/>
      <c r="G79" s="2993"/>
      <c r="H79" s="2993"/>
      <c r="I79" s="2473">
        <v>5531.590909090909</v>
      </c>
      <c r="J79" s="2373">
        <f t="shared" si="4"/>
        <v>3042.375</v>
      </c>
    </row>
    <row r="80" spans="1:11">
      <c r="A80" s="2991"/>
      <c r="B80" s="2386" t="s">
        <v>7598</v>
      </c>
      <c r="C80" s="2386" t="s">
        <v>7599</v>
      </c>
      <c r="D80" s="2993" t="s">
        <v>8258</v>
      </c>
      <c r="E80" s="2993"/>
      <c r="F80" s="2993"/>
      <c r="G80" s="2993"/>
      <c r="H80" s="2993"/>
      <c r="I80" s="2473">
        <v>28922.318181818177</v>
      </c>
      <c r="J80" s="2373">
        <f t="shared" si="4"/>
        <v>15907.274999999998</v>
      </c>
    </row>
    <row r="81" spans="1:11">
      <c r="A81" s="2991"/>
      <c r="B81" s="2386" t="s">
        <v>7600</v>
      </c>
      <c r="C81" s="2386" t="s">
        <v>7637</v>
      </c>
      <c r="D81" s="2993" t="s">
        <v>7642</v>
      </c>
      <c r="E81" s="2993"/>
      <c r="F81" s="2993"/>
      <c r="G81" s="2993"/>
      <c r="H81" s="2993"/>
      <c r="I81" s="2473">
        <v>18491.318181818166</v>
      </c>
      <c r="J81" s="2373">
        <f t="shared" si="4"/>
        <v>10170.224999999991</v>
      </c>
    </row>
    <row r="82" spans="1:11">
      <c r="A82" s="2991"/>
      <c r="B82" s="2386" t="s">
        <v>7601</v>
      </c>
      <c r="C82" s="2386" t="s">
        <v>7602</v>
      </c>
      <c r="D82" s="2993" t="s">
        <v>7643</v>
      </c>
      <c r="E82" s="2993"/>
      <c r="F82" s="2993"/>
      <c r="G82" s="2993"/>
      <c r="H82" s="2993"/>
      <c r="I82" s="2473">
        <v>15330.409090909092</v>
      </c>
      <c r="J82" s="2373">
        <f t="shared" si="4"/>
        <v>8431.7250000000004</v>
      </c>
    </row>
    <row r="83" spans="1:11">
      <c r="A83" s="2991"/>
      <c r="B83" s="2386" t="s">
        <v>7965</v>
      </c>
      <c r="C83" s="2472" t="s">
        <v>7968</v>
      </c>
      <c r="D83" s="2993" t="s">
        <v>8259</v>
      </c>
      <c r="E83" s="2993"/>
      <c r="F83" s="2993"/>
      <c r="G83" s="2993"/>
      <c r="H83" s="2993"/>
      <c r="I83" s="2473">
        <v>598.90909090909088</v>
      </c>
      <c r="J83" s="2373">
        <f>I83-I83*$B$3/100</f>
        <v>329.4</v>
      </c>
    </row>
    <row r="84" spans="1:11">
      <c r="A84" s="2991"/>
      <c r="B84" s="2386" t="s">
        <v>7966</v>
      </c>
      <c r="C84" s="2386" t="s">
        <v>7969</v>
      </c>
      <c r="D84" s="2993" t="s">
        <v>8259</v>
      </c>
      <c r="E84" s="2993"/>
      <c r="F84" s="2993"/>
      <c r="G84" s="2993"/>
      <c r="H84" s="2993"/>
      <c r="I84" s="2473">
        <v>765.27272727272737</v>
      </c>
      <c r="J84" s="2373">
        <f t="shared" ref="J84:J85" si="5">I84-I84*$B$3/100</f>
        <v>420.90000000000009</v>
      </c>
    </row>
    <row r="85" spans="1:11" ht="15.75" thickBot="1">
      <c r="A85" s="2992"/>
      <c r="B85" s="2389" t="s">
        <v>7967</v>
      </c>
      <c r="C85" s="2389" t="s">
        <v>7970</v>
      </c>
      <c r="D85" s="2994" t="s">
        <v>8259</v>
      </c>
      <c r="E85" s="2994"/>
      <c r="F85" s="2994"/>
      <c r="G85" s="2994"/>
      <c r="H85" s="2994"/>
      <c r="I85" s="2473">
        <v>1264.3636363636363</v>
      </c>
      <c r="J85" s="2375">
        <f t="shared" si="5"/>
        <v>695.4</v>
      </c>
    </row>
    <row r="86" spans="1:11" ht="15" customHeight="1">
      <c r="A86" s="100"/>
      <c r="I86" s="2378"/>
      <c r="J86" s="2378"/>
      <c r="K86" s="2378"/>
    </row>
    <row r="87" spans="1:11" ht="15" customHeight="1">
      <c r="A87" s="100"/>
      <c r="I87" s="2378"/>
      <c r="J87" s="2378"/>
      <c r="K87" s="2378"/>
    </row>
    <row r="88" spans="1:11">
      <c r="A88" s="100"/>
      <c r="I88" s="2378"/>
      <c r="J88" s="2378"/>
      <c r="K88" s="2378"/>
    </row>
    <row r="89" spans="1:11">
      <c r="A89" s="100"/>
      <c r="I89" s="2378"/>
      <c r="J89" s="2378"/>
      <c r="K89" s="2378"/>
    </row>
    <row r="90" spans="1:11">
      <c r="A90" s="100"/>
      <c r="I90" s="2378"/>
      <c r="J90" s="2378"/>
      <c r="K90" s="2378"/>
    </row>
    <row r="91" spans="1:11">
      <c r="A91" s="100"/>
      <c r="I91" s="2378"/>
      <c r="J91" s="2378"/>
      <c r="K91" s="2378"/>
    </row>
    <row r="92" spans="1:11">
      <c r="A92" s="100"/>
      <c r="I92" s="2378"/>
      <c r="J92" s="2378"/>
      <c r="K92" s="2378"/>
    </row>
  </sheetData>
  <mergeCells count="44">
    <mergeCell ref="D38:H38"/>
    <mergeCell ref="B4:J4"/>
    <mergeCell ref="A6:A10"/>
    <mergeCell ref="A11:A14"/>
    <mergeCell ref="A16:J16"/>
    <mergeCell ref="A18:A22"/>
    <mergeCell ref="A23:A26"/>
    <mergeCell ref="A27:A29"/>
    <mergeCell ref="A30:A33"/>
    <mergeCell ref="A35:J35"/>
    <mergeCell ref="D36:H36"/>
    <mergeCell ref="D37:H37"/>
    <mergeCell ref="A58:H58"/>
    <mergeCell ref="D39:H39"/>
    <mergeCell ref="D40:H40"/>
    <mergeCell ref="D41:H41"/>
    <mergeCell ref="D42:H42"/>
    <mergeCell ref="D43:H43"/>
    <mergeCell ref="D44:H44"/>
    <mergeCell ref="D45:H45"/>
    <mergeCell ref="D46:H46"/>
    <mergeCell ref="A48:J48"/>
    <mergeCell ref="A50:H50"/>
    <mergeCell ref="A51:A57"/>
    <mergeCell ref="A59:A64"/>
    <mergeCell ref="A65:H65"/>
    <mergeCell ref="A66:A69"/>
    <mergeCell ref="A71:J71"/>
    <mergeCell ref="D72:H72"/>
    <mergeCell ref="A83:A85"/>
    <mergeCell ref="D83:H83"/>
    <mergeCell ref="D84:H84"/>
    <mergeCell ref="D85:H85"/>
    <mergeCell ref="D77:H77"/>
    <mergeCell ref="D78:H78"/>
    <mergeCell ref="D79:H79"/>
    <mergeCell ref="D80:H80"/>
    <mergeCell ref="D81:H81"/>
    <mergeCell ref="D82:H82"/>
    <mergeCell ref="A73:A82"/>
    <mergeCell ref="D73:H73"/>
    <mergeCell ref="D74:H74"/>
    <mergeCell ref="D75:H75"/>
    <mergeCell ref="D76:H76"/>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3"/>
  <dimension ref="A1:X26"/>
  <sheetViews>
    <sheetView zoomScale="80" zoomScaleNormal="80" workbookViewId="0">
      <selection activeCell="R29" sqref="R29"/>
    </sheetView>
  </sheetViews>
  <sheetFormatPr defaultRowHeight="15"/>
  <cols>
    <col min="1" max="1" width="15" customWidth="1"/>
    <col min="2" max="2" width="19.140625" customWidth="1"/>
    <col min="3" max="3" width="42.28515625" customWidth="1"/>
    <col min="4" max="4" width="7" customWidth="1"/>
    <col min="5" max="5" width="8.28515625" style="405" customWidth="1"/>
    <col min="6" max="7" width="4.28515625" customWidth="1"/>
    <col min="8" max="13" width="4.28515625" style="405" customWidth="1"/>
    <col min="14" max="14" width="4.28515625" customWidth="1"/>
    <col min="15" max="15" width="15.28515625" customWidth="1"/>
    <col min="20" max="20" width="18.28515625" style="28" bestFit="1" customWidth="1"/>
    <col min="21" max="21" width="14.42578125" customWidth="1"/>
    <col min="22" max="22" width="11" bestFit="1" customWidth="1"/>
    <col min="24" max="24" width="9.140625" style="394"/>
  </cols>
  <sheetData>
    <row r="1" spans="1:24" ht="31.5" customHeight="1" thickBot="1">
      <c r="A1" s="3053" t="s">
        <v>2910</v>
      </c>
      <c r="B1" s="3054"/>
      <c r="C1" s="3054"/>
      <c r="D1" s="3054"/>
      <c r="E1" s="3054"/>
      <c r="F1" s="3054"/>
      <c r="G1" s="3054"/>
      <c r="H1" s="3054"/>
      <c r="I1" s="3054"/>
      <c r="J1" s="3054"/>
      <c r="K1" s="3054"/>
      <c r="L1" s="3054"/>
      <c r="M1" s="3054"/>
      <c r="N1" s="3054"/>
      <c r="O1" s="3054"/>
      <c r="P1" s="3054"/>
      <c r="Q1" s="3054"/>
      <c r="R1" s="3054"/>
      <c r="S1" s="3054"/>
      <c r="T1" s="3054"/>
      <c r="U1" s="3055"/>
    </row>
    <row r="4" spans="1:24" ht="15.75" thickBot="1">
      <c r="V4" s="140"/>
    </row>
    <row r="5" spans="1:24" ht="15.75" customHeight="1" thickBot="1">
      <c r="A5" s="3039" t="s">
        <v>14</v>
      </c>
      <c r="B5" s="3041" t="s">
        <v>18</v>
      </c>
      <c r="C5" s="3043" t="s">
        <v>13</v>
      </c>
      <c r="D5" s="3045" t="s">
        <v>322</v>
      </c>
      <c r="E5" s="3047" t="s">
        <v>2917</v>
      </c>
      <c r="F5" s="3037" t="s">
        <v>2913</v>
      </c>
      <c r="G5" s="3038"/>
      <c r="H5" s="3038"/>
      <c r="I5" s="3038"/>
      <c r="J5" s="3038"/>
      <c r="K5" s="3038"/>
      <c r="L5" s="3038"/>
      <c r="M5" s="3038"/>
      <c r="N5" s="3038"/>
      <c r="O5" s="3058" t="s">
        <v>323</v>
      </c>
      <c r="P5" s="3060" t="s">
        <v>324</v>
      </c>
      <c r="Q5" s="3060"/>
      <c r="R5" s="3060"/>
      <c r="S5" s="3061" t="s">
        <v>195</v>
      </c>
      <c r="T5" s="3063" t="s">
        <v>325</v>
      </c>
      <c r="U5" s="3056" t="s">
        <v>326</v>
      </c>
      <c r="V5" s="3049" t="s">
        <v>6</v>
      </c>
      <c r="W5" s="3051"/>
    </row>
    <row r="6" spans="1:24" ht="27.75" customHeight="1" thickBot="1">
      <c r="A6" s="3040"/>
      <c r="B6" s="3042"/>
      <c r="C6" s="3044"/>
      <c r="D6" s="3046"/>
      <c r="E6" s="3048"/>
      <c r="F6" s="1751" t="s">
        <v>90</v>
      </c>
      <c r="G6" s="2008" t="s">
        <v>61</v>
      </c>
      <c r="H6" s="2008" t="s">
        <v>132</v>
      </c>
      <c r="I6" s="2008" t="s">
        <v>153</v>
      </c>
      <c r="J6" s="2008" t="s">
        <v>170</v>
      </c>
      <c r="K6" s="2008" t="s">
        <v>133</v>
      </c>
      <c r="L6" s="2008" t="s">
        <v>2914</v>
      </c>
      <c r="M6" s="2008" t="s">
        <v>2915</v>
      </c>
      <c r="N6" s="2009" t="s">
        <v>2916</v>
      </c>
      <c r="O6" s="3059"/>
      <c r="P6" s="1752" t="s">
        <v>214</v>
      </c>
      <c r="Q6" s="1752" t="s">
        <v>215</v>
      </c>
      <c r="R6" s="1752" t="s">
        <v>216</v>
      </c>
      <c r="S6" s="3062"/>
      <c r="T6" s="3064"/>
      <c r="U6" s="3057"/>
      <c r="V6" s="3050"/>
      <c r="W6" s="3052"/>
      <c r="X6"/>
    </row>
    <row r="7" spans="1:24">
      <c r="A7" s="3029"/>
      <c r="B7" s="2046" t="s">
        <v>5623</v>
      </c>
      <c r="C7" s="2047" t="s">
        <v>5624</v>
      </c>
      <c r="D7" s="1066">
        <v>5</v>
      </c>
      <c r="E7" s="3032">
        <v>1</v>
      </c>
      <c r="F7" s="2048">
        <v>1.7</v>
      </c>
      <c r="G7" s="1067">
        <v>3.3</v>
      </c>
      <c r="H7" s="1067">
        <v>5</v>
      </c>
      <c r="I7" s="1067"/>
      <c r="J7" s="1067"/>
      <c r="K7" s="1067"/>
      <c r="L7" s="1067"/>
      <c r="M7" s="1067"/>
      <c r="N7" s="1067"/>
      <c r="O7" s="1067" t="s">
        <v>2912</v>
      </c>
      <c r="P7" s="1067">
        <v>765</v>
      </c>
      <c r="Q7" s="1067">
        <v>420</v>
      </c>
      <c r="R7" s="1067">
        <v>300</v>
      </c>
      <c r="S7" s="2010">
        <v>35</v>
      </c>
      <c r="T7" s="2350">
        <v>84623.308587417603</v>
      </c>
      <c r="U7" s="2049">
        <f>T7-T7*W$6/100</f>
        <v>84623.308587417603</v>
      </c>
      <c r="V7" s="989"/>
      <c r="W7" s="989"/>
      <c r="X7"/>
    </row>
    <row r="8" spans="1:24">
      <c r="A8" s="3030"/>
      <c r="B8" s="2050" t="s">
        <v>5625</v>
      </c>
      <c r="C8" s="2047" t="s">
        <v>5626</v>
      </c>
      <c r="D8" s="2051">
        <v>7</v>
      </c>
      <c r="E8" s="3033"/>
      <c r="F8" s="2052">
        <v>2.2999999999999998</v>
      </c>
      <c r="G8" s="2038">
        <v>4.7</v>
      </c>
      <c r="H8" s="2038">
        <v>7</v>
      </c>
      <c r="I8" s="2038"/>
      <c r="J8" s="2038"/>
      <c r="K8" s="2038"/>
      <c r="L8" s="2038"/>
      <c r="M8" s="2038"/>
      <c r="N8" s="2038"/>
      <c r="O8" s="1872" t="s">
        <v>2912</v>
      </c>
      <c r="P8" s="1872">
        <v>765</v>
      </c>
      <c r="Q8" s="1872">
        <v>420</v>
      </c>
      <c r="R8" s="1872">
        <v>300</v>
      </c>
      <c r="S8" s="2053">
        <v>35</v>
      </c>
      <c r="T8" s="2350">
        <v>85886.630752665602</v>
      </c>
      <c r="U8" s="2049">
        <f t="shared" ref="U8:U15" si="0">T8-T8*W$6/100</f>
        <v>85886.630752665602</v>
      </c>
      <c r="V8" s="989"/>
      <c r="W8" s="989"/>
      <c r="X8" s="1561"/>
    </row>
    <row r="9" spans="1:24">
      <c r="A9" s="3030"/>
      <c r="B9" s="2050" t="s">
        <v>5627</v>
      </c>
      <c r="C9" s="2047" t="s">
        <v>5628</v>
      </c>
      <c r="D9" s="2051">
        <v>9</v>
      </c>
      <c r="E9" s="3034">
        <v>2</v>
      </c>
      <c r="F9" s="2052">
        <v>1.5</v>
      </c>
      <c r="G9" s="2038">
        <v>3</v>
      </c>
      <c r="H9" s="2038">
        <v>4.5</v>
      </c>
      <c r="I9" s="2038">
        <v>6</v>
      </c>
      <c r="J9" s="2038">
        <v>7.5</v>
      </c>
      <c r="K9" s="2038">
        <v>9</v>
      </c>
      <c r="L9" s="2038"/>
      <c r="M9" s="2038"/>
      <c r="N9" s="2038"/>
      <c r="O9" s="1872" t="s">
        <v>2912</v>
      </c>
      <c r="P9" s="1872">
        <v>765</v>
      </c>
      <c r="Q9" s="1872">
        <v>420</v>
      </c>
      <c r="R9" s="1872">
        <v>300</v>
      </c>
      <c r="S9" s="2053">
        <v>40</v>
      </c>
      <c r="T9" s="2350">
        <v>88163.800993382392</v>
      </c>
      <c r="U9" s="2049">
        <f t="shared" si="0"/>
        <v>88163.800993382392</v>
      </c>
      <c r="V9" s="989"/>
      <c r="W9" s="989"/>
      <c r="X9" s="1561"/>
    </row>
    <row r="10" spans="1:24">
      <c r="A10" s="3030"/>
      <c r="B10" s="2050" t="s">
        <v>5629</v>
      </c>
      <c r="C10" s="2047" t="s">
        <v>5630</v>
      </c>
      <c r="D10" s="2051">
        <v>12</v>
      </c>
      <c r="E10" s="3035"/>
      <c r="F10" s="2052">
        <v>2</v>
      </c>
      <c r="G10" s="2038">
        <v>4</v>
      </c>
      <c r="H10" s="2038">
        <v>6</v>
      </c>
      <c r="I10" s="2038">
        <v>8</v>
      </c>
      <c r="J10" s="2038">
        <v>10</v>
      </c>
      <c r="K10" s="2038">
        <v>12</v>
      </c>
      <c r="L10" s="2038"/>
      <c r="M10" s="2038"/>
      <c r="N10" s="2038"/>
      <c r="O10" s="2038" t="s">
        <v>2911</v>
      </c>
      <c r="P10" s="1872">
        <v>765</v>
      </c>
      <c r="Q10" s="1872">
        <v>420</v>
      </c>
      <c r="R10" s="1872">
        <v>300</v>
      </c>
      <c r="S10" s="2053">
        <v>40</v>
      </c>
      <c r="T10" s="2350">
        <v>89509.399960780793</v>
      </c>
      <c r="U10" s="2049">
        <f t="shared" si="0"/>
        <v>89509.399960780793</v>
      </c>
      <c r="V10" s="989"/>
      <c r="W10" s="989"/>
      <c r="X10" s="1561"/>
    </row>
    <row r="11" spans="1:24">
      <c r="A11" s="3030"/>
      <c r="B11" s="2050" t="s">
        <v>5631</v>
      </c>
      <c r="C11" s="2047" t="s">
        <v>5632</v>
      </c>
      <c r="D11" s="2051">
        <v>14</v>
      </c>
      <c r="E11" s="3033"/>
      <c r="F11" s="2052">
        <v>2.2999999999999998</v>
      </c>
      <c r="G11" s="2038">
        <v>4.7</v>
      </c>
      <c r="H11" s="2038">
        <v>7</v>
      </c>
      <c r="I11" s="2038">
        <v>9.3000000000000007</v>
      </c>
      <c r="J11" s="2038">
        <v>11.7</v>
      </c>
      <c r="K11" s="2038">
        <v>14</v>
      </c>
      <c r="L11" s="2038"/>
      <c r="M11" s="2038"/>
      <c r="N11" s="2038"/>
      <c r="O11" s="2038" t="s">
        <v>2911</v>
      </c>
      <c r="P11" s="1872">
        <v>765</v>
      </c>
      <c r="Q11" s="1872">
        <v>420</v>
      </c>
      <c r="R11" s="1872">
        <v>300</v>
      </c>
      <c r="S11" s="2053">
        <v>40</v>
      </c>
      <c r="T11" s="2350">
        <v>93129.516523929604</v>
      </c>
      <c r="U11" s="2049">
        <f t="shared" si="0"/>
        <v>93129.516523929604</v>
      </c>
      <c r="V11" s="989"/>
      <c r="W11" s="989"/>
      <c r="X11" s="1561"/>
    </row>
    <row r="12" spans="1:24">
      <c r="A12" s="3030"/>
      <c r="B12" s="2050" t="s">
        <v>5633</v>
      </c>
      <c r="C12" s="2047" t="s">
        <v>5634</v>
      </c>
      <c r="D12" s="2051">
        <v>18</v>
      </c>
      <c r="E12" s="3034">
        <v>3</v>
      </c>
      <c r="F12" s="2052">
        <v>2</v>
      </c>
      <c r="G12" s="2038">
        <v>4</v>
      </c>
      <c r="H12" s="2038">
        <v>6</v>
      </c>
      <c r="I12" s="2038">
        <v>8</v>
      </c>
      <c r="J12" s="2038">
        <v>10</v>
      </c>
      <c r="K12" s="2038">
        <v>12</v>
      </c>
      <c r="L12" s="2038">
        <v>14</v>
      </c>
      <c r="M12" s="2038">
        <v>16</v>
      </c>
      <c r="N12" s="2038">
        <v>18</v>
      </c>
      <c r="O12" s="2038" t="s">
        <v>2911</v>
      </c>
      <c r="P12" s="1872">
        <v>765</v>
      </c>
      <c r="Q12" s="1872">
        <v>420</v>
      </c>
      <c r="R12" s="1872">
        <v>300</v>
      </c>
      <c r="S12" s="2053">
        <v>41</v>
      </c>
      <c r="T12" s="2350">
        <v>99132.96289628162</v>
      </c>
      <c r="U12" s="2049">
        <f t="shared" si="0"/>
        <v>99132.96289628162</v>
      </c>
      <c r="V12" s="989"/>
      <c r="W12" s="989"/>
      <c r="X12" s="1561"/>
    </row>
    <row r="13" spans="1:24">
      <c r="A13" s="3030"/>
      <c r="B13" s="2050" t="s">
        <v>5635</v>
      </c>
      <c r="C13" s="2047" t="s">
        <v>5636</v>
      </c>
      <c r="D13" s="2051">
        <v>21</v>
      </c>
      <c r="E13" s="3035"/>
      <c r="F13" s="2052">
        <v>2.2999999999999998</v>
      </c>
      <c r="G13" s="2038">
        <v>4.7</v>
      </c>
      <c r="H13" s="2038">
        <v>7</v>
      </c>
      <c r="I13" s="2038">
        <v>9.3000000000000007</v>
      </c>
      <c r="J13" s="2038">
        <v>11.7</v>
      </c>
      <c r="K13" s="2038">
        <v>14</v>
      </c>
      <c r="L13" s="2038">
        <v>16.3</v>
      </c>
      <c r="M13" s="2038">
        <v>18.7</v>
      </c>
      <c r="N13" s="2038">
        <v>21</v>
      </c>
      <c r="O13" s="2038" t="s">
        <v>2911</v>
      </c>
      <c r="P13" s="1872">
        <v>765</v>
      </c>
      <c r="Q13" s="1872">
        <v>420</v>
      </c>
      <c r="R13" s="1872">
        <v>300</v>
      </c>
      <c r="S13" s="2053">
        <v>41</v>
      </c>
      <c r="T13" s="2350">
        <v>101614.494339072</v>
      </c>
      <c r="U13" s="2049">
        <f t="shared" si="0"/>
        <v>101614.494339072</v>
      </c>
      <c r="V13" s="989"/>
      <c r="W13" s="989"/>
      <c r="X13" s="1561"/>
    </row>
    <row r="14" spans="1:24">
      <c r="A14" s="3030"/>
      <c r="B14" s="2050" t="s">
        <v>5637</v>
      </c>
      <c r="C14" s="2047" t="s">
        <v>5638</v>
      </c>
      <c r="D14" s="2051">
        <v>24</v>
      </c>
      <c r="E14" s="3035"/>
      <c r="F14" s="2052">
        <v>2.7</v>
      </c>
      <c r="G14" s="2038">
        <v>5.3</v>
      </c>
      <c r="H14" s="2038">
        <v>8</v>
      </c>
      <c r="I14" s="2038">
        <v>10.7</v>
      </c>
      <c r="J14" s="2038">
        <v>13.3</v>
      </c>
      <c r="K14" s="2038">
        <v>16</v>
      </c>
      <c r="L14" s="2038">
        <v>18.7</v>
      </c>
      <c r="M14" s="2038">
        <v>21.3</v>
      </c>
      <c r="N14" s="2038">
        <v>24</v>
      </c>
      <c r="O14" s="2038" t="s">
        <v>2911</v>
      </c>
      <c r="P14" s="1872">
        <v>765</v>
      </c>
      <c r="Q14" s="1872">
        <v>420</v>
      </c>
      <c r="R14" s="1872">
        <v>300</v>
      </c>
      <c r="S14" s="2053">
        <v>41</v>
      </c>
      <c r="T14" s="2350">
        <v>103891.66457978882</v>
      </c>
      <c r="U14" s="2049">
        <f t="shared" si="0"/>
        <v>103891.66457978882</v>
      </c>
      <c r="V14" s="989"/>
      <c r="W14" s="989"/>
      <c r="X14" s="1561"/>
    </row>
    <row r="15" spans="1:24" ht="15.75" thickBot="1">
      <c r="A15" s="3031"/>
      <c r="B15" s="2054" t="s">
        <v>5639</v>
      </c>
      <c r="C15" s="2055" t="s">
        <v>5640</v>
      </c>
      <c r="D15" s="2056">
        <v>27</v>
      </c>
      <c r="E15" s="3036"/>
      <c r="F15" s="2057">
        <v>3</v>
      </c>
      <c r="G15" s="2043">
        <v>6</v>
      </c>
      <c r="H15" s="2043">
        <v>9</v>
      </c>
      <c r="I15" s="2043">
        <v>12</v>
      </c>
      <c r="J15" s="2043">
        <v>15</v>
      </c>
      <c r="K15" s="2043">
        <v>18</v>
      </c>
      <c r="L15" s="2043">
        <v>21</v>
      </c>
      <c r="M15" s="2043">
        <v>24</v>
      </c>
      <c r="N15" s="2043">
        <v>27</v>
      </c>
      <c r="O15" s="2043" t="s">
        <v>2911</v>
      </c>
      <c r="P15" s="224">
        <v>765</v>
      </c>
      <c r="Q15" s="224">
        <v>420</v>
      </c>
      <c r="R15" s="224">
        <v>300</v>
      </c>
      <c r="S15" s="2058">
        <v>41</v>
      </c>
      <c r="T15" s="2351">
        <v>106374.96146534401</v>
      </c>
      <c r="U15" s="2059">
        <f t="shared" si="0"/>
        <v>106374.96146534401</v>
      </c>
      <c r="V15" s="989"/>
      <c r="W15" s="989"/>
      <c r="X15" s="1561"/>
    </row>
    <row r="16" spans="1:24">
      <c r="V16" s="989"/>
      <c r="X16" s="989"/>
    </row>
    <row r="17" spans="8:24" ht="22.7" customHeight="1">
      <c r="X17" s="989"/>
    </row>
    <row r="18" spans="8:24">
      <c r="X18"/>
    </row>
    <row r="19" spans="8:24">
      <c r="X19"/>
    </row>
    <row r="20" spans="8:24">
      <c r="X20"/>
    </row>
    <row r="21" spans="8:24">
      <c r="X21"/>
    </row>
    <row r="22" spans="8:24">
      <c r="X22"/>
    </row>
    <row r="23" spans="8:24">
      <c r="X23"/>
    </row>
    <row r="24" spans="8:24">
      <c r="X24"/>
    </row>
    <row r="25" spans="8:24">
      <c r="H25" s="1065"/>
      <c r="X25"/>
    </row>
    <row r="26" spans="8:24">
      <c r="X26"/>
    </row>
  </sheetData>
  <customSheetViews>
    <customSheetView guid="{94E74550-0B2B-4B3C-8E97-CCCC46023914}" scale="85">
      <selection activeCell="O28" sqref="O28"/>
      <pageMargins left="0.7" right="0.7" top="0.75" bottom="0.75" header="0.3" footer="0.3"/>
      <pageSetup paperSize="9" orientation="portrait" r:id="rId1"/>
    </customSheetView>
    <customSheetView guid="{C23E91BF-4A86-4D00-A577-1A263DDCB8BC}" scale="85">
      <selection activeCell="O28" sqref="O28"/>
      <pageMargins left="0.7" right="0.7" top="0.75" bottom="0.75" header="0.3" footer="0.3"/>
      <pageSetup paperSize="9" orientation="portrait" r:id="rId2"/>
    </customSheetView>
    <customSheetView guid="{A76FD505-AF56-4CD8-967A-59C705AF567C}" scale="85">
      <selection activeCell="O28" sqref="O28"/>
      <pageMargins left="0.7" right="0.7" top="0.75" bottom="0.75" header="0.3" footer="0.3"/>
      <pageSetup paperSize="9" orientation="portrait" r:id="rId3"/>
    </customSheetView>
    <customSheetView guid="{D7CF3121-CFC0-4E70-8DCD-811E30042E24}" scale="85">
      <selection activeCell="O28" sqref="O28"/>
      <pageMargins left="0.7" right="0.7" top="0.75" bottom="0.75" header="0.3" footer="0.3"/>
      <pageSetup paperSize="9" orientation="portrait" r:id="rId4"/>
    </customSheetView>
    <customSheetView guid="{3E3E5346-F5D1-49F5-AB0E-78170B65853C}" scale="85">
      <selection activeCell="O28" sqref="O28"/>
      <pageMargins left="0.7" right="0.7" top="0.75" bottom="0.75" header="0.3" footer="0.3"/>
      <pageSetup paperSize="9" orientation="portrait" r:id="rId5"/>
    </customSheetView>
    <customSheetView guid="{A02336A9-D2FB-4D03-950A-00B6EBD6A28C}" scale="85">
      <selection activeCell="O28" sqref="O28"/>
      <pageMargins left="0.7" right="0.7" top="0.75" bottom="0.75" header="0.3" footer="0.3"/>
      <pageSetup paperSize="9" orientation="portrait" r:id="rId6"/>
    </customSheetView>
    <customSheetView guid="{24F900A2-7147-4318-9E77-2B71404314A7}" scale="85">
      <selection activeCell="O28" sqref="O28"/>
      <pageMargins left="0.7" right="0.7" top="0.75" bottom="0.75" header="0.3" footer="0.3"/>
      <pageSetup paperSize="9" orientation="portrait" r:id="rId7"/>
    </customSheetView>
    <customSheetView guid="{76FA2CE7-179E-4731-B7AE-63C5E5E79002}" scale="85">
      <selection activeCell="O28" sqref="O28"/>
      <pageMargins left="0.7" right="0.7" top="0.75" bottom="0.75" header="0.3" footer="0.3"/>
      <pageSetup paperSize="9" orientation="portrait" r:id="rId8"/>
    </customSheetView>
  </customSheetViews>
  <mergeCells count="18">
    <mergeCell ref="V5:V6"/>
    <mergeCell ref="W5:W6"/>
    <mergeCell ref="A1:U1"/>
    <mergeCell ref="U5:U6"/>
    <mergeCell ref="O5:O6"/>
    <mergeCell ref="P5:R5"/>
    <mergeCell ref="S5:S6"/>
    <mergeCell ref="T5:T6"/>
    <mergeCell ref="A7:A15"/>
    <mergeCell ref="E7:E8"/>
    <mergeCell ref="E9:E11"/>
    <mergeCell ref="E12:E15"/>
    <mergeCell ref="F5:N5"/>
    <mergeCell ref="A5:A6"/>
    <mergeCell ref="B5:B6"/>
    <mergeCell ref="C5:C6"/>
    <mergeCell ref="D5:D6"/>
    <mergeCell ref="E5:E6"/>
  </mergeCells>
  <pageMargins left="0.7" right="0.7" top="0.75" bottom="0.75" header="0.3" footer="0.3"/>
  <pageSetup paperSize="9" orientation="portrait" r:id="rId9"/>
  <drawing r:id="rId10"/>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35"/>
  <dimension ref="A1:F7"/>
  <sheetViews>
    <sheetView workbookViewId="0">
      <selection activeCell="C53" sqref="C53"/>
    </sheetView>
  </sheetViews>
  <sheetFormatPr defaultRowHeight="15"/>
  <cols>
    <col min="1" max="1" width="25.42578125" style="1158" customWidth="1"/>
    <col min="2" max="2" width="15.5703125" bestFit="1" customWidth="1"/>
    <col min="3" max="3" width="47" bestFit="1" customWidth="1"/>
    <col min="4" max="4" width="13.28515625" customWidth="1"/>
    <col min="5" max="5" width="14" customWidth="1"/>
  </cols>
  <sheetData>
    <row r="1" spans="2:6" ht="22.7" customHeight="1">
      <c r="B1" s="3065" t="s">
        <v>6548</v>
      </c>
      <c r="C1" s="3065"/>
      <c r="D1" s="3065"/>
      <c r="E1" s="3065"/>
      <c r="F1" s="1733"/>
    </row>
    <row r="2" spans="2:6" ht="15.75" thickBot="1"/>
    <row r="3" spans="2:6" ht="38.25">
      <c r="B3" s="1730" t="s">
        <v>5790</v>
      </c>
      <c r="C3" s="1731" t="s">
        <v>5</v>
      </c>
      <c r="D3" s="1732" t="s">
        <v>5791</v>
      </c>
      <c r="E3" s="1731" t="s">
        <v>190</v>
      </c>
    </row>
    <row r="4" spans="2:6">
      <c r="B4" s="1142" t="s">
        <v>5792</v>
      </c>
      <c r="C4" s="1142" t="s">
        <v>5793</v>
      </c>
      <c r="D4" s="1729">
        <v>6905</v>
      </c>
      <c r="E4" s="1142"/>
    </row>
    <row r="5" spans="2:6">
      <c r="B5" s="1142" t="s">
        <v>5794</v>
      </c>
      <c r="C5" s="1142" t="s">
        <v>5795</v>
      </c>
      <c r="D5" s="1729">
        <v>9578</v>
      </c>
      <c r="E5" s="1142"/>
      <c r="F5" s="1408"/>
    </row>
    <row r="6" spans="2:6">
      <c r="B6" s="1142" t="s">
        <v>5796</v>
      </c>
      <c r="C6" s="1142" t="s">
        <v>5797</v>
      </c>
      <c r="D6" s="1729">
        <v>10322</v>
      </c>
      <c r="E6" s="1142"/>
      <c r="F6" s="1408"/>
    </row>
    <row r="7" spans="2:6">
      <c r="D7" s="989"/>
    </row>
  </sheetData>
  <mergeCells count="1">
    <mergeCell ref="B1:E1"/>
  </mergeCell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
  <dimension ref="A1:J117"/>
  <sheetViews>
    <sheetView zoomScale="70" zoomScaleNormal="70" workbookViewId="0">
      <selection activeCell="O109" sqref="O109"/>
    </sheetView>
  </sheetViews>
  <sheetFormatPr defaultRowHeight="15"/>
  <cols>
    <col min="1" max="1" width="17.28515625" customWidth="1"/>
    <col min="2" max="2" width="21.5703125" customWidth="1"/>
    <col min="3" max="3" width="84.42578125" customWidth="1"/>
    <col min="4" max="4" width="17.5703125" style="1628" customWidth="1"/>
    <col min="5" max="5" width="17.5703125" style="185" customWidth="1"/>
    <col min="6" max="6" width="13" customWidth="1"/>
    <col min="7" max="7" width="22.28515625" customWidth="1"/>
  </cols>
  <sheetData>
    <row r="1" spans="1:10" ht="15.75">
      <c r="A1" s="2700" t="s">
        <v>1054</v>
      </c>
      <c r="B1" s="2700"/>
      <c r="C1" s="2700"/>
      <c r="D1" s="2700"/>
      <c r="E1" s="2700"/>
      <c r="F1" s="2700"/>
      <c r="G1" s="2700"/>
    </row>
    <row r="2" spans="1:10">
      <c r="A2" s="150"/>
      <c r="B2" s="150"/>
      <c r="C2" s="99"/>
      <c r="F2" s="150"/>
      <c r="G2" s="151"/>
    </row>
    <row r="3" spans="1:10">
      <c r="A3" s="150"/>
      <c r="B3" s="150"/>
      <c r="C3" s="99"/>
      <c r="F3" s="150"/>
      <c r="G3" s="151"/>
    </row>
    <row r="4" spans="1:10">
      <c r="A4" s="2" t="s">
        <v>6</v>
      </c>
      <c r="B4" s="3"/>
      <c r="C4" s="99"/>
      <c r="F4" s="150"/>
      <c r="G4" s="151"/>
    </row>
    <row r="5" spans="1:10" ht="30.75" customHeight="1">
      <c r="A5" s="3066" t="s">
        <v>988</v>
      </c>
      <c r="B5" s="3067"/>
      <c r="C5" s="3067"/>
      <c r="D5" s="3068"/>
      <c r="E5" s="1878"/>
      <c r="F5" s="442"/>
      <c r="G5" s="442"/>
    </row>
    <row r="6" spans="1:10" ht="45">
      <c r="A6" s="145" t="s">
        <v>18</v>
      </c>
      <c r="B6" s="145" t="s">
        <v>19</v>
      </c>
      <c r="C6" s="184" t="s">
        <v>5</v>
      </c>
      <c r="D6" s="146" t="s">
        <v>7</v>
      </c>
      <c r="E6" s="146" t="s">
        <v>461</v>
      </c>
      <c r="F6" s="146" t="s">
        <v>8</v>
      </c>
      <c r="G6" s="146" t="s">
        <v>9</v>
      </c>
    </row>
    <row r="7" spans="1:10">
      <c r="A7" s="460" t="s">
        <v>726</v>
      </c>
      <c r="B7" s="1562" t="s">
        <v>729</v>
      </c>
      <c r="C7" s="301" t="s">
        <v>1676</v>
      </c>
      <c r="D7" s="153">
        <v>60.852384000000001</v>
      </c>
      <c r="E7" s="206">
        <f>D7-D7*$B$4/100</f>
        <v>60.852384000000001</v>
      </c>
      <c r="F7" s="167">
        <f>D7*Оглавление!$B$5</f>
        <v>6693.76224</v>
      </c>
      <c r="G7" s="167">
        <f>F7-F7*$B$4/100</f>
        <v>6693.76224</v>
      </c>
      <c r="J7" s="28"/>
    </row>
    <row r="8" spans="1:10">
      <c r="A8" s="460" t="s">
        <v>727</v>
      </c>
      <c r="B8" s="1562" t="s">
        <v>729</v>
      </c>
      <c r="C8" s="301" t="s">
        <v>1677</v>
      </c>
      <c r="D8" s="153">
        <v>55.212600000000002</v>
      </c>
      <c r="E8" s="206">
        <f>D8-D8*$B$4/100</f>
        <v>55.212600000000002</v>
      </c>
      <c r="F8" s="167">
        <f>D8*Оглавление!$B$5</f>
        <v>6073.3860000000004</v>
      </c>
      <c r="G8" s="167">
        <f>F8-F8*$B$4/100</f>
        <v>6073.3860000000004</v>
      </c>
      <c r="I8" s="2199"/>
      <c r="J8" s="28"/>
    </row>
    <row r="9" spans="1:10">
      <c r="A9" s="460" t="s">
        <v>728</v>
      </c>
      <c r="B9" s="1562" t="s">
        <v>729</v>
      </c>
      <c r="C9" s="301" t="s">
        <v>1678</v>
      </c>
      <c r="D9" s="153">
        <v>78.918624000000008</v>
      </c>
      <c r="E9" s="206">
        <f>D9-D9*$B$4/100</f>
        <v>78.918624000000008</v>
      </c>
      <c r="F9" s="167">
        <f>D9*Оглавление!$B$5</f>
        <v>8681.0486400000009</v>
      </c>
      <c r="G9" s="167">
        <f>F9-F9*$B$4/100</f>
        <v>8681.0486400000009</v>
      </c>
      <c r="I9" s="2199"/>
      <c r="J9" s="28"/>
    </row>
    <row r="10" spans="1:10" s="461" customFormat="1">
      <c r="A10" s="2031" t="s">
        <v>3786</v>
      </c>
      <c r="B10" s="1562" t="s">
        <v>729</v>
      </c>
      <c r="C10" s="2032" t="s">
        <v>3787</v>
      </c>
      <c r="D10" s="153">
        <v>47.1648</v>
      </c>
      <c r="E10" s="206">
        <f>D10-D10*$B$4/100</f>
        <v>47.1648</v>
      </c>
      <c r="F10" s="167">
        <f>D10*Оглавление!$B$5</f>
        <v>5188.1279999999997</v>
      </c>
      <c r="G10" s="167">
        <f>F10-F10*$B$4/100</f>
        <v>5188.1279999999997</v>
      </c>
      <c r="I10" s="2199"/>
      <c r="J10" s="28"/>
    </row>
    <row r="11" spans="1:10" s="407" customFormat="1">
      <c r="A11" s="2033" t="s">
        <v>2921</v>
      </c>
      <c r="B11" s="1562" t="s">
        <v>729</v>
      </c>
      <c r="C11" s="1565" t="s">
        <v>2922</v>
      </c>
      <c r="D11" s="153">
        <v>76.076496000000006</v>
      </c>
      <c r="E11" s="206">
        <f>D11-D11*$B$4/100</f>
        <v>76.076496000000006</v>
      </c>
      <c r="F11" s="167">
        <f>D11*Оглавление!$B$5</f>
        <v>8368.4145600000011</v>
      </c>
      <c r="G11" s="167">
        <f>F11-F11*$B$4/100</f>
        <v>8368.4145600000011</v>
      </c>
      <c r="I11" s="2199"/>
      <c r="J11" s="28"/>
    </row>
    <row r="12" spans="1:10" ht="27" customHeight="1">
      <c r="A12" s="3066" t="s">
        <v>987</v>
      </c>
      <c r="B12" s="3067"/>
      <c r="C12" s="3067"/>
      <c r="D12" s="3068"/>
      <c r="E12" s="1876"/>
      <c r="F12" s="1874"/>
      <c r="G12" s="1877"/>
      <c r="I12" s="2199"/>
      <c r="J12" s="28"/>
    </row>
    <row r="13" spans="1:10" s="169" customFormat="1" ht="42.75" customHeight="1">
      <c r="A13" s="172" t="s">
        <v>18</v>
      </c>
      <c r="B13" s="172"/>
      <c r="C13" s="171" t="s">
        <v>15</v>
      </c>
      <c r="D13" s="146" t="s">
        <v>7</v>
      </c>
      <c r="E13" s="146" t="s">
        <v>461</v>
      </c>
      <c r="F13" s="174" t="s">
        <v>8</v>
      </c>
      <c r="G13" s="146" t="s">
        <v>9</v>
      </c>
      <c r="I13" s="2199"/>
      <c r="J13" s="28"/>
    </row>
    <row r="14" spans="1:10" s="222" customFormat="1" ht="14.25" customHeight="1">
      <c r="A14" s="2029" t="s">
        <v>1253</v>
      </c>
      <c r="B14" s="109" t="s">
        <v>1258</v>
      </c>
      <c r="C14" s="2030" t="s">
        <v>1254</v>
      </c>
      <c r="D14" s="153">
        <v>35.196120000000001</v>
      </c>
      <c r="E14" s="206">
        <f>D14-D14*$B$4/100</f>
        <v>35.196120000000001</v>
      </c>
      <c r="F14" s="2028">
        <f>D14*Оглавление!$B$5</f>
        <v>3871.5732000000003</v>
      </c>
      <c r="G14" s="167">
        <f>F14-F14*$B$4/100</f>
        <v>3871.5732000000003</v>
      </c>
      <c r="I14" s="2199"/>
      <c r="J14" s="28"/>
    </row>
    <row r="15" spans="1:10" s="222" customFormat="1" ht="14.25" customHeight="1">
      <c r="A15" s="2029" t="s">
        <v>1255</v>
      </c>
      <c r="B15" s="460" t="s">
        <v>1257</v>
      </c>
      <c r="C15" s="2030" t="s">
        <v>1256</v>
      </c>
      <c r="D15" s="153">
        <v>43.248815999999998</v>
      </c>
      <c r="E15" s="206">
        <f>D15-D15*$B$4/100</f>
        <v>43.248815999999998</v>
      </c>
      <c r="F15" s="2028">
        <f>D15*Оглавление!$B$5</f>
        <v>4757.3697599999996</v>
      </c>
      <c r="G15" s="167">
        <f>F15-F15*$B$4/100</f>
        <v>4757.3697599999996</v>
      </c>
      <c r="I15" s="2199"/>
      <c r="J15" s="28"/>
    </row>
    <row r="16" spans="1:10" s="173" customFormat="1">
      <c r="A16" s="460" t="s">
        <v>986</v>
      </c>
      <c r="B16" s="460" t="s">
        <v>989</v>
      </c>
      <c r="C16" s="126" t="s">
        <v>985</v>
      </c>
      <c r="D16" s="153">
        <v>64.344455999999994</v>
      </c>
      <c r="E16" s="206">
        <f>D16-D16*$B$4/100</f>
        <v>64.344455999999994</v>
      </c>
      <c r="F16" s="2028">
        <f>D16*Оглавление!$B$5</f>
        <v>7077.890159999999</v>
      </c>
      <c r="G16" s="167">
        <f>F16-F16*$B$4/100</f>
        <v>7077.890159999999</v>
      </c>
      <c r="I16" s="2199"/>
      <c r="J16" s="28"/>
    </row>
    <row r="17" spans="1:10" s="173" customFormat="1">
      <c r="A17" s="460" t="s">
        <v>984</v>
      </c>
      <c r="B17" s="460" t="s">
        <v>990</v>
      </c>
      <c r="C17" s="126" t="s">
        <v>983</v>
      </c>
      <c r="D17" s="153">
        <v>12.437063999999999</v>
      </c>
      <c r="E17" s="206">
        <f t="shared" ref="E17:E83" si="0">D17-D17*$B$4/100</f>
        <v>12.437063999999999</v>
      </c>
      <c r="F17" s="167">
        <f>D17*Оглавление!$B$5</f>
        <v>1368.0770399999999</v>
      </c>
      <c r="G17" s="167">
        <f t="shared" ref="G17:G86" si="1">F17-F17*$B$4/100</f>
        <v>1368.0770399999999</v>
      </c>
      <c r="I17" s="2199"/>
      <c r="J17" s="28"/>
    </row>
    <row r="18" spans="1:10" s="173" customFormat="1">
      <c r="A18" s="460" t="s">
        <v>982</v>
      </c>
      <c r="B18" s="460" t="s">
        <v>991</v>
      </c>
      <c r="C18" s="126" t="s">
        <v>981</v>
      </c>
      <c r="D18" s="153">
        <v>18.374687999999999</v>
      </c>
      <c r="E18" s="206">
        <f t="shared" si="0"/>
        <v>18.374687999999999</v>
      </c>
      <c r="F18" s="167">
        <f>D18*Оглавление!$B$5</f>
        <v>2021.2156799999998</v>
      </c>
      <c r="G18" s="167">
        <f t="shared" si="1"/>
        <v>2021.2156799999998</v>
      </c>
      <c r="I18" s="2199"/>
      <c r="J18" s="28"/>
    </row>
    <row r="19" spans="1:10" s="173" customFormat="1" ht="16.5" customHeight="1">
      <c r="A19" s="460" t="s">
        <v>980</v>
      </c>
      <c r="B19" s="460" t="s">
        <v>992</v>
      </c>
      <c r="C19" s="126" t="s">
        <v>979</v>
      </c>
      <c r="D19" s="153">
        <v>21.635424</v>
      </c>
      <c r="E19" s="206">
        <f t="shared" si="0"/>
        <v>21.635424</v>
      </c>
      <c r="F19" s="167">
        <f>D19*Оглавление!$B$5</f>
        <v>2379.8966399999999</v>
      </c>
      <c r="G19" s="167">
        <f t="shared" si="1"/>
        <v>2379.8966399999999</v>
      </c>
      <c r="I19" s="2199"/>
      <c r="J19" s="28"/>
    </row>
    <row r="20" spans="1:10" s="173" customFormat="1">
      <c r="A20" s="460" t="s">
        <v>978</v>
      </c>
      <c r="B20" s="460" t="s">
        <v>993</v>
      </c>
      <c r="C20" s="126" t="s">
        <v>977</v>
      </c>
      <c r="D20" s="153">
        <v>42.874271999999998</v>
      </c>
      <c r="E20" s="206">
        <f t="shared" si="0"/>
        <v>42.874271999999998</v>
      </c>
      <c r="F20" s="167">
        <f>D20*Оглавление!$B$5</f>
        <v>4716.1699199999994</v>
      </c>
      <c r="G20" s="167">
        <f t="shared" si="1"/>
        <v>4716.1699199999994</v>
      </c>
      <c r="I20" s="2199"/>
      <c r="J20" s="28"/>
    </row>
    <row r="21" spans="1:10" s="173" customFormat="1">
      <c r="A21" s="460" t="s">
        <v>976</v>
      </c>
      <c r="B21" s="460" t="s">
        <v>994</v>
      </c>
      <c r="C21" s="126" t="s">
        <v>975</v>
      </c>
      <c r="D21" s="153">
        <v>28.983096</v>
      </c>
      <c r="E21" s="206">
        <f t="shared" si="0"/>
        <v>28.983096</v>
      </c>
      <c r="F21" s="167">
        <f>D21*Оглавление!$B$5</f>
        <v>3188.1405599999998</v>
      </c>
      <c r="G21" s="167">
        <f t="shared" si="1"/>
        <v>3188.1405599999998</v>
      </c>
      <c r="I21" s="2199"/>
      <c r="J21" s="28"/>
    </row>
    <row r="22" spans="1:10" s="173" customFormat="1" ht="30">
      <c r="A22" s="460" t="s">
        <v>974</v>
      </c>
      <c r="B22" s="460" t="s">
        <v>995</v>
      </c>
      <c r="C22" s="126" t="s">
        <v>973</v>
      </c>
      <c r="D22" s="153">
        <v>12.976847999999999</v>
      </c>
      <c r="E22" s="206">
        <f t="shared" si="0"/>
        <v>12.976847999999999</v>
      </c>
      <c r="F22" s="167">
        <f>D22*Оглавление!$B$5</f>
        <v>1427.4532799999999</v>
      </c>
      <c r="G22" s="167">
        <f t="shared" si="1"/>
        <v>1427.4532799999999</v>
      </c>
      <c r="I22" s="2199"/>
      <c r="J22" s="28"/>
    </row>
    <row r="23" spans="1:10" s="173" customFormat="1" ht="30">
      <c r="A23" s="460" t="s">
        <v>972</v>
      </c>
      <c r="B23" s="460" t="s">
        <v>996</v>
      </c>
      <c r="C23" s="126" t="s">
        <v>971</v>
      </c>
      <c r="D23" s="153">
        <v>14.5962</v>
      </c>
      <c r="E23" s="206">
        <f t="shared" si="0"/>
        <v>14.5962</v>
      </c>
      <c r="F23" s="167">
        <f>D23*Оглавление!$B$5</f>
        <v>1605.5819999999999</v>
      </c>
      <c r="G23" s="167">
        <f t="shared" si="1"/>
        <v>1605.5819999999999</v>
      </c>
      <c r="I23" s="2199"/>
      <c r="J23" s="28"/>
    </row>
    <row r="24" spans="1:10" s="173" customFormat="1" ht="30">
      <c r="A24" s="460" t="s">
        <v>970</v>
      </c>
      <c r="B24" s="460" t="s">
        <v>996</v>
      </c>
      <c r="C24" s="126" t="s">
        <v>969</v>
      </c>
      <c r="D24" s="153">
        <v>58.572071999999999</v>
      </c>
      <c r="E24" s="206">
        <f t="shared" si="0"/>
        <v>58.572071999999999</v>
      </c>
      <c r="F24" s="167">
        <f>D24*Оглавление!$B$5</f>
        <v>6442.9279200000001</v>
      </c>
      <c r="G24" s="167">
        <f t="shared" si="1"/>
        <v>6442.9279200000001</v>
      </c>
      <c r="I24" s="2199"/>
      <c r="J24" s="28"/>
    </row>
    <row r="25" spans="1:10" s="173" customFormat="1">
      <c r="A25" s="460" t="s">
        <v>968</v>
      </c>
      <c r="B25" s="460" t="s">
        <v>997</v>
      </c>
      <c r="C25" s="126" t="s">
        <v>967</v>
      </c>
      <c r="D25" s="153">
        <v>12.106584</v>
      </c>
      <c r="E25" s="206">
        <f t="shared" si="0"/>
        <v>12.106584</v>
      </c>
      <c r="F25" s="167">
        <f>D25*Оглавление!$B$5</f>
        <v>1331.72424</v>
      </c>
      <c r="G25" s="167">
        <f t="shared" si="1"/>
        <v>1331.72424</v>
      </c>
      <c r="I25" s="2199"/>
      <c r="J25" s="28"/>
    </row>
    <row r="26" spans="1:10" s="173" customFormat="1">
      <c r="A26" s="460" t="s">
        <v>966</v>
      </c>
      <c r="B26" s="460" t="s">
        <v>7582</v>
      </c>
      <c r="C26" s="126" t="s">
        <v>965</v>
      </c>
      <c r="D26" s="153">
        <v>74.40206400000001</v>
      </c>
      <c r="E26" s="206">
        <f t="shared" si="0"/>
        <v>74.40206400000001</v>
      </c>
      <c r="F26" s="167">
        <f>D26*Оглавление!$B$5</f>
        <v>8184.2270400000007</v>
      </c>
      <c r="G26" s="167">
        <f t="shared" si="1"/>
        <v>8184.2270400000007</v>
      </c>
      <c r="I26" s="2199"/>
      <c r="J26" s="28"/>
    </row>
    <row r="27" spans="1:10" s="173" customFormat="1" ht="30">
      <c r="A27" s="460" t="s">
        <v>964</v>
      </c>
      <c r="B27" s="460" t="s">
        <v>997</v>
      </c>
      <c r="C27" s="126" t="s">
        <v>963</v>
      </c>
      <c r="D27" s="153">
        <v>6.3782639999999997</v>
      </c>
      <c r="E27" s="206">
        <f t="shared" si="0"/>
        <v>6.3782639999999997</v>
      </c>
      <c r="F27" s="167">
        <f>D27*Оглавление!$B$5</f>
        <v>701.60903999999994</v>
      </c>
      <c r="G27" s="167">
        <f t="shared" si="1"/>
        <v>701.60903999999994</v>
      </c>
      <c r="I27" s="2199"/>
      <c r="J27" s="28"/>
    </row>
    <row r="28" spans="1:10" s="173" customFormat="1" ht="30">
      <c r="A28" s="460" t="s">
        <v>962</v>
      </c>
      <c r="B28" s="460" t="s">
        <v>997</v>
      </c>
      <c r="C28" s="126" t="s">
        <v>961</v>
      </c>
      <c r="D28" s="153">
        <v>5.9376239999999996</v>
      </c>
      <c r="E28" s="206">
        <f t="shared" si="0"/>
        <v>5.9376239999999996</v>
      </c>
      <c r="F28" s="167">
        <f>D28*Оглавление!$B$5</f>
        <v>653.1386399999999</v>
      </c>
      <c r="G28" s="167">
        <f t="shared" si="1"/>
        <v>653.1386399999999</v>
      </c>
      <c r="I28" s="2199"/>
      <c r="J28" s="28"/>
    </row>
    <row r="29" spans="1:10" s="173" customFormat="1" ht="30">
      <c r="A29" s="460" t="s">
        <v>960</v>
      </c>
      <c r="B29" s="460" t="s">
        <v>997</v>
      </c>
      <c r="C29" s="126" t="s">
        <v>959</v>
      </c>
      <c r="D29" s="153">
        <v>12.216744</v>
      </c>
      <c r="E29" s="206">
        <f t="shared" si="0"/>
        <v>12.216744</v>
      </c>
      <c r="F29" s="167">
        <f>D29*Оглавление!$B$5</f>
        <v>1343.84184</v>
      </c>
      <c r="G29" s="167">
        <f t="shared" si="1"/>
        <v>1343.84184</v>
      </c>
      <c r="I29" s="2199"/>
      <c r="J29" s="28"/>
    </row>
    <row r="30" spans="1:10" s="173" customFormat="1" ht="30">
      <c r="A30" s="460" t="s">
        <v>958</v>
      </c>
      <c r="B30" s="460" t="s">
        <v>997</v>
      </c>
      <c r="C30" s="126" t="s">
        <v>957</v>
      </c>
      <c r="D30" s="153">
        <v>17.834904000000002</v>
      </c>
      <c r="E30" s="206">
        <f t="shared" si="0"/>
        <v>17.834904000000002</v>
      </c>
      <c r="F30" s="167">
        <f>D30*Оглавление!$B$5</f>
        <v>1961.8394400000002</v>
      </c>
      <c r="G30" s="167">
        <f t="shared" si="1"/>
        <v>1961.8394400000002</v>
      </c>
      <c r="I30" s="2199"/>
      <c r="J30" s="28"/>
    </row>
    <row r="31" spans="1:10" s="173" customFormat="1">
      <c r="A31" s="460" t="s">
        <v>956</v>
      </c>
      <c r="B31" s="460" t="s">
        <v>999</v>
      </c>
      <c r="C31" s="126" t="s">
        <v>955</v>
      </c>
      <c r="D31" s="153">
        <v>14.816520000000001</v>
      </c>
      <c r="E31" s="206">
        <f t="shared" si="0"/>
        <v>14.816520000000001</v>
      </c>
      <c r="F31" s="167">
        <f>D31*Оглавление!$B$5</f>
        <v>1629.8172</v>
      </c>
      <c r="G31" s="167">
        <f t="shared" si="1"/>
        <v>1629.8172</v>
      </c>
      <c r="I31" s="2199"/>
      <c r="J31" s="28"/>
    </row>
    <row r="32" spans="1:10" s="173" customFormat="1">
      <c r="A32" s="460" t="s">
        <v>954</v>
      </c>
      <c r="B32" s="460" t="s">
        <v>1000</v>
      </c>
      <c r="C32" s="126" t="s">
        <v>953</v>
      </c>
      <c r="D32" s="153">
        <v>14.816520000000001</v>
      </c>
      <c r="E32" s="206">
        <f t="shared" si="0"/>
        <v>14.816520000000001</v>
      </c>
      <c r="F32" s="167">
        <f>D32*Оглавление!$B$5</f>
        <v>1629.8172</v>
      </c>
      <c r="G32" s="167">
        <f t="shared" si="1"/>
        <v>1629.8172</v>
      </c>
      <c r="I32" s="2199"/>
      <c r="J32" s="28"/>
    </row>
    <row r="33" spans="1:10" s="173" customFormat="1">
      <c r="A33" s="460" t="s">
        <v>952</v>
      </c>
      <c r="B33" s="460" t="s">
        <v>1001</v>
      </c>
      <c r="C33" s="126" t="s">
        <v>951</v>
      </c>
      <c r="D33" s="153">
        <v>21.304943999999999</v>
      </c>
      <c r="E33" s="206">
        <f t="shared" si="0"/>
        <v>21.304943999999999</v>
      </c>
      <c r="F33" s="167">
        <f>D33*Оглавление!$B$5</f>
        <v>2343.5438399999998</v>
      </c>
      <c r="G33" s="167">
        <f t="shared" si="1"/>
        <v>2343.5438399999998</v>
      </c>
      <c r="I33" s="2199"/>
      <c r="J33" s="28"/>
    </row>
    <row r="34" spans="1:10" s="173" customFormat="1">
      <c r="A34" s="460" t="s">
        <v>950</v>
      </c>
      <c r="B34" s="460" t="s">
        <v>1002</v>
      </c>
      <c r="C34" s="126" t="s">
        <v>949</v>
      </c>
      <c r="D34" s="153">
        <v>18.661104000000002</v>
      </c>
      <c r="E34" s="206">
        <f t="shared" si="0"/>
        <v>18.661104000000002</v>
      </c>
      <c r="F34" s="167">
        <f>D34*Оглавление!$B$5</f>
        <v>2052.7214400000003</v>
      </c>
      <c r="G34" s="167">
        <f t="shared" si="1"/>
        <v>2052.7214400000003</v>
      </c>
      <c r="I34" s="2199"/>
      <c r="J34" s="28"/>
    </row>
    <row r="35" spans="1:10" s="173" customFormat="1" ht="30">
      <c r="A35" s="460" t="s">
        <v>948</v>
      </c>
      <c r="B35" s="460" t="s">
        <v>998</v>
      </c>
      <c r="C35" s="126" t="s">
        <v>947</v>
      </c>
      <c r="D35" s="153">
        <v>75.153600000000012</v>
      </c>
      <c r="E35" s="206">
        <f t="shared" si="0"/>
        <v>75.153600000000012</v>
      </c>
      <c r="F35" s="167">
        <f>D35*Оглавление!$B$5</f>
        <v>8266.8960000000006</v>
      </c>
      <c r="G35" s="167">
        <f t="shared" si="1"/>
        <v>8266.8960000000006</v>
      </c>
      <c r="I35" s="2199"/>
      <c r="J35" s="28"/>
    </row>
    <row r="36" spans="1:10" s="173" customFormat="1" ht="30">
      <c r="A36" s="460" t="s">
        <v>946</v>
      </c>
      <c r="B36" s="460" t="s">
        <v>1003</v>
      </c>
      <c r="C36" s="126" t="s">
        <v>945</v>
      </c>
      <c r="D36" s="153">
        <v>68.684760000000011</v>
      </c>
      <c r="E36" s="206">
        <f t="shared" si="0"/>
        <v>68.684760000000011</v>
      </c>
      <c r="F36" s="167">
        <f>D36*Оглавление!$B$5</f>
        <v>7555.3236000000015</v>
      </c>
      <c r="G36" s="167">
        <f t="shared" si="1"/>
        <v>7555.3236000000015</v>
      </c>
      <c r="I36" s="2199"/>
      <c r="J36" s="28"/>
    </row>
    <row r="37" spans="1:10" s="173" customFormat="1" ht="30">
      <c r="A37" s="460" t="s">
        <v>944</v>
      </c>
      <c r="B37" s="460" t="s">
        <v>1003</v>
      </c>
      <c r="C37" s="126" t="s">
        <v>943</v>
      </c>
      <c r="D37" s="153">
        <v>77.332319999999996</v>
      </c>
      <c r="E37" s="206">
        <f t="shared" si="0"/>
        <v>77.332319999999996</v>
      </c>
      <c r="F37" s="167">
        <f>D37*Оглавление!$B$5</f>
        <v>8506.5551999999989</v>
      </c>
      <c r="G37" s="167">
        <f t="shared" si="1"/>
        <v>8506.5551999999989</v>
      </c>
      <c r="I37" s="2199"/>
      <c r="J37" s="28"/>
    </row>
    <row r="38" spans="1:10" s="173" customFormat="1" ht="23.25" customHeight="1">
      <c r="A38" s="3066" t="s">
        <v>1049</v>
      </c>
      <c r="B38" s="3067"/>
      <c r="C38" s="3067"/>
      <c r="D38" s="3068"/>
      <c r="E38" s="1873">
        <f t="shared" si="0"/>
        <v>0</v>
      </c>
      <c r="F38" s="1874"/>
      <c r="G38" s="1874"/>
      <c r="I38" s="2199"/>
      <c r="J38" s="28"/>
    </row>
    <row r="39" spans="1:10" s="173" customFormat="1">
      <c r="A39" s="460" t="s">
        <v>942</v>
      </c>
      <c r="B39" s="460" t="s">
        <v>1004</v>
      </c>
      <c r="C39" s="126" t="s">
        <v>941</v>
      </c>
      <c r="D39" s="153">
        <v>73.553832</v>
      </c>
      <c r="E39" s="206">
        <f t="shared" si="0"/>
        <v>73.553832</v>
      </c>
      <c r="F39" s="167">
        <f>D39*Оглавление!$B$5</f>
        <v>8090.9215199999999</v>
      </c>
      <c r="G39" s="167">
        <f t="shared" si="1"/>
        <v>8090.9215199999999</v>
      </c>
      <c r="I39" s="2199"/>
      <c r="J39" s="28"/>
    </row>
    <row r="40" spans="1:10" s="173" customFormat="1">
      <c r="A40" s="460" t="s">
        <v>940</v>
      </c>
      <c r="B40" s="460" t="s">
        <v>1005</v>
      </c>
      <c r="C40" s="126" t="s">
        <v>939</v>
      </c>
      <c r="D40" s="153">
        <v>80.582040000000006</v>
      </c>
      <c r="E40" s="206">
        <f t="shared" si="0"/>
        <v>80.582040000000006</v>
      </c>
      <c r="F40" s="167">
        <f>D40*Оглавление!$B$5</f>
        <v>8864.0244000000002</v>
      </c>
      <c r="G40" s="167">
        <f t="shared" si="1"/>
        <v>8864.0244000000002</v>
      </c>
      <c r="I40" s="2199"/>
      <c r="J40" s="28"/>
    </row>
    <row r="41" spans="1:10" s="173" customFormat="1">
      <c r="A41" s="460" t="s">
        <v>938</v>
      </c>
      <c r="B41" s="460" t="s">
        <v>1006</v>
      </c>
      <c r="C41" s="126" t="s">
        <v>937</v>
      </c>
      <c r="D41" s="153">
        <v>49.208472</v>
      </c>
      <c r="E41" s="206">
        <f t="shared" si="0"/>
        <v>49.208472</v>
      </c>
      <c r="F41" s="167">
        <f>D41*Оглавление!$B$5</f>
        <v>5412.93192</v>
      </c>
      <c r="G41" s="167">
        <f t="shared" si="1"/>
        <v>5412.93192</v>
      </c>
      <c r="I41" s="2199"/>
      <c r="J41" s="28"/>
    </row>
    <row r="42" spans="1:10" s="173" customFormat="1">
      <c r="A42" s="460" t="s">
        <v>936</v>
      </c>
      <c r="B42" s="460" t="s">
        <v>1007</v>
      </c>
      <c r="C42" s="126" t="s">
        <v>935</v>
      </c>
      <c r="D42" s="153">
        <v>59.365223999999998</v>
      </c>
      <c r="E42" s="206">
        <f t="shared" si="0"/>
        <v>59.365223999999998</v>
      </c>
      <c r="F42" s="167">
        <f>D42*Оглавление!$B$5</f>
        <v>6530.1746400000002</v>
      </c>
      <c r="G42" s="167">
        <f t="shared" si="1"/>
        <v>6530.1746400000002</v>
      </c>
      <c r="I42" s="2199"/>
      <c r="J42" s="28"/>
    </row>
    <row r="43" spans="1:10" s="173" customFormat="1">
      <c r="A43" s="460" t="s">
        <v>934</v>
      </c>
      <c r="B43" s="460" t="s">
        <v>1008</v>
      </c>
      <c r="C43" s="126" t="s">
        <v>933</v>
      </c>
      <c r="D43" s="153">
        <v>75.162168000000008</v>
      </c>
      <c r="E43" s="206">
        <f t="shared" si="0"/>
        <v>75.162168000000008</v>
      </c>
      <c r="F43" s="167">
        <f>D43*Оглавление!$B$5</f>
        <v>8267.8384800000003</v>
      </c>
      <c r="G43" s="167">
        <f t="shared" si="1"/>
        <v>8267.8384800000003</v>
      </c>
      <c r="I43" s="2199"/>
      <c r="J43" s="28"/>
    </row>
    <row r="44" spans="1:10" s="173" customFormat="1">
      <c r="A44" s="460" t="s">
        <v>932</v>
      </c>
      <c r="B44" s="460" t="s">
        <v>1009</v>
      </c>
      <c r="C44" s="126" t="s">
        <v>931</v>
      </c>
      <c r="D44" s="153">
        <v>91.928520000000006</v>
      </c>
      <c r="E44" s="206">
        <f t="shared" si="0"/>
        <v>91.928520000000006</v>
      </c>
      <c r="F44" s="167">
        <f>D44*Оглавление!$B$5</f>
        <v>10112.137200000001</v>
      </c>
      <c r="G44" s="167">
        <f t="shared" si="1"/>
        <v>10112.137200000001</v>
      </c>
      <c r="I44" s="2199"/>
      <c r="J44" s="28"/>
    </row>
    <row r="45" spans="1:10" s="173" customFormat="1" ht="30">
      <c r="A45" s="460" t="s">
        <v>930</v>
      </c>
      <c r="B45" s="460" t="s">
        <v>1010</v>
      </c>
      <c r="C45" s="126" t="s">
        <v>929</v>
      </c>
      <c r="D45" s="153">
        <v>109.763424</v>
      </c>
      <c r="E45" s="206">
        <f t="shared" si="0"/>
        <v>109.763424</v>
      </c>
      <c r="F45" s="167">
        <f>D45*Оглавление!$B$5</f>
        <v>12073.976640000001</v>
      </c>
      <c r="G45" s="167">
        <f t="shared" si="1"/>
        <v>12073.976640000001</v>
      </c>
      <c r="I45" s="2199"/>
      <c r="J45" s="28"/>
    </row>
    <row r="46" spans="1:10" s="173" customFormat="1" ht="27.75" customHeight="1">
      <c r="A46" s="3066" t="s">
        <v>1050</v>
      </c>
      <c r="B46" s="3067"/>
      <c r="C46" s="3067"/>
      <c r="D46" s="3068"/>
      <c r="E46" s="1875">
        <f t="shared" si="0"/>
        <v>0</v>
      </c>
      <c r="F46" s="442"/>
      <c r="G46" s="442"/>
      <c r="I46" s="2199"/>
      <c r="J46" s="28"/>
    </row>
    <row r="47" spans="1:10" s="441" customFormat="1" ht="30">
      <c r="A47" s="460" t="s">
        <v>928</v>
      </c>
      <c r="B47" s="460" t="s">
        <v>1011</v>
      </c>
      <c r="C47" s="126" t="s">
        <v>927</v>
      </c>
      <c r="D47" s="153">
        <v>21.635424</v>
      </c>
      <c r="E47" s="206">
        <f t="shared" si="0"/>
        <v>21.635424</v>
      </c>
      <c r="F47" s="167">
        <f>D47*Оглавление!$B$5</f>
        <v>2379.8966399999999</v>
      </c>
      <c r="G47" s="167">
        <f t="shared" si="1"/>
        <v>2379.8966399999999</v>
      </c>
      <c r="I47" s="2199"/>
      <c r="J47" s="28"/>
    </row>
    <row r="48" spans="1:10" s="441" customFormat="1" ht="30">
      <c r="A48" s="460" t="s">
        <v>926</v>
      </c>
      <c r="B48" s="460" t="s">
        <v>1012</v>
      </c>
      <c r="C48" s="126" t="s">
        <v>925</v>
      </c>
      <c r="D48" s="153">
        <v>30.712607999999999</v>
      </c>
      <c r="E48" s="206">
        <f t="shared" si="0"/>
        <v>30.712607999999999</v>
      </c>
      <c r="F48" s="167">
        <f>D48*Оглавление!$B$5</f>
        <v>3378.38688</v>
      </c>
      <c r="G48" s="167">
        <f t="shared" si="1"/>
        <v>3378.38688</v>
      </c>
      <c r="I48" s="2199"/>
      <c r="J48" s="28"/>
    </row>
    <row r="49" spans="1:10" s="441" customFormat="1" ht="30">
      <c r="A49" s="460" t="s">
        <v>924</v>
      </c>
      <c r="B49" s="460" t="s">
        <v>1013</v>
      </c>
      <c r="C49" s="126" t="s">
        <v>923</v>
      </c>
      <c r="D49" s="153">
        <v>43.755551999999994</v>
      </c>
      <c r="E49" s="206">
        <f t="shared" si="0"/>
        <v>43.755551999999994</v>
      </c>
      <c r="F49" s="167">
        <f>D49*Оглавление!$B$5</f>
        <v>4813.1107199999997</v>
      </c>
      <c r="G49" s="167">
        <f t="shared" si="1"/>
        <v>4813.1107199999997</v>
      </c>
      <c r="I49" s="2199"/>
      <c r="J49" s="28"/>
    </row>
    <row r="50" spans="1:10" s="441" customFormat="1" ht="30">
      <c r="A50" s="2023" t="s">
        <v>3792</v>
      </c>
      <c r="B50" s="2027" t="s">
        <v>3801</v>
      </c>
      <c r="C50" s="2026" t="s">
        <v>3797</v>
      </c>
      <c r="D50" s="153">
        <v>73.245383999999987</v>
      </c>
      <c r="E50" s="474">
        <f t="shared" si="0"/>
        <v>73.245383999999987</v>
      </c>
      <c r="F50" s="167">
        <f>D50*Оглавление!$B$5</f>
        <v>8056.9922399999987</v>
      </c>
      <c r="G50" s="167">
        <f>F50-F50*$B$4/100</f>
        <v>8056.9922399999987</v>
      </c>
      <c r="I50" s="2199"/>
      <c r="J50" s="28"/>
    </row>
    <row r="51" spans="1:10" s="441" customFormat="1" ht="30">
      <c r="A51" s="460" t="s">
        <v>922</v>
      </c>
      <c r="B51" s="460" t="s">
        <v>1014</v>
      </c>
      <c r="C51" s="126" t="s">
        <v>921</v>
      </c>
      <c r="D51" s="153">
        <v>107.064504</v>
      </c>
      <c r="E51" s="206">
        <f t="shared" si="0"/>
        <v>107.064504</v>
      </c>
      <c r="F51" s="167">
        <f>D51*Оглавление!$B$5</f>
        <v>11777.095439999999</v>
      </c>
      <c r="G51" s="167">
        <f t="shared" si="1"/>
        <v>11777.095439999999</v>
      </c>
      <c r="I51" s="2199"/>
      <c r="J51" s="28"/>
    </row>
    <row r="52" spans="1:10" s="441" customFormat="1" ht="30">
      <c r="A52" s="460" t="s">
        <v>920</v>
      </c>
      <c r="B52" s="460" t="s">
        <v>1015</v>
      </c>
      <c r="C52" s="126" t="s">
        <v>919</v>
      </c>
      <c r="D52" s="153">
        <v>77.861087999999995</v>
      </c>
      <c r="E52" s="206">
        <f t="shared" si="0"/>
        <v>77.861087999999995</v>
      </c>
      <c r="F52" s="167">
        <f>D52*Оглавление!$B$5</f>
        <v>8564.7196800000002</v>
      </c>
      <c r="G52" s="167">
        <f t="shared" si="1"/>
        <v>8564.7196800000002</v>
      </c>
      <c r="I52" s="2199"/>
      <c r="J52" s="28"/>
    </row>
    <row r="53" spans="1:10" s="441" customFormat="1" ht="30">
      <c r="A53" s="460" t="s">
        <v>918</v>
      </c>
      <c r="B53" s="460" t="s">
        <v>1015</v>
      </c>
      <c r="C53" s="126" t="s">
        <v>917</v>
      </c>
      <c r="D53" s="153">
        <v>67.594176000000004</v>
      </c>
      <c r="E53" s="206">
        <f t="shared" si="0"/>
        <v>67.594176000000004</v>
      </c>
      <c r="F53" s="167">
        <f>D53*Оглавление!$B$5</f>
        <v>7435.3593600000004</v>
      </c>
      <c r="G53" s="167">
        <f t="shared" si="1"/>
        <v>7435.3593600000004</v>
      </c>
      <c r="I53" s="2199"/>
      <c r="J53" s="28"/>
    </row>
    <row r="54" spans="1:10" s="441" customFormat="1" ht="30">
      <c r="A54" s="460" t="s">
        <v>916</v>
      </c>
      <c r="B54" s="460" t="s">
        <v>1016</v>
      </c>
      <c r="C54" s="126" t="s">
        <v>915</v>
      </c>
      <c r="D54" s="153">
        <v>37.128</v>
      </c>
      <c r="E54" s="206">
        <f t="shared" si="0"/>
        <v>37.128</v>
      </c>
      <c r="F54" s="167">
        <f>D54*Оглавление!$B$5</f>
        <v>4084.08</v>
      </c>
      <c r="G54" s="167">
        <f t="shared" si="1"/>
        <v>4084.08</v>
      </c>
      <c r="I54" s="2199"/>
      <c r="J54" s="28"/>
    </row>
    <row r="55" spans="1:10" s="441" customFormat="1" ht="30">
      <c r="A55" s="460" t="s">
        <v>914</v>
      </c>
      <c r="B55" s="460" t="s">
        <v>1017</v>
      </c>
      <c r="C55" s="126" t="s">
        <v>913</v>
      </c>
      <c r="D55" s="153">
        <v>124.37064000000001</v>
      </c>
      <c r="E55" s="206">
        <f t="shared" si="0"/>
        <v>124.37064000000001</v>
      </c>
      <c r="F55" s="167">
        <f>D55*Оглавление!$B$5</f>
        <v>13680.770400000001</v>
      </c>
      <c r="G55" s="167">
        <f t="shared" si="1"/>
        <v>13680.770400000001</v>
      </c>
      <c r="I55" s="2199"/>
      <c r="J55" s="28"/>
    </row>
    <row r="56" spans="1:10" s="441" customFormat="1" ht="30">
      <c r="A56" s="460" t="s">
        <v>912</v>
      </c>
      <c r="B56" s="460" t="s">
        <v>1018</v>
      </c>
      <c r="C56" s="126" t="s">
        <v>911</v>
      </c>
      <c r="D56" s="153">
        <v>49.649112000000002</v>
      </c>
      <c r="E56" s="206">
        <f t="shared" si="0"/>
        <v>49.649112000000002</v>
      </c>
      <c r="F56" s="167">
        <f>D56*Оглавление!$B$5</f>
        <v>5461.4023200000001</v>
      </c>
      <c r="G56" s="167">
        <f t="shared" si="1"/>
        <v>5461.4023200000001</v>
      </c>
      <c r="I56" s="2199"/>
      <c r="J56" s="28"/>
    </row>
    <row r="57" spans="1:10" s="441" customFormat="1" ht="30">
      <c r="A57" s="460" t="s">
        <v>910</v>
      </c>
      <c r="B57" s="460" t="s">
        <v>1018</v>
      </c>
      <c r="C57" s="126" t="s">
        <v>909</v>
      </c>
      <c r="D57" s="153">
        <v>41.69556</v>
      </c>
      <c r="E57" s="206">
        <f t="shared" si="0"/>
        <v>41.69556</v>
      </c>
      <c r="F57" s="167">
        <f>D57*Оглавление!$B$5</f>
        <v>4586.5115999999998</v>
      </c>
      <c r="G57" s="167">
        <f t="shared" si="1"/>
        <v>4586.5115999999998</v>
      </c>
      <c r="I57" s="2199"/>
      <c r="J57" s="28"/>
    </row>
    <row r="58" spans="1:10" s="441" customFormat="1" ht="30">
      <c r="A58" s="460" t="s">
        <v>908</v>
      </c>
      <c r="B58" s="460" t="s">
        <v>1019</v>
      </c>
      <c r="C58" s="126" t="s">
        <v>907</v>
      </c>
      <c r="D58" s="153">
        <v>44.339399999999998</v>
      </c>
      <c r="E58" s="206">
        <f t="shared" si="0"/>
        <v>44.339399999999998</v>
      </c>
      <c r="F58" s="167">
        <f>D58*Оглавление!$B$5</f>
        <v>4877.3339999999998</v>
      </c>
      <c r="G58" s="167">
        <f t="shared" si="1"/>
        <v>4877.3339999999998</v>
      </c>
      <c r="I58" s="2199"/>
      <c r="J58" s="28"/>
    </row>
    <row r="59" spans="1:10" s="173" customFormat="1" ht="45.75" customHeight="1">
      <c r="A59" s="460" t="s">
        <v>906</v>
      </c>
      <c r="B59" s="460" t="s">
        <v>1020</v>
      </c>
      <c r="C59" s="126" t="s">
        <v>1679</v>
      </c>
      <c r="D59" s="153">
        <v>25.7652</v>
      </c>
      <c r="E59" s="206">
        <f t="shared" si="0"/>
        <v>25.7652</v>
      </c>
      <c r="F59" s="167">
        <f>D59*Оглавление!$B$5</f>
        <v>2834.172</v>
      </c>
      <c r="G59" s="167">
        <f t="shared" si="1"/>
        <v>2834.172</v>
      </c>
      <c r="I59" s="2199"/>
      <c r="J59" s="28"/>
    </row>
    <row r="60" spans="1:10" s="441" customFormat="1">
      <c r="A60" s="2023" t="s">
        <v>3788</v>
      </c>
      <c r="B60" s="2027" t="s">
        <v>3798</v>
      </c>
      <c r="C60" s="2026" t="s">
        <v>3793</v>
      </c>
      <c r="D60" s="153">
        <v>13.131072</v>
      </c>
      <c r="E60" s="474">
        <f>D60-D60*$B$4/100</f>
        <v>13.131072</v>
      </c>
      <c r="F60" s="167">
        <f>D60*Оглавление!$B$5</f>
        <v>1444.4179199999999</v>
      </c>
      <c r="G60" s="167">
        <f>F60-F60*$B$4/100</f>
        <v>1444.4179199999999</v>
      </c>
      <c r="I60" s="2199"/>
      <c r="J60" s="28"/>
    </row>
    <row r="61" spans="1:10" s="441" customFormat="1">
      <c r="A61" s="2023" t="s">
        <v>3789</v>
      </c>
      <c r="B61" s="2027" t="s">
        <v>3799</v>
      </c>
      <c r="C61" s="2026" t="s">
        <v>3794</v>
      </c>
      <c r="D61" s="153">
        <v>12.536208000000002</v>
      </c>
      <c r="E61" s="474">
        <f>D61-D61*$B$4/100</f>
        <v>12.536208000000002</v>
      </c>
      <c r="F61" s="167">
        <f>D61*Оглавление!$B$5</f>
        <v>1378.9828800000003</v>
      </c>
      <c r="G61" s="167">
        <f>F61-F61*$B$4/100</f>
        <v>1378.9828800000003</v>
      </c>
      <c r="I61" s="2199"/>
      <c r="J61" s="28"/>
    </row>
    <row r="62" spans="1:10" s="441" customFormat="1">
      <c r="A62" s="2023" t="s">
        <v>3790</v>
      </c>
      <c r="B62" s="2027" t="s">
        <v>3800</v>
      </c>
      <c r="C62" s="2026" t="s">
        <v>3795</v>
      </c>
      <c r="D62" s="153">
        <v>4.9241519999999994</v>
      </c>
      <c r="E62" s="474">
        <f>D62-D62*$B$4/100</f>
        <v>4.9241519999999994</v>
      </c>
      <c r="F62" s="167">
        <f>D62*Оглавление!$B$5</f>
        <v>541.65671999999995</v>
      </c>
      <c r="G62" s="167">
        <f>F62-F62*$B$4/100</f>
        <v>541.65671999999995</v>
      </c>
      <c r="I62" s="2199"/>
      <c r="J62" s="28"/>
    </row>
    <row r="63" spans="1:10" s="441" customFormat="1">
      <c r="A63" s="2023" t="s">
        <v>3791</v>
      </c>
      <c r="B63" s="2027" t="s">
        <v>1025</v>
      </c>
      <c r="C63" s="2026" t="s">
        <v>3796</v>
      </c>
      <c r="D63" s="153">
        <v>21.183768000000001</v>
      </c>
      <c r="E63" s="474">
        <f>D63-D63*$B$4/100</f>
        <v>21.183768000000001</v>
      </c>
      <c r="F63" s="167">
        <f>D63*Оглавление!$B$5</f>
        <v>2330.2144800000001</v>
      </c>
      <c r="G63" s="167">
        <f>F63-F63*$B$4/100</f>
        <v>2330.2144800000001</v>
      </c>
      <c r="I63" s="2199"/>
      <c r="J63" s="28"/>
    </row>
    <row r="64" spans="1:10" s="173" customFormat="1" ht="30">
      <c r="A64" s="460" t="s">
        <v>905</v>
      </c>
      <c r="B64" s="460" t="s">
        <v>1016</v>
      </c>
      <c r="C64" s="126" t="s">
        <v>904</v>
      </c>
      <c r="D64" s="153">
        <v>39.470327999999995</v>
      </c>
      <c r="E64" s="206">
        <f t="shared" si="0"/>
        <v>39.470327999999995</v>
      </c>
      <c r="F64" s="167">
        <f>D64*Оглавление!$B$5</f>
        <v>4341.7360799999997</v>
      </c>
      <c r="G64" s="167">
        <f t="shared" si="1"/>
        <v>4341.7360799999997</v>
      </c>
      <c r="I64" s="2199"/>
      <c r="J64" s="28"/>
    </row>
    <row r="65" spans="1:10" s="173" customFormat="1" ht="30">
      <c r="A65" s="460" t="s">
        <v>903</v>
      </c>
      <c r="B65" s="460" t="s">
        <v>1015</v>
      </c>
      <c r="C65" s="126" t="s">
        <v>902</v>
      </c>
      <c r="D65" s="153">
        <v>36.220608000000006</v>
      </c>
      <c r="E65" s="206">
        <f t="shared" si="0"/>
        <v>36.220608000000006</v>
      </c>
      <c r="F65" s="167">
        <f>D65*Оглавление!$B$5</f>
        <v>3984.2668800000006</v>
      </c>
      <c r="G65" s="167">
        <f t="shared" si="1"/>
        <v>3984.2668800000006</v>
      </c>
      <c r="I65" s="2199"/>
      <c r="J65" s="28"/>
    </row>
    <row r="66" spans="1:10" s="173" customFormat="1" ht="30">
      <c r="A66" s="460" t="s">
        <v>901</v>
      </c>
      <c r="B66" s="460" t="s">
        <v>1016</v>
      </c>
      <c r="C66" s="126" t="s">
        <v>900</v>
      </c>
      <c r="D66" s="153">
        <v>48.448367999999995</v>
      </c>
      <c r="E66" s="206">
        <f t="shared" si="0"/>
        <v>48.448367999999995</v>
      </c>
      <c r="F66" s="167">
        <f>D66*Оглавление!$B$5</f>
        <v>5329.3204799999994</v>
      </c>
      <c r="G66" s="167">
        <f t="shared" si="1"/>
        <v>5329.3204799999994</v>
      </c>
      <c r="I66" s="2199"/>
      <c r="J66" s="28"/>
    </row>
    <row r="67" spans="1:10" s="173" customFormat="1" ht="30">
      <c r="A67" s="460" t="s">
        <v>899</v>
      </c>
      <c r="B67" s="460" t="s">
        <v>1021</v>
      </c>
      <c r="C67" s="126" t="s">
        <v>898</v>
      </c>
      <c r="D67" s="153">
        <v>33.147143999999997</v>
      </c>
      <c r="E67" s="206">
        <f t="shared" si="0"/>
        <v>33.147143999999997</v>
      </c>
      <c r="F67" s="167">
        <f>D67*Оглавление!$B$5</f>
        <v>3646.1858399999996</v>
      </c>
      <c r="G67" s="167">
        <f t="shared" si="1"/>
        <v>3646.1858399999996</v>
      </c>
      <c r="I67" s="2199"/>
      <c r="J67" s="28"/>
    </row>
    <row r="68" spans="1:10" s="173" customFormat="1" ht="30">
      <c r="A68" s="460" t="s">
        <v>897</v>
      </c>
      <c r="B68" s="460" t="s">
        <v>1022</v>
      </c>
      <c r="C68" s="126" t="s">
        <v>896</v>
      </c>
      <c r="D68" s="153">
        <v>30.271968000000001</v>
      </c>
      <c r="E68" s="206">
        <f t="shared" si="0"/>
        <v>30.271968000000001</v>
      </c>
      <c r="F68" s="167">
        <f>D68*Оглавление!$B$5</f>
        <v>3329.9164800000003</v>
      </c>
      <c r="G68" s="167">
        <f t="shared" si="1"/>
        <v>3329.9164800000003</v>
      </c>
      <c r="I68" s="2199"/>
      <c r="J68" s="28"/>
    </row>
    <row r="69" spans="1:10" s="173" customFormat="1" ht="30">
      <c r="A69" s="460" t="s">
        <v>895</v>
      </c>
      <c r="B69" s="460" t="s">
        <v>1023</v>
      </c>
      <c r="C69" s="126" t="s">
        <v>894</v>
      </c>
      <c r="D69" s="153">
        <v>15.147</v>
      </c>
      <c r="E69" s="206">
        <f t="shared" si="0"/>
        <v>15.147</v>
      </c>
      <c r="F69" s="167">
        <f>D69*Оглавление!$B$5</f>
        <v>1666.17</v>
      </c>
      <c r="G69" s="167">
        <f t="shared" si="1"/>
        <v>1666.17</v>
      </c>
      <c r="I69" s="2199"/>
      <c r="J69" s="28"/>
    </row>
    <row r="70" spans="1:10" s="173" customFormat="1" ht="30">
      <c r="A70" s="460" t="s">
        <v>893</v>
      </c>
      <c r="B70" s="460" t="s">
        <v>1024</v>
      </c>
      <c r="C70" s="126" t="s">
        <v>892</v>
      </c>
      <c r="D70" s="153">
        <v>21.304943999999999</v>
      </c>
      <c r="E70" s="206">
        <f t="shared" si="0"/>
        <v>21.304943999999999</v>
      </c>
      <c r="F70" s="167">
        <f>D70*Оглавление!$B$5</f>
        <v>2343.5438399999998</v>
      </c>
      <c r="G70" s="167">
        <f t="shared" si="1"/>
        <v>2343.5438399999998</v>
      </c>
      <c r="I70" s="2199"/>
      <c r="J70" s="28"/>
    </row>
    <row r="71" spans="1:10" s="173" customFormat="1">
      <c r="A71" s="460" t="s">
        <v>891</v>
      </c>
      <c r="B71" s="460" t="s">
        <v>1023</v>
      </c>
      <c r="C71" s="126" t="s">
        <v>890</v>
      </c>
      <c r="D71" s="153">
        <v>15.785928</v>
      </c>
      <c r="E71" s="206">
        <f t="shared" si="0"/>
        <v>15.785928</v>
      </c>
      <c r="F71" s="167">
        <f>D71*Оглавление!$B$5</f>
        <v>1736.45208</v>
      </c>
      <c r="G71" s="167">
        <f t="shared" si="1"/>
        <v>1736.45208</v>
      </c>
      <c r="I71" s="2199"/>
      <c r="J71" s="28"/>
    </row>
    <row r="72" spans="1:10" s="173" customFormat="1" ht="30">
      <c r="A72" s="460" t="s">
        <v>889</v>
      </c>
      <c r="B72" s="460" t="s">
        <v>1015</v>
      </c>
      <c r="C72" s="126" t="s">
        <v>888</v>
      </c>
      <c r="D72" s="153">
        <v>80.582040000000006</v>
      </c>
      <c r="E72" s="206">
        <f t="shared" si="0"/>
        <v>80.582040000000006</v>
      </c>
      <c r="F72" s="167">
        <f>D72*Оглавление!$B$5</f>
        <v>8864.0244000000002</v>
      </c>
      <c r="G72" s="167">
        <f t="shared" si="1"/>
        <v>8864.0244000000002</v>
      </c>
      <c r="I72" s="2199"/>
      <c r="J72" s="28"/>
    </row>
    <row r="73" spans="1:10" s="173" customFormat="1" ht="30">
      <c r="A73" s="460" t="s">
        <v>887</v>
      </c>
      <c r="B73" s="460" t="s">
        <v>1015</v>
      </c>
      <c r="C73" s="126" t="s">
        <v>886</v>
      </c>
      <c r="D73" s="153">
        <v>80.582040000000006</v>
      </c>
      <c r="E73" s="206">
        <f t="shared" si="0"/>
        <v>80.582040000000006</v>
      </c>
      <c r="F73" s="167">
        <f>D73*Оглавление!$B$5</f>
        <v>8864.0244000000002</v>
      </c>
      <c r="G73" s="167">
        <f t="shared" si="1"/>
        <v>8864.0244000000002</v>
      </c>
      <c r="I73" s="2199"/>
      <c r="J73" s="28"/>
    </row>
    <row r="74" spans="1:10" s="173" customFormat="1" ht="30">
      <c r="A74" s="460" t="s">
        <v>885</v>
      </c>
      <c r="B74" s="460" t="s">
        <v>1025</v>
      </c>
      <c r="C74" s="126" t="s">
        <v>884</v>
      </c>
      <c r="D74" s="153">
        <v>76.572216000000012</v>
      </c>
      <c r="E74" s="206">
        <f t="shared" si="0"/>
        <v>76.572216000000012</v>
      </c>
      <c r="F74" s="167">
        <f>D74*Оглавление!$B$5</f>
        <v>8422.9437600000019</v>
      </c>
      <c r="G74" s="167">
        <f t="shared" si="1"/>
        <v>8422.9437600000019</v>
      </c>
      <c r="I74" s="2199"/>
      <c r="J74" s="28"/>
    </row>
    <row r="75" spans="1:10" s="173" customFormat="1" ht="30">
      <c r="A75" s="460" t="s">
        <v>883</v>
      </c>
      <c r="B75" s="460" t="s">
        <v>1026</v>
      </c>
      <c r="C75" s="126" t="s">
        <v>882</v>
      </c>
      <c r="D75" s="153">
        <v>4.8690720000000001</v>
      </c>
      <c r="E75" s="206">
        <f t="shared" si="0"/>
        <v>4.8690720000000001</v>
      </c>
      <c r="F75" s="167">
        <f>D75*Оглавление!$B$5</f>
        <v>535.59792000000004</v>
      </c>
      <c r="G75" s="167">
        <f t="shared" si="1"/>
        <v>535.59792000000004</v>
      </c>
      <c r="I75" s="2199"/>
      <c r="J75" s="28"/>
    </row>
    <row r="76" spans="1:10" s="173" customFormat="1" ht="30">
      <c r="A76" s="460" t="s">
        <v>881</v>
      </c>
      <c r="B76" s="460" t="s">
        <v>1023</v>
      </c>
      <c r="C76" s="126" t="s">
        <v>880</v>
      </c>
      <c r="D76" s="153">
        <v>5.8274640000000009</v>
      </c>
      <c r="E76" s="206">
        <f t="shared" si="0"/>
        <v>5.8274640000000009</v>
      </c>
      <c r="F76" s="167">
        <f>D76*Оглавление!$B$5</f>
        <v>641.02104000000008</v>
      </c>
      <c r="G76" s="167">
        <f t="shared" si="1"/>
        <v>641.02104000000008</v>
      </c>
      <c r="I76" s="2199"/>
      <c r="J76" s="28"/>
    </row>
    <row r="77" spans="1:10" s="173" customFormat="1">
      <c r="A77" s="460" t="s">
        <v>879</v>
      </c>
      <c r="B77" s="460" t="s">
        <v>1027</v>
      </c>
      <c r="C77" s="126" t="s">
        <v>878</v>
      </c>
      <c r="D77" s="153">
        <v>7.8544080000000003</v>
      </c>
      <c r="E77" s="206">
        <f t="shared" si="0"/>
        <v>7.8544080000000003</v>
      </c>
      <c r="F77" s="167">
        <f>D77*Оглавление!$B$5</f>
        <v>863.98487999999998</v>
      </c>
      <c r="G77" s="167">
        <f t="shared" si="1"/>
        <v>863.98487999999998</v>
      </c>
      <c r="I77" s="2199"/>
      <c r="J77" s="28"/>
    </row>
    <row r="78" spans="1:10" s="173" customFormat="1" ht="30">
      <c r="A78" s="460" t="s">
        <v>877</v>
      </c>
      <c r="B78" s="460" t="s">
        <v>1028</v>
      </c>
      <c r="C78" s="126" t="s">
        <v>876</v>
      </c>
      <c r="D78" s="153">
        <v>30.822768</v>
      </c>
      <c r="E78" s="206">
        <f t="shared" si="0"/>
        <v>30.822768</v>
      </c>
      <c r="F78" s="167">
        <f>D78*Оглавление!$B$5</f>
        <v>3390.5044800000001</v>
      </c>
      <c r="G78" s="167">
        <f t="shared" si="1"/>
        <v>3390.5044800000001</v>
      </c>
      <c r="I78" s="2199"/>
      <c r="J78" s="28"/>
    </row>
    <row r="79" spans="1:10" s="173" customFormat="1" ht="30">
      <c r="A79" s="460" t="s">
        <v>875</v>
      </c>
      <c r="B79" s="460" t="s">
        <v>1028</v>
      </c>
      <c r="C79" s="126" t="s">
        <v>874</v>
      </c>
      <c r="D79" s="153">
        <v>67.373855999999989</v>
      </c>
      <c r="E79" s="206">
        <f t="shared" si="0"/>
        <v>67.373855999999989</v>
      </c>
      <c r="F79" s="167">
        <f>D79*Оглавление!$B$5</f>
        <v>7411.1241599999985</v>
      </c>
      <c r="G79" s="167">
        <f t="shared" si="1"/>
        <v>7411.1241599999985</v>
      </c>
      <c r="I79" s="2199"/>
      <c r="J79" s="28"/>
    </row>
    <row r="80" spans="1:10" s="173" customFormat="1" ht="30">
      <c r="A80" s="460" t="s">
        <v>873</v>
      </c>
      <c r="B80" s="460" t="s">
        <v>1029</v>
      </c>
      <c r="C80" s="126" t="s">
        <v>872</v>
      </c>
      <c r="D80" s="153">
        <v>15.940152000000001</v>
      </c>
      <c r="E80" s="206">
        <f t="shared" si="0"/>
        <v>15.940152000000001</v>
      </c>
      <c r="F80" s="167">
        <f>D80*Оглавление!$B$5</f>
        <v>1753.4167200000002</v>
      </c>
      <c r="G80" s="167">
        <f t="shared" si="1"/>
        <v>1753.4167200000002</v>
      </c>
      <c r="I80" s="2199"/>
      <c r="J80" s="28"/>
    </row>
    <row r="81" spans="1:10" s="173" customFormat="1" ht="30">
      <c r="A81" s="460" t="s">
        <v>871</v>
      </c>
      <c r="B81" s="460" t="s">
        <v>1016</v>
      </c>
      <c r="C81" s="126" t="s">
        <v>870</v>
      </c>
      <c r="D81" s="153">
        <v>28.983096</v>
      </c>
      <c r="E81" s="206">
        <f t="shared" si="0"/>
        <v>28.983096</v>
      </c>
      <c r="F81" s="167">
        <f>D81*Оглавление!$B$5</f>
        <v>3188.1405599999998</v>
      </c>
      <c r="G81" s="167">
        <f t="shared" si="1"/>
        <v>3188.1405599999998</v>
      </c>
      <c r="I81" s="2199"/>
      <c r="J81" s="28"/>
    </row>
    <row r="82" spans="1:10" s="173" customFormat="1">
      <c r="A82" s="460" t="s">
        <v>869</v>
      </c>
      <c r="B82" s="460" t="s">
        <v>1030</v>
      </c>
      <c r="C82" s="126" t="s">
        <v>868</v>
      </c>
      <c r="D82" s="153">
        <v>43.248815999999998</v>
      </c>
      <c r="E82" s="206">
        <f t="shared" si="0"/>
        <v>43.248815999999998</v>
      </c>
      <c r="F82" s="167">
        <f>D82*Оглавление!$B$5</f>
        <v>4757.3697599999996</v>
      </c>
      <c r="G82" s="167">
        <f t="shared" si="1"/>
        <v>4757.3697599999996</v>
      </c>
      <c r="I82" s="2199"/>
      <c r="J82" s="28"/>
    </row>
    <row r="83" spans="1:10" s="173" customFormat="1" ht="23.25" customHeight="1">
      <c r="A83" s="3066" t="s">
        <v>1051</v>
      </c>
      <c r="B83" s="3067"/>
      <c r="C83" s="3067"/>
      <c r="D83" s="3068"/>
      <c r="E83" s="1873">
        <f t="shared" si="0"/>
        <v>0</v>
      </c>
      <c r="F83" s="1874"/>
      <c r="G83" s="1874"/>
      <c r="I83" s="2199"/>
      <c r="J83" s="28"/>
    </row>
    <row r="84" spans="1:10" s="173" customFormat="1" ht="30">
      <c r="A84" s="2013" t="s">
        <v>867</v>
      </c>
      <c r="B84" s="2013" t="s">
        <v>1031</v>
      </c>
      <c r="C84" s="135" t="s">
        <v>866</v>
      </c>
      <c r="D84" s="133">
        <v>30.822768</v>
      </c>
      <c r="E84" s="2014">
        <f t="shared" ref="E84:E116" si="2">D84-D84*$B$4/100</f>
        <v>30.822768</v>
      </c>
      <c r="F84" s="2020">
        <f>D84*Оглавление!$B$5</f>
        <v>3390.5044800000001</v>
      </c>
      <c r="G84" s="2020">
        <f t="shared" si="1"/>
        <v>3390.5044800000001</v>
      </c>
      <c r="H84" s="680"/>
      <c r="I84" s="2199"/>
      <c r="J84" s="28"/>
    </row>
    <row r="85" spans="1:10" s="173" customFormat="1" ht="30">
      <c r="A85" s="2013" t="s">
        <v>865</v>
      </c>
      <c r="B85" s="2013" t="s">
        <v>1021</v>
      </c>
      <c r="C85" s="135" t="s">
        <v>864</v>
      </c>
      <c r="D85" s="133">
        <v>32.442119999999996</v>
      </c>
      <c r="E85" s="2014">
        <f t="shared" si="2"/>
        <v>32.442119999999996</v>
      </c>
      <c r="F85" s="2020">
        <f>D85*Оглавление!$B$5</f>
        <v>3568.6331999999993</v>
      </c>
      <c r="G85" s="2020">
        <f t="shared" si="1"/>
        <v>3568.6331999999993</v>
      </c>
      <c r="H85" s="680"/>
      <c r="I85" s="2199"/>
      <c r="J85" s="28"/>
    </row>
    <row r="86" spans="1:10" s="173" customFormat="1" ht="30">
      <c r="A86" s="2013" t="s">
        <v>863</v>
      </c>
      <c r="B86" s="2013" t="s">
        <v>1018</v>
      </c>
      <c r="C86" s="135" t="s">
        <v>862</v>
      </c>
      <c r="D86" s="133">
        <v>54.352944000000008</v>
      </c>
      <c r="E86" s="2014">
        <f t="shared" si="2"/>
        <v>54.352944000000008</v>
      </c>
      <c r="F86" s="2020">
        <f>D86*Оглавление!$B$5</f>
        <v>5978.8238400000009</v>
      </c>
      <c r="G86" s="2020">
        <f t="shared" si="1"/>
        <v>5978.8238400000009</v>
      </c>
      <c r="H86" s="680"/>
      <c r="I86" s="2199"/>
      <c r="J86" s="28"/>
    </row>
    <row r="87" spans="1:10" s="173" customFormat="1" ht="30">
      <c r="A87" s="2013" t="s">
        <v>861</v>
      </c>
      <c r="B87" s="2013" t="s">
        <v>1032</v>
      </c>
      <c r="C87" s="135" t="s">
        <v>860</v>
      </c>
      <c r="D87" s="133">
        <v>58.395815999999996</v>
      </c>
      <c r="E87" s="2014">
        <f t="shared" si="2"/>
        <v>58.395815999999996</v>
      </c>
      <c r="F87" s="2020">
        <f>D87*Оглавление!$B$5</f>
        <v>6423.5397599999997</v>
      </c>
      <c r="G87" s="2020">
        <f t="shared" ref="G87:G116" si="3">F87-F87*$B$4/100</f>
        <v>6423.5397599999997</v>
      </c>
      <c r="H87" s="680"/>
      <c r="I87" s="2199"/>
      <c r="J87" s="28"/>
    </row>
    <row r="88" spans="1:10" s="173" customFormat="1" ht="30">
      <c r="A88" s="2021" t="s">
        <v>3802</v>
      </c>
      <c r="B88" s="2015" t="s">
        <v>3808</v>
      </c>
      <c r="C88" s="2022" t="s">
        <v>3805</v>
      </c>
      <c r="D88" s="133">
        <v>20.137248</v>
      </c>
      <c r="E88" s="2016">
        <f>D88-D88*$B$4/100</f>
        <v>20.137248</v>
      </c>
      <c r="F88" s="2020">
        <f>D88*Оглавление!$B$5</f>
        <v>2215.09728</v>
      </c>
      <c r="G88" s="2020">
        <f>F88-F88*$B$4/100</f>
        <v>2215.09728</v>
      </c>
      <c r="H88" s="680"/>
      <c r="I88" s="2199"/>
      <c r="J88" s="28"/>
    </row>
    <row r="89" spans="1:10" s="173" customFormat="1" ht="30">
      <c r="A89" s="2023" t="s">
        <v>3803</v>
      </c>
      <c r="B89" s="2015" t="s">
        <v>3809</v>
      </c>
      <c r="C89" s="2024" t="s">
        <v>3806</v>
      </c>
      <c r="D89" s="133">
        <v>31.186295999999999</v>
      </c>
      <c r="E89" s="2016">
        <f>D89-D89*$B$4/100</f>
        <v>31.186295999999999</v>
      </c>
      <c r="F89" s="2020">
        <f>D89*Оглавление!$B$5</f>
        <v>3430.4925599999997</v>
      </c>
      <c r="G89" s="2020">
        <f>F89-F89*$B$4/100</f>
        <v>3430.4925599999997</v>
      </c>
      <c r="H89" s="680"/>
      <c r="I89" s="2199"/>
      <c r="J89" s="28"/>
    </row>
    <row r="90" spans="1:10" s="173" customFormat="1">
      <c r="A90" s="2023" t="s">
        <v>3804</v>
      </c>
      <c r="B90" s="2015" t="s">
        <v>3809</v>
      </c>
      <c r="C90" s="2024" t="s">
        <v>3807</v>
      </c>
      <c r="D90" s="133">
        <v>61.315055999999991</v>
      </c>
      <c r="E90" s="2016">
        <f>D90-D90*$B$4/100</f>
        <v>61.315055999999991</v>
      </c>
      <c r="F90" s="2020">
        <f>D90*Оглавление!$B$5</f>
        <v>6744.6561599999986</v>
      </c>
      <c r="G90" s="2020">
        <f>F90-F90*$B$4/100</f>
        <v>6744.6561599999986</v>
      </c>
      <c r="H90" s="680"/>
      <c r="I90" s="2199"/>
      <c r="J90" s="28"/>
    </row>
    <row r="91" spans="1:10" s="173" customFormat="1">
      <c r="A91" s="2013" t="s">
        <v>859</v>
      </c>
      <c r="B91" s="2013" t="s">
        <v>1033</v>
      </c>
      <c r="C91" s="135" t="s">
        <v>858</v>
      </c>
      <c r="D91" s="133">
        <v>31.902336000000002</v>
      </c>
      <c r="E91" s="2014">
        <f t="shared" si="2"/>
        <v>31.902336000000002</v>
      </c>
      <c r="F91" s="2020">
        <f>D91*Оглавление!$B$5</f>
        <v>3509.2569600000002</v>
      </c>
      <c r="G91" s="2020">
        <f t="shared" si="3"/>
        <v>3509.2569600000002</v>
      </c>
      <c r="H91" s="680"/>
      <c r="I91" s="2199"/>
      <c r="J91" s="28"/>
    </row>
    <row r="92" spans="1:10" s="173" customFormat="1">
      <c r="A92" s="2013" t="s">
        <v>857</v>
      </c>
      <c r="B92" s="2013" t="s">
        <v>1011</v>
      </c>
      <c r="C92" s="135" t="s">
        <v>856</v>
      </c>
      <c r="D92" s="133">
        <v>25.524072</v>
      </c>
      <c r="E92" s="2014">
        <f t="shared" si="2"/>
        <v>25.524072</v>
      </c>
      <c r="F92" s="2020">
        <f>D92*Оглавление!$B$5</f>
        <v>2807.6479199999999</v>
      </c>
      <c r="G92" s="2020">
        <f t="shared" si="3"/>
        <v>2807.6479199999999</v>
      </c>
      <c r="H92" s="680"/>
      <c r="I92" s="2199"/>
      <c r="J92" s="28"/>
    </row>
    <row r="93" spans="1:10" s="173" customFormat="1">
      <c r="A93" s="2013" t="s">
        <v>855</v>
      </c>
      <c r="B93" s="2013" t="s">
        <v>1034</v>
      </c>
      <c r="C93" s="135" t="s">
        <v>854</v>
      </c>
      <c r="D93" s="133">
        <v>29.853360000000002</v>
      </c>
      <c r="E93" s="2014">
        <f t="shared" si="2"/>
        <v>29.853360000000002</v>
      </c>
      <c r="F93" s="2020">
        <f>D93*Оглавление!$B$5</f>
        <v>3283.8696000000004</v>
      </c>
      <c r="G93" s="2020">
        <f t="shared" si="3"/>
        <v>3283.8696000000004</v>
      </c>
      <c r="H93" s="680"/>
      <c r="I93" s="2199"/>
      <c r="J93" s="28"/>
    </row>
    <row r="94" spans="1:10" s="173" customFormat="1" ht="30">
      <c r="A94" s="2013" t="s">
        <v>853</v>
      </c>
      <c r="B94" s="2013" t="s">
        <v>1015</v>
      </c>
      <c r="C94" s="135" t="s">
        <v>852</v>
      </c>
      <c r="D94" s="133">
        <v>63.110664</v>
      </c>
      <c r="E94" s="2014">
        <f t="shared" si="2"/>
        <v>63.110664</v>
      </c>
      <c r="F94" s="2020">
        <f>D94*Оглавление!$B$5</f>
        <v>6942.1730399999997</v>
      </c>
      <c r="G94" s="2020">
        <f t="shared" si="3"/>
        <v>6942.1730399999997</v>
      </c>
      <c r="H94" s="680"/>
      <c r="I94" s="2199"/>
      <c r="J94" s="28"/>
    </row>
    <row r="95" spans="1:10" s="173" customFormat="1">
      <c r="A95" s="2013" t="s">
        <v>851</v>
      </c>
      <c r="B95" s="2013" t="s">
        <v>1013</v>
      </c>
      <c r="C95" s="135" t="s">
        <v>850</v>
      </c>
      <c r="D95" s="133">
        <v>48.117888000000001</v>
      </c>
      <c r="E95" s="2014">
        <f t="shared" si="2"/>
        <v>48.117888000000001</v>
      </c>
      <c r="F95" s="2020">
        <f>D95*Оглавление!$B$5</f>
        <v>5292.9676799999997</v>
      </c>
      <c r="G95" s="2020">
        <f t="shared" si="3"/>
        <v>5292.9676799999997</v>
      </c>
      <c r="H95" s="680"/>
      <c r="I95" s="2199"/>
      <c r="J95" s="28"/>
    </row>
    <row r="96" spans="1:10" s="173" customFormat="1">
      <c r="A96" s="2013" t="s">
        <v>849</v>
      </c>
      <c r="B96" s="2013" t="s">
        <v>1035</v>
      </c>
      <c r="C96" s="135" t="s">
        <v>848</v>
      </c>
      <c r="D96" s="133">
        <v>73.928376</v>
      </c>
      <c r="E96" s="2014">
        <f t="shared" si="2"/>
        <v>73.928376</v>
      </c>
      <c r="F96" s="2020">
        <f>D96*Оглавление!$B$5</f>
        <v>8132.1213600000001</v>
      </c>
      <c r="G96" s="2020">
        <f t="shared" si="3"/>
        <v>8132.1213600000001</v>
      </c>
      <c r="H96" s="680"/>
      <c r="I96" s="2199"/>
      <c r="J96" s="28"/>
    </row>
    <row r="97" spans="1:10" s="173" customFormat="1" ht="30">
      <c r="A97" s="2013" t="s">
        <v>847</v>
      </c>
      <c r="B97" s="2013" t="s">
        <v>1036</v>
      </c>
      <c r="C97" s="135" t="s">
        <v>846</v>
      </c>
      <c r="D97" s="133">
        <v>52.942896000000005</v>
      </c>
      <c r="E97" s="2014">
        <f t="shared" si="2"/>
        <v>52.942896000000005</v>
      </c>
      <c r="F97" s="2020">
        <f>D97*Оглавление!$B$5</f>
        <v>5823.7185600000003</v>
      </c>
      <c r="G97" s="2020">
        <f t="shared" si="3"/>
        <v>5823.7185600000003</v>
      </c>
      <c r="H97" s="680"/>
      <c r="I97" s="2199"/>
      <c r="J97" s="28"/>
    </row>
    <row r="98" spans="1:10" s="441" customFormat="1">
      <c r="A98" s="2017" t="s">
        <v>3674</v>
      </c>
      <c r="B98" s="2017" t="s">
        <v>3675</v>
      </c>
      <c r="C98" s="2018" t="s">
        <v>3673</v>
      </c>
      <c r="D98" s="133">
        <v>6.5655359999999998</v>
      </c>
      <c r="E98" s="2019">
        <f t="shared" si="2"/>
        <v>6.5655359999999998</v>
      </c>
      <c r="F98" s="2025"/>
      <c r="G98" s="2020">
        <f t="shared" si="3"/>
        <v>0</v>
      </c>
      <c r="H98" s="681"/>
      <c r="I98" s="2199"/>
      <c r="J98" s="28"/>
    </row>
    <row r="99" spans="1:10" s="173" customFormat="1" ht="30">
      <c r="A99" s="2013" t="s">
        <v>845</v>
      </c>
      <c r="B99" s="2013" t="s">
        <v>1037</v>
      </c>
      <c r="C99" s="135" t="s">
        <v>844</v>
      </c>
      <c r="D99" s="133">
        <v>80.031239999999997</v>
      </c>
      <c r="E99" s="2014">
        <f t="shared" si="2"/>
        <v>80.031239999999997</v>
      </c>
      <c r="F99" s="2020">
        <f>D99*Оглавление!$B$5</f>
        <v>8803.4364000000005</v>
      </c>
      <c r="G99" s="2020">
        <f t="shared" si="3"/>
        <v>8803.4364000000005</v>
      </c>
      <c r="H99" s="680"/>
      <c r="I99" s="2199"/>
      <c r="J99" s="28"/>
    </row>
    <row r="100" spans="1:10" s="173" customFormat="1" ht="31.7" customHeight="1">
      <c r="A100" s="3066" t="s">
        <v>1052</v>
      </c>
      <c r="B100" s="3067"/>
      <c r="C100" s="3067"/>
      <c r="D100" s="3068"/>
      <c r="E100" s="1873">
        <f t="shared" si="2"/>
        <v>0</v>
      </c>
      <c r="F100" s="1874"/>
      <c r="G100" s="1874"/>
      <c r="I100" s="2199"/>
      <c r="J100" s="28"/>
    </row>
    <row r="101" spans="1:10" s="173" customFormat="1">
      <c r="A101" s="1563" t="s">
        <v>843</v>
      </c>
      <c r="B101" s="1563" t="s">
        <v>1038</v>
      </c>
      <c r="C101" s="123" t="s">
        <v>842</v>
      </c>
      <c r="D101" s="33">
        <v>10.046591999999999</v>
      </c>
      <c r="E101" s="206">
        <f t="shared" si="2"/>
        <v>10.046591999999999</v>
      </c>
      <c r="F101" s="4">
        <f>D101*Оглавление!$B$5</f>
        <v>1105.1251199999999</v>
      </c>
      <c r="G101" s="4">
        <f t="shared" si="3"/>
        <v>1105.1251199999999</v>
      </c>
      <c r="I101" s="2199"/>
      <c r="J101" s="28"/>
    </row>
    <row r="102" spans="1:10" s="173" customFormat="1">
      <c r="A102" s="1563" t="s">
        <v>841</v>
      </c>
      <c r="B102" s="1563" t="s">
        <v>1039</v>
      </c>
      <c r="C102" s="123" t="s">
        <v>840</v>
      </c>
      <c r="D102" s="33">
        <v>12.33792</v>
      </c>
      <c r="E102" s="206">
        <f t="shared" si="2"/>
        <v>12.33792</v>
      </c>
      <c r="F102" s="4">
        <f>D102*Оглавление!$B$5</f>
        <v>1357.1712</v>
      </c>
      <c r="G102" s="4">
        <f t="shared" si="3"/>
        <v>1357.1712</v>
      </c>
      <c r="I102" s="2199"/>
      <c r="J102" s="28"/>
    </row>
    <row r="103" spans="1:10" s="173" customFormat="1">
      <c r="A103" s="1563" t="s">
        <v>839</v>
      </c>
      <c r="B103" s="1563" t="s">
        <v>1053</v>
      </c>
      <c r="C103" s="123" t="s">
        <v>838</v>
      </c>
      <c r="D103" s="33">
        <v>17.195975999999998</v>
      </c>
      <c r="E103" s="206">
        <f t="shared" si="2"/>
        <v>17.195975999999998</v>
      </c>
      <c r="F103" s="4">
        <f>D103*Оглавление!$B$5</f>
        <v>1891.5573599999998</v>
      </c>
      <c r="G103" s="4">
        <f t="shared" si="3"/>
        <v>1891.5573599999998</v>
      </c>
      <c r="I103" s="2199"/>
      <c r="J103" s="28"/>
    </row>
    <row r="104" spans="1:10" s="173" customFormat="1">
      <c r="A104" s="1563" t="s">
        <v>837</v>
      </c>
      <c r="B104" s="1563" t="s">
        <v>1040</v>
      </c>
      <c r="C104" s="123" t="s">
        <v>836</v>
      </c>
      <c r="D104" s="33">
        <v>43.248815999999998</v>
      </c>
      <c r="E104" s="206">
        <f t="shared" si="2"/>
        <v>43.248815999999998</v>
      </c>
      <c r="F104" s="4">
        <f>D104*Оглавление!$B$5</f>
        <v>4757.3697599999996</v>
      </c>
      <c r="G104" s="4">
        <f t="shared" si="3"/>
        <v>4757.3697599999996</v>
      </c>
      <c r="I104" s="2199"/>
      <c r="J104" s="28"/>
    </row>
    <row r="105" spans="1:10" s="173" customFormat="1">
      <c r="A105" s="1563" t="s">
        <v>835</v>
      </c>
      <c r="B105" s="1563" t="s">
        <v>1041</v>
      </c>
      <c r="C105" s="123" t="s">
        <v>834</v>
      </c>
      <c r="D105" s="33">
        <v>17.317152000000004</v>
      </c>
      <c r="E105" s="206">
        <f t="shared" si="2"/>
        <v>17.317152000000004</v>
      </c>
      <c r="F105" s="4">
        <f>D105*Оглавление!$B$5</f>
        <v>1904.8867200000004</v>
      </c>
      <c r="G105" s="4">
        <f t="shared" si="3"/>
        <v>1904.8867200000004</v>
      </c>
      <c r="I105" s="2199"/>
      <c r="J105" s="28"/>
    </row>
    <row r="106" spans="1:10" s="173" customFormat="1">
      <c r="A106" s="1563" t="s">
        <v>833</v>
      </c>
      <c r="B106" s="1563" t="s">
        <v>1042</v>
      </c>
      <c r="C106" s="123" t="s">
        <v>832</v>
      </c>
      <c r="D106" s="33">
        <v>17.317152000000004</v>
      </c>
      <c r="E106" s="206">
        <f t="shared" si="2"/>
        <v>17.317152000000004</v>
      </c>
      <c r="F106" s="4">
        <f>D106*Оглавление!$B$5</f>
        <v>1904.8867200000004</v>
      </c>
      <c r="G106" s="4">
        <f t="shared" si="3"/>
        <v>1904.8867200000004</v>
      </c>
      <c r="I106" s="2199"/>
      <c r="J106" s="28"/>
    </row>
    <row r="107" spans="1:10" s="173" customFormat="1">
      <c r="A107" s="1563" t="s">
        <v>831</v>
      </c>
      <c r="B107" s="1563" t="s">
        <v>996</v>
      </c>
      <c r="C107" s="123" t="s">
        <v>830</v>
      </c>
      <c r="D107" s="33">
        <v>22.009968000000001</v>
      </c>
      <c r="E107" s="206">
        <f t="shared" si="2"/>
        <v>22.009968000000001</v>
      </c>
      <c r="F107" s="4">
        <f>D107*Оглавление!$B$5</f>
        <v>2421.0964800000002</v>
      </c>
      <c r="G107" s="4">
        <f t="shared" si="3"/>
        <v>2421.0964800000002</v>
      </c>
      <c r="I107" s="2199"/>
      <c r="J107" s="28"/>
    </row>
    <row r="108" spans="1:10" s="173" customFormat="1" ht="18.75" customHeight="1">
      <c r="A108" s="1563" t="s">
        <v>829</v>
      </c>
      <c r="B108" s="1563" t="s">
        <v>996</v>
      </c>
      <c r="C108" s="123" t="s">
        <v>828</v>
      </c>
      <c r="D108" s="33">
        <v>27.683208</v>
      </c>
      <c r="E108" s="206">
        <f t="shared" si="2"/>
        <v>27.683208</v>
      </c>
      <c r="F108" s="4">
        <f>D108*Оглавление!$B$5</f>
        <v>3045.1528800000001</v>
      </c>
      <c r="G108" s="4">
        <f t="shared" si="3"/>
        <v>3045.1528800000001</v>
      </c>
      <c r="I108" s="2199"/>
      <c r="J108" s="28"/>
    </row>
    <row r="109" spans="1:10" s="173" customFormat="1">
      <c r="A109" s="1563" t="s">
        <v>827</v>
      </c>
      <c r="B109" s="1563" t="s">
        <v>1043</v>
      </c>
      <c r="C109" s="123" t="s">
        <v>826</v>
      </c>
      <c r="D109" s="33">
        <v>29.214432000000002</v>
      </c>
      <c r="E109" s="206">
        <f t="shared" si="2"/>
        <v>29.214432000000002</v>
      </c>
      <c r="F109" s="4">
        <f>D109*Оглавление!$B$5</f>
        <v>3213.58752</v>
      </c>
      <c r="G109" s="4">
        <f t="shared" si="3"/>
        <v>3213.58752</v>
      </c>
      <c r="I109" s="2199"/>
      <c r="J109" s="28"/>
    </row>
    <row r="110" spans="1:10" s="173" customFormat="1">
      <c r="A110" s="1563" t="s">
        <v>825</v>
      </c>
      <c r="B110" s="1563" t="s">
        <v>996</v>
      </c>
      <c r="C110" s="123" t="s">
        <v>824</v>
      </c>
      <c r="D110" s="33">
        <v>14.067431999999998</v>
      </c>
      <c r="E110" s="206">
        <f t="shared" si="2"/>
        <v>14.067431999999998</v>
      </c>
      <c r="F110" s="4">
        <f>D110*Оглавление!$B$5</f>
        <v>1547.4175199999997</v>
      </c>
      <c r="G110" s="4">
        <f t="shared" si="3"/>
        <v>1547.4175199999997</v>
      </c>
      <c r="I110" s="2199"/>
      <c r="J110" s="28"/>
    </row>
    <row r="111" spans="1:10" s="173" customFormat="1">
      <c r="A111" s="1563" t="s">
        <v>823</v>
      </c>
      <c r="B111" s="1563" t="s">
        <v>1044</v>
      </c>
      <c r="C111" s="123" t="s">
        <v>822</v>
      </c>
      <c r="D111" s="33">
        <v>351.476496</v>
      </c>
      <c r="E111" s="206">
        <f t="shared" si="2"/>
        <v>351.476496</v>
      </c>
      <c r="F111" s="4">
        <f>D111*Оглавление!$B$5</f>
        <v>38662.414559999997</v>
      </c>
      <c r="G111" s="4">
        <f t="shared" si="3"/>
        <v>38662.414559999997</v>
      </c>
      <c r="I111" s="2199"/>
      <c r="J111" s="28"/>
    </row>
    <row r="112" spans="1:10" s="173" customFormat="1">
      <c r="A112" s="1563" t="s">
        <v>821</v>
      </c>
      <c r="B112" s="1563" t="s">
        <v>1045</v>
      </c>
      <c r="C112" s="123" t="s">
        <v>820</v>
      </c>
      <c r="D112" s="33">
        <v>34.061472000000002</v>
      </c>
      <c r="E112" s="206">
        <f t="shared" si="2"/>
        <v>34.061472000000002</v>
      </c>
      <c r="F112" s="4">
        <f>D112*Оглавление!$B$5</f>
        <v>3746.7619200000004</v>
      </c>
      <c r="G112" s="4">
        <f t="shared" si="3"/>
        <v>3746.7619200000004</v>
      </c>
      <c r="I112" s="2199"/>
      <c r="J112" s="28"/>
    </row>
    <row r="113" spans="1:10" s="173" customFormat="1">
      <c r="A113" s="1563" t="s">
        <v>819</v>
      </c>
      <c r="B113" s="1563" t="s">
        <v>1046</v>
      </c>
      <c r="C113" s="123" t="s">
        <v>818</v>
      </c>
      <c r="D113" s="33">
        <v>39.536424000000004</v>
      </c>
      <c r="E113" s="206">
        <f t="shared" si="2"/>
        <v>39.536424000000004</v>
      </c>
      <c r="F113" s="4">
        <f>D113*Оглавление!$B$5</f>
        <v>4349.0066400000005</v>
      </c>
      <c r="G113" s="4">
        <f t="shared" si="3"/>
        <v>4349.0066400000005</v>
      </c>
      <c r="I113" s="2199"/>
      <c r="J113" s="28"/>
    </row>
    <row r="114" spans="1:10" s="173" customFormat="1">
      <c r="A114" s="1563" t="s">
        <v>817</v>
      </c>
      <c r="B114" s="1563" t="s">
        <v>996</v>
      </c>
      <c r="C114" s="123" t="s">
        <v>816</v>
      </c>
      <c r="D114" s="33">
        <v>15.411384</v>
      </c>
      <c r="E114" s="206">
        <f t="shared" si="2"/>
        <v>15.411384</v>
      </c>
      <c r="F114" s="4">
        <f>D114*Оглавление!$B$5</f>
        <v>1695.25224</v>
      </c>
      <c r="G114" s="4">
        <f t="shared" si="3"/>
        <v>1695.25224</v>
      </c>
      <c r="I114" s="2199"/>
      <c r="J114" s="28"/>
    </row>
    <row r="115" spans="1:10" s="173" customFormat="1">
      <c r="A115" s="1563" t="s">
        <v>815</v>
      </c>
      <c r="B115" s="1563" t="s">
        <v>1047</v>
      </c>
      <c r="C115" s="123" t="s">
        <v>814</v>
      </c>
      <c r="D115" s="33">
        <v>18.925488000000001</v>
      </c>
      <c r="E115" s="206">
        <f t="shared" si="2"/>
        <v>18.925488000000001</v>
      </c>
      <c r="F115" s="4">
        <f>D115*Оглавление!$B$5</f>
        <v>2081.80368</v>
      </c>
      <c r="G115" s="4">
        <f t="shared" si="3"/>
        <v>2081.80368</v>
      </c>
      <c r="I115" s="2199"/>
      <c r="J115" s="28"/>
    </row>
    <row r="116" spans="1:10">
      <c r="A116" s="1563" t="s">
        <v>813</v>
      </c>
      <c r="B116" s="1563" t="s">
        <v>1048</v>
      </c>
      <c r="C116" s="123" t="s">
        <v>812</v>
      </c>
      <c r="D116" s="33">
        <v>19.035648000000002</v>
      </c>
      <c r="E116" s="206">
        <f t="shared" si="2"/>
        <v>19.035648000000002</v>
      </c>
      <c r="F116" s="4">
        <f>D116*Оглавление!$B$5</f>
        <v>2093.92128</v>
      </c>
      <c r="G116" s="4">
        <f t="shared" si="3"/>
        <v>2093.92128</v>
      </c>
      <c r="I116" s="2199"/>
      <c r="J116" s="28"/>
    </row>
    <row r="117" spans="1:10">
      <c r="D117" s="26"/>
    </row>
  </sheetData>
  <customSheetViews>
    <customSheetView guid="{94E74550-0B2B-4B3C-8E97-CCCC46023914}" scale="85">
      <selection activeCell="C100" sqref="C100"/>
      <pageMargins left="0.7" right="0.7" top="0.75" bottom="0.75" header="0.3" footer="0.3"/>
      <pageSetup paperSize="9" orientation="portrait" r:id="rId1"/>
    </customSheetView>
    <customSheetView guid="{C23E91BF-4A86-4D00-A577-1A263DDCB8BC}" scale="85">
      <selection activeCell="C100" sqref="C100"/>
      <pageMargins left="0.7" right="0.7" top="0.75" bottom="0.75" header="0.3" footer="0.3"/>
      <pageSetup paperSize="9" orientation="portrait" r:id="rId2"/>
    </customSheetView>
    <customSheetView guid="{45761FB6-8710-4C75-A8B6-5A7FCAACACDF}" scale="85" topLeftCell="A79">
      <selection activeCell="H84" sqref="H84"/>
      <pageMargins left="0.7" right="0.7" top="0.75" bottom="0.75" header="0.3" footer="0.3"/>
      <pageSetup paperSize="9" orientation="portrait" r:id="rId3"/>
    </customSheetView>
    <customSheetView guid="{6108970F-8E7A-462E-A499-E2FD79FB3A77}" scale="85" topLeftCell="A79">
      <selection activeCell="H84" sqref="H84"/>
      <pageMargins left="0.7" right="0.7" top="0.75" bottom="0.75" header="0.3" footer="0.3"/>
      <pageSetup paperSize="9" orientation="portrait" r:id="rId4"/>
    </customSheetView>
    <customSheetView guid="{B3358888-E690-452C-98EC-431498422E6E}" scale="85" topLeftCell="A79">
      <selection activeCell="H84" sqref="H84"/>
      <pageMargins left="0.7" right="0.7" top="0.75" bottom="0.75" header="0.3" footer="0.3"/>
      <pageSetup paperSize="9" orientation="portrait" r:id="rId5"/>
    </customSheetView>
    <customSheetView guid="{A76FD505-AF56-4CD8-967A-59C705AF567C}" scale="85">
      <selection activeCell="C100" sqref="C100"/>
      <pageMargins left="0.7" right="0.7" top="0.75" bottom="0.75" header="0.3" footer="0.3"/>
      <pageSetup paperSize="9" orientation="portrait" r:id="rId6"/>
    </customSheetView>
    <customSheetView guid="{D7CF3121-CFC0-4E70-8DCD-811E30042E24}" scale="85">
      <selection activeCell="C100" sqref="C100"/>
      <pageMargins left="0.7" right="0.7" top="0.75" bottom="0.75" header="0.3" footer="0.3"/>
      <pageSetup paperSize="9" orientation="portrait" r:id="rId7"/>
    </customSheetView>
    <customSheetView guid="{3E3E5346-F5D1-49F5-AB0E-78170B65853C}" scale="85" topLeftCell="A79">
      <selection activeCell="H84" sqref="H84"/>
      <pageMargins left="0.7" right="0.7" top="0.75" bottom="0.75" header="0.3" footer="0.3"/>
      <pageSetup paperSize="9" orientation="portrait" r:id="rId8"/>
    </customSheetView>
    <customSheetView guid="{A02336A9-D2FB-4D03-950A-00B6EBD6A28C}" scale="85">
      <selection activeCell="C100" sqref="C100"/>
      <pageMargins left="0.7" right="0.7" top="0.75" bottom="0.75" header="0.3" footer="0.3"/>
      <pageSetup paperSize="9" orientation="portrait" r:id="rId9"/>
    </customSheetView>
    <customSheetView guid="{24F900A2-7147-4318-9E77-2B71404314A7}" scale="85">
      <selection activeCell="C100" sqref="C100"/>
      <pageMargins left="0.7" right="0.7" top="0.75" bottom="0.75" header="0.3" footer="0.3"/>
      <pageSetup paperSize="9" orientation="portrait" r:id="rId10"/>
    </customSheetView>
    <customSheetView guid="{76FA2CE7-179E-4731-B7AE-63C5E5E79002}" scale="85">
      <selection activeCell="C100" sqref="C100"/>
      <pageMargins left="0.7" right="0.7" top="0.75" bottom="0.75" header="0.3" footer="0.3"/>
      <pageSetup paperSize="9" orientation="portrait" r:id="rId11"/>
    </customSheetView>
  </customSheetViews>
  <mergeCells count="7">
    <mergeCell ref="A100:D100"/>
    <mergeCell ref="A12:D12"/>
    <mergeCell ref="A1:G1"/>
    <mergeCell ref="A5:D5"/>
    <mergeCell ref="A38:D38"/>
    <mergeCell ref="A46:D46"/>
    <mergeCell ref="A83:D83"/>
  </mergeCells>
  <pageMargins left="0.7" right="0.7" top="0.75" bottom="0.75" header="0.3" footer="0.3"/>
  <pageSetup paperSize="9" orientation="portrait" r:id="rId12"/>
  <drawing r:id="rId1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
  <dimension ref="A1:M84"/>
  <sheetViews>
    <sheetView zoomScaleNormal="100" workbookViewId="0">
      <selection activeCell="O71" sqref="O71"/>
    </sheetView>
  </sheetViews>
  <sheetFormatPr defaultRowHeight="15"/>
  <cols>
    <col min="1" max="1" width="15.28515625" style="154" customWidth="1"/>
    <col min="2" max="2" width="16.42578125" style="154" bestFit="1" customWidth="1"/>
    <col min="3" max="3" width="11.28515625" style="154" customWidth="1"/>
    <col min="4" max="6" width="9.28515625" style="154" customWidth="1"/>
    <col min="7" max="7" width="13.42578125" style="154" customWidth="1"/>
    <col min="8" max="8" width="9.28515625" style="154" customWidth="1"/>
    <col min="9" max="10" width="16.42578125" style="35" customWidth="1"/>
    <col min="11" max="11" width="10" style="28" bestFit="1" customWidth="1"/>
    <col min="12" max="12" width="11.42578125" style="154" customWidth="1"/>
    <col min="13" max="249" width="9.28515625" style="154"/>
    <col min="250" max="250" width="15.28515625" style="154" customWidth="1"/>
    <col min="251" max="251" width="16.42578125" style="154" bestFit="1" customWidth="1"/>
    <col min="252" max="252" width="37.7109375" style="154" bestFit="1" customWidth="1"/>
    <col min="253" max="256" width="9.28515625" style="154" customWidth="1"/>
    <col min="257" max="257" width="11.42578125" style="154" customWidth="1"/>
    <col min="258" max="258" width="9.28515625" style="154" customWidth="1"/>
    <col min="259" max="260" width="16.42578125" style="154" customWidth="1"/>
    <col min="261" max="505" width="9.28515625" style="154"/>
    <col min="506" max="506" width="15.28515625" style="154" customWidth="1"/>
    <col min="507" max="507" width="16.42578125" style="154" bestFit="1" customWidth="1"/>
    <col min="508" max="508" width="37.7109375" style="154" bestFit="1" customWidth="1"/>
    <col min="509" max="512" width="9.28515625" style="154" customWidth="1"/>
    <col min="513" max="513" width="11.42578125" style="154" customWidth="1"/>
    <col min="514" max="514" width="9.28515625" style="154" customWidth="1"/>
    <col min="515" max="516" width="16.42578125" style="154" customWidth="1"/>
    <col min="517" max="761" width="9.28515625" style="154"/>
    <col min="762" max="762" width="15.28515625" style="154" customWidth="1"/>
    <col min="763" max="763" width="16.42578125" style="154" bestFit="1" customWidth="1"/>
    <col min="764" max="764" width="37.7109375" style="154" bestFit="1" customWidth="1"/>
    <col min="765" max="768" width="9.28515625" style="154" customWidth="1"/>
    <col min="769" max="769" width="11.42578125" style="154" customWidth="1"/>
    <col min="770" max="770" width="9.28515625" style="154" customWidth="1"/>
    <col min="771" max="772" width="16.42578125" style="154" customWidth="1"/>
    <col min="773" max="1017" width="9.28515625" style="154"/>
    <col min="1018" max="1018" width="15.28515625" style="154" customWidth="1"/>
    <col min="1019" max="1019" width="16.42578125" style="154" bestFit="1" customWidth="1"/>
    <col min="1020" max="1020" width="37.7109375" style="154" bestFit="1" customWidth="1"/>
    <col min="1021" max="1024" width="9.28515625" style="154" customWidth="1"/>
    <col min="1025" max="1025" width="11.42578125" style="154" customWidth="1"/>
    <col min="1026" max="1026" width="9.28515625" style="154" customWidth="1"/>
    <col min="1027" max="1028" width="16.42578125" style="154" customWidth="1"/>
    <col min="1029" max="1273" width="9.28515625" style="154"/>
    <col min="1274" max="1274" width="15.28515625" style="154" customWidth="1"/>
    <col min="1275" max="1275" width="16.42578125" style="154" bestFit="1" customWidth="1"/>
    <col min="1276" max="1276" width="37.7109375" style="154" bestFit="1" customWidth="1"/>
    <col min="1277" max="1280" width="9.28515625" style="154" customWidth="1"/>
    <col min="1281" max="1281" width="11.42578125" style="154" customWidth="1"/>
    <col min="1282" max="1282" width="9.28515625" style="154" customWidth="1"/>
    <col min="1283" max="1284" width="16.42578125" style="154" customWidth="1"/>
    <col min="1285" max="1529" width="9.28515625" style="154"/>
    <col min="1530" max="1530" width="15.28515625" style="154" customWidth="1"/>
    <col min="1531" max="1531" width="16.42578125" style="154" bestFit="1" customWidth="1"/>
    <col min="1532" max="1532" width="37.7109375" style="154" bestFit="1" customWidth="1"/>
    <col min="1533" max="1536" width="9.28515625" style="154" customWidth="1"/>
    <col min="1537" max="1537" width="11.42578125" style="154" customWidth="1"/>
    <col min="1538" max="1538" width="9.28515625" style="154" customWidth="1"/>
    <col min="1539" max="1540" width="16.42578125" style="154" customWidth="1"/>
    <col min="1541" max="1785" width="9.28515625" style="154"/>
    <col min="1786" max="1786" width="15.28515625" style="154" customWidth="1"/>
    <col min="1787" max="1787" width="16.42578125" style="154" bestFit="1" customWidth="1"/>
    <col min="1788" max="1788" width="37.7109375" style="154" bestFit="1" customWidth="1"/>
    <col min="1789" max="1792" width="9.28515625" style="154" customWidth="1"/>
    <col min="1793" max="1793" width="11.42578125" style="154" customWidth="1"/>
    <col min="1794" max="1794" width="9.28515625" style="154" customWidth="1"/>
    <col min="1795" max="1796" width="16.42578125" style="154" customWidth="1"/>
    <col min="1797" max="2041" width="9.28515625" style="154"/>
    <col min="2042" max="2042" width="15.28515625" style="154" customWidth="1"/>
    <col min="2043" max="2043" width="16.42578125" style="154" bestFit="1" customWidth="1"/>
    <col min="2044" max="2044" width="37.7109375" style="154" bestFit="1" customWidth="1"/>
    <col min="2045" max="2048" width="9.28515625" style="154" customWidth="1"/>
    <col min="2049" max="2049" width="11.42578125" style="154" customWidth="1"/>
    <col min="2050" max="2050" width="9.28515625" style="154" customWidth="1"/>
    <col min="2051" max="2052" width="16.42578125" style="154" customWidth="1"/>
    <col min="2053" max="2297" width="9.28515625" style="154"/>
    <col min="2298" max="2298" width="15.28515625" style="154" customWidth="1"/>
    <col min="2299" max="2299" width="16.42578125" style="154" bestFit="1" customWidth="1"/>
    <col min="2300" max="2300" width="37.7109375" style="154" bestFit="1" customWidth="1"/>
    <col min="2301" max="2304" width="9.28515625" style="154" customWidth="1"/>
    <col min="2305" max="2305" width="11.42578125" style="154" customWidth="1"/>
    <col min="2306" max="2306" width="9.28515625" style="154" customWidth="1"/>
    <col min="2307" max="2308" width="16.42578125" style="154" customWidth="1"/>
    <col min="2309" max="2553" width="9.28515625" style="154"/>
    <col min="2554" max="2554" width="15.28515625" style="154" customWidth="1"/>
    <col min="2555" max="2555" width="16.42578125" style="154" bestFit="1" customWidth="1"/>
    <col min="2556" max="2556" width="37.7109375" style="154" bestFit="1" customWidth="1"/>
    <col min="2557" max="2560" width="9.28515625" style="154" customWidth="1"/>
    <col min="2561" max="2561" width="11.42578125" style="154" customWidth="1"/>
    <col min="2562" max="2562" width="9.28515625" style="154" customWidth="1"/>
    <col min="2563" max="2564" width="16.42578125" style="154" customWidth="1"/>
    <col min="2565" max="2809" width="9.28515625" style="154"/>
    <col min="2810" max="2810" width="15.28515625" style="154" customWidth="1"/>
    <col min="2811" max="2811" width="16.42578125" style="154" bestFit="1" customWidth="1"/>
    <col min="2812" max="2812" width="37.7109375" style="154" bestFit="1" customWidth="1"/>
    <col min="2813" max="2816" width="9.28515625" style="154" customWidth="1"/>
    <col min="2817" max="2817" width="11.42578125" style="154" customWidth="1"/>
    <col min="2818" max="2818" width="9.28515625" style="154" customWidth="1"/>
    <col min="2819" max="2820" width="16.42578125" style="154" customWidth="1"/>
    <col min="2821" max="3065" width="9.28515625" style="154"/>
    <col min="3066" max="3066" width="15.28515625" style="154" customWidth="1"/>
    <col min="3067" max="3067" width="16.42578125" style="154" bestFit="1" customWidth="1"/>
    <col min="3068" max="3068" width="37.7109375" style="154" bestFit="1" customWidth="1"/>
    <col min="3069" max="3072" width="9.28515625" style="154" customWidth="1"/>
    <col min="3073" max="3073" width="11.42578125" style="154" customWidth="1"/>
    <col min="3074" max="3074" width="9.28515625" style="154" customWidth="1"/>
    <col min="3075" max="3076" width="16.42578125" style="154" customWidth="1"/>
    <col min="3077" max="3321" width="9.28515625" style="154"/>
    <col min="3322" max="3322" width="15.28515625" style="154" customWidth="1"/>
    <col min="3323" max="3323" width="16.42578125" style="154" bestFit="1" customWidth="1"/>
    <col min="3324" max="3324" width="37.7109375" style="154" bestFit="1" customWidth="1"/>
    <col min="3325" max="3328" width="9.28515625" style="154" customWidth="1"/>
    <col min="3329" max="3329" width="11.42578125" style="154" customWidth="1"/>
    <col min="3330" max="3330" width="9.28515625" style="154" customWidth="1"/>
    <col min="3331" max="3332" width="16.42578125" style="154" customWidth="1"/>
    <col min="3333" max="3577" width="9.28515625" style="154"/>
    <col min="3578" max="3578" width="15.28515625" style="154" customWidth="1"/>
    <col min="3579" max="3579" width="16.42578125" style="154" bestFit="1" customWidth="1"/>
    <col min="3580" max="3580" width="37.7109375" style="154" bestFit="1" customWidth="1"/>
    <col min="3581" max="3584" width="9.28515625" style="154" customWidth="1"/>
    <col min="3585" max="3585" width="11.42578125" style="154" customWidth="1"/>
    <col min="3586" max="3586" width="9.28515625" style="154" customWidth="1"/>
    <col min="3587" max="3588" width="16.42578125" style="154" customWidth="1"/>
    <col min="3589" max="3833" width="9.28515625" style="154"/>
    <col min="3834" max="3834" width="15.28515625" style="154" customWidth="1"/>
    <col min="3835" max="3835" width="16.42578125" style="154" bestFit="1" customWidth="1"/>
    <col min="3836" max="3836" width="37.7109375" style="154" bestFit="1" customWidth="1"/>
    <col min="3837" max="3840" width="9.28515625" style="154" customWidth="1"/>
    <col min="3841" max="3841" width="11.42578125" style="154" customWidth="1"/>
    <col min="3842" max="3842" width="9.28515625" style="154" customWidth="1"/>
    <col min="3843" max="3844" width="16.42578125" style="154" customWidth="1"/>
    <col min="3845" max="4089" width="9.28515625" style="154"/>
    <col min="4090" max="4090" width="15.28515625" style="154" customWidth="1"/>
    <col min="4091" max="4091" width="16.42578125" style="154" bestFit="1" customWidth="1"/>
    <col min="4092" max="4092" width="37.7109375" style="154" bestFit="1" customWidth="1"/>
    <col min="4093" max="4096" width="9.28515625" style="154" customWidth="1"/>
    <col min="4097" max="4097" width="11.42578125" style="154" customWidth="1"/>
    <col min="4098" max="4098" width="9.28515625" style="154" customWidth="1"/>
    <col min="4099" max="4100" width="16.42578125" style="154" customWidth="1"/>
    <col min="4101" max="4345" width="9.28515625" style="154"/>
    <col min="4346" max="4346" width="15.28515625" style="154" customWidth="1"/>
    <col min="4347" max="4347" width="16.42578125" style="154" bestFit="1" customWidth="1"/>
    <col min="4348" max="4348" width="37.7109375" style="154" bestFit="1" customWidth="1"/>
    <col min="4349" max="4352" width="9.28515625" style="154" customWidth="1"/>
    <col min="4353" max="4353" width="11.42578125" style="154" customWidth="1"/>
    <col min="4354" max="4354" width="9.28515625" style="154" customWidth="1"/>
    <col min="4355" max="4356" width="16.42578125" style="154" customWidth="1"/>
    <col min="4357" max="4601" width="9.28515625" style="154"/>
    <col min="4602" max="4602" width="15.28515625" style="154" customWidth="1"/>
    <col min="4603" max="4603" width="16.42578125" style="154" bestFit="1" customWidth="1"/>
    <col min="4604" max="4604" width="37.7109375" style="154" bestFit="1" customWidth="1"/>
    <col min="4605" max="4608" width="9.28515625" style="154" customWidth="1"/>
    <col min="4609" max="4609" width="11.42578125" style="154" customWidth="1"/>
    <col min="4610" max="4610" width="9.28515625" style="154" customWidth="1"/>
    <col min="4611" max="4612" width="16.42578125" style="154" customWidth="1"/>
    <col min="4613" max="4857" width="9.28515625" style="154"/>
    <col min="4858" max="4858" width="15.28515625" style="154" customWidth="1"/>
    <col min="4859" max="4859" width="16.42578125" style="154" bestFit="1" customWidth="1"/>
    <col min="4860" max="4860" width="37.7109375" style="154" bestFit="1" customWidth="1"/>
    <col min="4861" max="4864" width="9.28515625" style="154" customWidth="1"/>
    <col min="4865" max="4865" width="11.42578125" style="154" customWidth="1"/>
    <col min="4866" max="4866" width="9.28515625" style="154" customWidth="1"/>
    <col min="4867" max="4868" width="16.42578125" style="154" customWidth="1"/>
    <col min="4869" max="5113" width="9.28515625" style="154"/>
    <col min="5114" max="5114" width="15.28515625" style="154" customWidth="1"/>
    <col min="5115" max="5115" width="16.42578125" style="154" bestFit="1" customWidth="1"/>
    <col min="5116" max="5116" width="37.7109375" style="154" bestFit="1" customWidth="1"/>
    <col min="5117" max="5120" width="9.28515625" style="154" customWidth="1"/>
    <col min="5121" max="5121" width="11.42578125" style="154" customWidth="1"/>
    <col min="5122" max="5122" width="9.28515625" style="154" customWidth="1"/>
    <col min="5123" max="5124" width="16.42578125" style="154" customWidth="1"/>
    <col min="5125" max="5369" width="9.28515625" style="154"/>
    <col min="5370" max="5370" width="15.28515625" style="154" customWidth="1"/>
    <col min="5371" max="5371" width="16.42578125" style="154" bestFit="1" customWidth="1"/>
    <col min="5372" max="5372" width="37.7109375" style="154" bestFit="1" customWidth="1"/>
    <col min="5373" max="5376" width="9.28515625" style="154" customWidth="1"/>
    <col min="5377" max="5377" width="11.42578125" style="154" customWidth="1"/>
    <col min="5378" max="5378" width="9.28515625" style="154" customWidth="1"/>
    <col min="5379" max="5380" width="16.42578125" style="154" customWidth="1"/>
    <col min="5381" max="5625" width="9.28515625" style="154"/>
    <col min="5626" max="5626" width="15.28515625" style="154" customWidth="1"/>
    <col min="5627" max="5627" width="16.42578125" style="154" bestFit="1" customWidth="1"/>
    <col min="5628" max="5628" width="37.7109375" style="154" bestFit="1" customWidth="1"/>
    <col min="5629" max="5632" width="9.28515625" style="154" customWidth="1"/>
    <col min="5633" max="5633" width="11.42578125" style="154" customWidth="1"/>
    <col min="5634" max="5634" width="9.28515625" style="154" customWidth="1"/>
    <col min="5635" max="5636" width="16.42578125" style="154" customWidth="1"/>
    <col min="5637" max="5881" width="9.28515625" style="154"/>
    <col min="5882" max="5882" width="15.28515625" style="154" customWidth="1"/>
    <col min="5883" max="5883" width="16.42578125" style="154" bestFit="1" customWidth="1"/>
    <col min="5884" max="5884" width="37.7109375" style="154" bestFit="1" customWidth="1"/>
    <col min="5885" max="5888" width="9.28515625" style="154" customWidth="1"/>
    <col min="5889" max="5889" width="11.42578125" style="154" customWidth="1"/>
    <col min="5890" max="5890" width="9.28515625" style="154" customWidth="1"/>
    <col min="5891" max="5892" width="16.42578125" style="154" customWidth="1"/>
    <col min="5893" max="6137" width="9.28515625" style="154"/>
    <col min="6138" max="6138" width="15.28515625" style="154" customWidth="1"/>
    <col min="6139" max="6139" width="16.42578125" style="154" bestFit="1" customWidth="1"/>
    <col min="6140" max="6140" width="37.7109375" style="154" bestFit="1" customWidth="1"/>
    <col min="6141" max="6144" width="9.28515625" style="154" customWidth="1"/>
    <col min="6145" max="6145" width="11.42578125" style="154" customWidth="1"/>
    <col min="6146" max="6146" width="9.28515625" style="154" customWidth="1"/>
    <col min="6147" max="6148" width="16.42578125" style="154" customWidth="1"/>
    <col min="6149" max="6393" width="9.28515625" style="154"/>
    <col min="6394" max="6394" width="15.28515625" style="154" customWidth="1"/>
    <col min="6395" max="6395" width="16.42578125" style="154" bestFit="1" customWidth="1"/>
    <col min="6396" max="6396" width="37.7109375" style="154" bestFit="1" customWidth="1"/>
    <col min="6397" max="6400" width="9.28515625" style="154" customWidth="1"/>
    <col min="6401" max="6401" width="11.42578125" style="154" customWidth="1"/>
    <col min="6402" max="6402" width="9.28515625" style="154" customWidth="1"/>
    <col min="6403" max="6404" width="16.42578125" style="154" customWidth="1"/>
    <col min="6405" max="6649" width="9.28515625" style="154"/>
    <col min="6650" max="6650" width="15.28515625" style="154" customWidth="1"/>
    <col min="6651" max="6651" width="16.42578125" style="154" bestFit="1" customWidth="1"/>
    <col min="6652" max="6652" width="37.7109375" style="154" bestFit="1" customWidth="1"/>
    <col min="6653" max="6656" width="9.28515625" style="154" customWidth="1"/>
    <col min="6657" max="6657" width="11.42578125" style="154" customWidth="1"/>
    <col min="6658" max="6658" width="9.28515625" style="154" customWidth="1"/>
    <col min="6659" max="6660" width="16.42578125" style="154" customWidth="1"/>
    <col min="6661" max="6905" width="9.28515625" style="154"/>
    <col min="6906" max="6906" width="15.28515625" style="154" customWidth="1"/>
    <col min="6907" max="6907" width="16.42578125" style="154" bestFit="1" customWidth="1"/>
    <col min="6908" max="6908" width="37.7109375" style="154" bestFit="1" customWidth="1"/>
    <col min="6909" max="6912" width="9.28515625" style="154" customWidth="1"/>
    <col min="6913" max="6913" width="11.42578125" style="154" customWidth="1"/>
    <col min="6914" max="6914" width="9.28515625" style="154" customWidth="1"/>
    <col min="6915" max="6916" width="16.42578125" style="154" customWidth="1"/>
    <col min="6917" max="7161" width="9.28515625" style="154"/>
    <col min="7162" max="7162" width="15.28515625" style="154" customWidth="1"/>
    <col min="7163" max="7163" width="16.42578125" style="154" bestFit="1" customWidth="1"/>
    <col min="7164" max="7164" width="37.7109375" style="154" bestFit="1" customWidth="1"/>
    <col min="7165" max="7168" width="9.28515625" style="154" customWidth="1"/>
    <col min="7169" max="7169" width="11.42578125" style="154" customWidth="1"/>
    <col min="7170" max="7170" width="9.28515625" style="154" customWidth="1"/>
    <col min="7171" max="7172" width="16.42578125" style="154" customWidth="1"/>
    <col min="7173" max="7417" width="9.28515625" style="154"/>
    <col min="7418" max="7418" width="15.28515625" style="154" customWidth="1"/>
    <col min="7419" max="7419" width="16.42578125" style="154" bestFit="1" customWidth="1"/>
    <col min="7420" max="7420" width="37.7109375" style="154" bestFit="1" customWidth="1"/>
    <col min="7421" max="7424" width="9.28515625" style="154" customWidth="1"/>
    <col min="7425" max="7425" width="11.42578125" style="154" customWidth="1"/>
    <col min="7426" max="7426" width="9.28515625" style="154" customWidth="1"/>
    <col min="7427" max="7428" width="16.42578125" style="154" customWidth="1"/>
    <col min="7429" max="7673" width="9.28515625" style="154"/>
    <col min="7674" max="7674" width="15.28515625" style="154" customWidth="1"/>
    <col min="7675" max="7675" width="16.42578125" style="154" bestFit="1" customWidth="1"/>
    <col min="7676" max="7676" width="37.7109375" style="154" bestFit="1" customWidth="1"/>
    <col min="7677" max="7680" width="9.28515625" style="154" customWidth="1"/>
    <col min="7681" max="7681" width="11.42578125" style="154" customWidth="1"/>
    <col min="7682" max="7682" width="9.28515625" style="154" customWidth="1"/>
    <col min="7683" max="7684" width="16.42578125" style="154" customWidth="1"/>
    <col min="7685" max="7929" width="9.28515625" style="154"/>
    <col min="7930" max="7930" width="15.28515625" style="154" customWidth="1"/>
    <col min="7931" max="7931" width="16.42578125" style="154" bestFit="1" customWidth="1"/>
    <col min="7932" max="7932" width="37.7109375" style="154" bestFit="1" customWidth="1"/>
    <col min="7933" max="7936" width="9.28515625" style="154" customWidth="1"/>
    <col min="7937" max="7937" width="11.42578125" style="154" customWidth="1"/>
    <col min="7938" max="7938" width="9.28515625" style="154" customWidth="1"/>
    <col min="7939" max="7940" width="16.42578125" style="154" customWidth="1"/>
    <col min="7941" max="8185" width="9.28515625" style="154"/>
    <col min="8186" max="8186" width="15.28515625" style="154" customWidth="1"/>
    <col min="8187" max="8187" width="16.42578125" style="154" bestFit="1" customWidth="1"/>
    <col min="8188" max="8188" width="37.7109375" style="154" bestFit="1" customWidth="1"/>
    <col min="8189" max="8192" width="9.28515625" style="154" customWidth="1"/>
    <col min="8193" max="8193" width="11.42578125" style="154" customWidth="1"/>
    <col min="8194" max="8194" width="9.28515625" style="154" customWidth="1"/>
    <col min="8195" max="8196" width="16.42578125" style="154" customWidth="1"/>
    <col min="8197" max="8441" width="9.28515625" style="154"/>
    <col min="8442" max="8442" width="15.28515625" style="154" customWidth="1"/>
    <col min="8443" max="8443" width="16.42578125" style="154" bestFit="1" customWidth="1"/>
    <col min="8444" max="8444" width="37.7109375" style="154" bestFit="1" customWidth="1"/>
    <col min="8445" max="8448" width="9.28515625" style="154" customWidth="1"/>
    <col min="8449" max="8449" width="11.42578125" style="154" customWidth="1"/>
    <col min="8450" max="8450" width="9.28515625" style="154" customWidth="1"/>
    <col min="8451" max="8452" width="16.42578125" style="154" customWidth="1"/>
    <col min="8453" max="8697" width="9.28515625" style="154"/>
    <col min="8698" max="8698" width="15.28515625" style="154" customWidth="1"/>
    <col min="8699" max="8699" width="16.42578125" style="154" bestFit="1" customWidth="1"/>
    <col min="8700" max="8700" width="37.7109375" style="154" bestFit="1" customWidth="1"/>
    <col min="8701" max="8704" width="9.28515625" style="154" customWidth="1"/>
    <col min="8705" max="8705" width="11.42578125" style="154" customWidth="1"/>
    <col min="8706" max="8706" width="9.28515625" style="154" customWidth="1"/>
    <col min="8707" max="8708" width="16.42578125" style="154" customWidth="1"/>
    <col min="8709" max="8953" width="9.28515625" style="154"/>
    <col min="8954" max="8954" width="15.28515625" style="154" customWidth="1"/>
    <col min="8955" max="8955" width="16.42578125" style="154" bestFit="1" customWidth="1"/>
    <col min="8956" max="8956" width="37.7109375" style="154" bestFit="1" customWidth="1"/>
    <col min="8957" max="8960" width="9.28515625" style="154" customWidth="1"/>
    <col min="8961" max="8961" width="11.42578125" style="154" customWidth="1"/>
    <col min="8962" max="8962" width="9.28515625" style="154" customWidth="1"/>
    <col min="8963" max="8964" width="16.42578125" style="154" customWidth="1"/>
    <col min="8965" max="9209" width="9.28515625" style="154"/>
    <col min="9210" max="9210" width="15.28515625" style="154" customWidth="1"/>
    <col min="9211" max="9211" width="16.42578125" style="154" bestFit="1" customWidth="1"/>
    <col min="9212" max="9212" width="37.7109375" style="154" bestFit="1" customWidth="1"/>
    <col min="9213" max="9216" width="9.28515625" style="154" customWidth="1"/>
    <col min="9217" max="9217" width="11.42578125" style="154" customWidth="1"/>
    <col min="9218" max="9218" width="9.28515625" style="154" customWidth="1"/>
    <col min="9219" max="9220" width="16.42578125" style="154" customWidth="1"/>
    <col min="9221" max="9465" width="9.28515625" style="154"/>
    <col min="9466" max="9466" width="15.28515625" style="154" customWidth="1"/>
    <col min="9467" max="9467" width="16.42578125" style="154" bestFit="1" customWidth="1"/>
    <col min="9468" max="9468" width="37.7109375" style="154" bestFit="1" customWidth="1"/>
    <col min="9469" max="9472" width="9.28515625" style="154" customWidth="1"/>
    <col min="9473" max="9473" width="11.42578125" style="154" customWidth="1"/>
    <col min="9474" max="9474" width="9.28515625" style="154" customWidth="1"/>
    <col min="9475" max="9476" width="16.42578125" style="154" customWidth="1"/>
    <col min="9477" max="9721" width="9.28515625" style="154"/>
    <col min="9722" max="9722" width="15.28515625" style="154" customWidth="1"/>
    <col min="9723" max="9723" width="16.42578125" style="154" bestFit="1" customWidth="1"/>
    <col min="9724" max="9724" width="37.7109375" style="154" bestFit="1" customWidth="1"/>
    <col min="9725" max="9728" width="9.28515625" style="154" customWidth="1"/>
    <col min="9729" max="9729" width="11.42578125" style="154" customWidth="1"/>
    <col min="9730" max="9730" width="9.28515625" style="154" customWidth="1"/>
    <col min="9731" max="9732" width="16.42578125" style="154" customWidth="1"/>
    <col min="9733" max="9977" width="9.28515625" style="154"/>
    <col min="9978" max="9978" width="15.28515625" style="154" customWidth="1"/>
    <col min="9979" max="9979" width="16.42578125" style="154" bestFit="1" customWidth="1"/>
    <col min="9980" max="9980" width="37.7109375" style="154" bestFit="1" customWidth="1"/>
    <col min="9981" max="9984" width="9.28515625" style="154" customWidth="1"/>
    <col min="9985" max="9985" width="11.42578125" style="154" customWidth="1"/>
    <col min="9986" max="9986" width="9.28515625" style="154" customWidth="1"/>
    <col min="9987" max="9988" width="16.42578125" style="154" customWidth="1"/>
    <col min="9989" max="10233" width="9.28515625" style="154"/>
    <col min="10234" max="10234" width="15.28515625" style="154" customWidth="1"/>
    <col min="10235" max="10235" width="16.42578125" style="154" bestFit="1" customWidth="1"/>
    <col min="10236" max="10236" width="37.7109375" style="154" bestFit="1" customWidth="1"/>
    <col min="10237" max="10240" width="9.28515625" style="154" customWidth="1"/>
    <col min="10241" max="10241" width="11.42578125" style="154" customWidth="1"/>
    <col min="10242" max="10242" width="9.28515625" style="154" customWidth="1"/>
    <col min="10243" max="10244" width="16.42578125" style="154" customWidth="1"/>
    <col min="10245" max="10489" width="9.28515625" style="154"/>
    <col min="10490" max="10490" width="15.28515625" style="154" customWidth="1"/>
    <col min="10491" max="10491" width="16.42578125" style="154" bestFit="1" customWidth="1"/>
    <col min="10492" max="10492" width="37.7109375" style="154" bestFit="1" customWidth="1"/>
    <col min="10493" max="10496" width="9.28515625" style="154" customWidth="1"/>
    <col min="10497" max="10497" width="11.42578125" style="154" customWidth="1"/>
    <col min="10498" max="10498" width="9.28515625" style="154" customWidth="1"/>
    <col min="10499" max="10500" width="16.42578125" style="154" customWidth="1"/>
    <col min="10501" max="10745" width="9.28515625" style="154"/>
    <col min="10746" max="10746" width="15.28515625" style="154" customWidth="1"/>
    <col min="10747" max="10747" width="16.42578125" style="154" bestFit="1" customWidth="1"/>
    <col min="10748" max="10748" width="37.7109375" style="154" bestFit="1" customWidth="1"/>
    <col min="10749" max="10752" width="9.28515625" style="154" customWidth="1"/>
    <col min="10753" max="10753" width="11.42578125" style="154" customWidth="1"/>
    <col min="10754" max="10754" width="9.28515625" style="154" customWidth="1"/>
    <col min="10755" max="10756" width="16.42578125" style="154" customWidth="1"/>
    <col min="10757" max="11001" width="9.28515625" style="154"/>
    <col min="11002" max="11002" width="15.28515625" style="154" customWidth="1"/>
    <col min="11003" max="11003" width="16.42578125" style="154" bestFit="1" customWidth="1"/>
    <col min="11004" max="11004" width="37.7109375" style="154" bestFit="1" customWidth="1"/>
    <col min="11005" max="11008" width="9.28515625" style="154" customWidth="1"/>
    <col min="11009" max="11009" width="11.42578125" style="154" customWidth="1"/>
    <col min="11010" max="11010" width="9.28515625" style="154" customWidth="1"/>
    <col min="11011" max="11012" width="16.42578125" style="154" customWidth="1"/>
    <col min="11013" max="11257" width="9.28515625" style="154"/>
    <col min="11258" max="11258" width="15.28515625" style="154" customWidth="1"/>
    <col min="11259" max="11259" width="16.42578125" style="154" bestFit="1" customWidth="1"/>
    <col min="11260" max="11260" width="37.7109375" style="154" bestFit="1" customWidth="1"/>
    <col min="11261" max="11264" width="9.28515625" style="154" customWidth="1"/>
    <col min="11265" max="11265" width="11.42578125" style="154" customWidth="1"/>
    <col min="11266" max="11266" width="9.28515625" style="154" customWidth="1"/>
    <col min="11267" max="11268" width="16.42578125" style="154" customWidth="1"/>
    <col min="11269" max="11513" width="9.28515625" style="154"/>
    <col min="11514" max="11514" width="15.28515625" style="154" customWidth="1"/>
    <col min="11515" max="11515" width="16.42578125" style="154" bestFit="1" customWidth="1"/>
    <col min="11516" max="11516" width="37.7109375" style="154" bestFit="1" customWidth="1"/>
    <col min="11517" max="11520" width="9.28515625" style="154" customWidth="1"/>
    <col min="11521" max="11521" width="11.42578125" style="154" customWidth="1"/>
    <col min="11522" max="11522" width="9.28515625" style="154" customWidth="1"/>
    <col min="11523" max="11524" width="16.42578125" style="154" customWidth="1"/>
    <col min="11525" max="11769" width="9.28515625" style="154"/>
    <col min="11770" max="11770" width="15.28515625" style="154" customWidth="1"/>
    <col min="11771" max="11771" width="16.42578125" style="154" bestFit="1" customWidth="1"/>
    <col min="11772" max="11772" width="37.7109375" style="154" bestFit="1" customWidth="1"/>
    <col min="11773" max="11776" width="9.28515625" style="154" customWidth="1"/>
    <col min="11777" max="11777" width="11.42578125" style="154" customWidth="1"/>
    <col min="11778" max="11778" width="9.28515625" style="154" customWidth="1"/>
    <col min="11779" max="11780" width="16.42578125" style="154" customWidth="1"/>
    <col min="11781" max="12025" width="9.28515625" style="154"/>
    <col min="12026" max="12026" width="15.28515625" style="154" customWidth="1"/>
    <col min="12027" max="12027" width="16.42578125" style="154" bestFit="1" customWidth="1"/>
    <col min="12028" max="12028" width="37.7109375" style="154" bestFit="1" customWidth="1"/>
    <col min="12029" max="12032" width="9.28515625" style="154" customWidth="1"/>
    <col min="12033" max="12033" width="11.42578125" style="154" customWidth="1"/>
    <col min="12034" max="12034" width="9.28515625" style="154" customWidth="1"/>
    <col min="12035" max="12036" width="16.42578125" style="154" customWidth="1"/>
    <col min="12037" max="12281" width="9.28515625" style="154"/>
    <col min="12282" max="12282" width="15.28515625" style="154" customWidth="1"/>
    <col min="12283" max="12283" width="16.42578125" style="154" bestFit="1" customWidth="1"/>
    <col min="12284" max="12284" width="37.7109375" style="154" bestFit="1" customWidth="1"/>
    <col min="12285" max="12288" width="9.28515625" style="154" customWidth="1"/>
    <col min="12289" max="12289" width="11.42578125" style="154" customWidth="1"/>
    <col min="12290" max="12290" width="9.28515625" style="154" customWidth="1"/>
    <col min="12291" max="12292" width="16.42578125" style="154" customWidth="1"/>
    <col min="12293" max="12537" width="9.28515625" style="154"/>
    <col min="12538" max="12538" width="15.28515625" style="154" customWidth="1"/>
    <col min="12539" max="12539" width="16.42578125" style="154" bestFit="1" customWidth="1"/>
    <col min="12540" max="12540" width="37.7109375" style="154" bestFit="1" customWidth="1"/>
    <col min="12541" max="12544" width="9.28515625" style="154" customWidth="1"/>
    <col min="12545" max="12545" width="11.42578125" style="154" customWidth="1"/>
    <col min="12546" max="12546" width="9.28515625" style="154" customWidth="1"/>
    <col min="12547" max="12548" width="16.42578125" style="154" customWidth="1"/>
    <col min="12549" max="12793" width="9.28515625" style="154"/>
    <col min="12794" max="12794" width="15.28515625" style="154" customWidth="1"/>
    <col min="12795" max="12795" width="16.42578125" style="154" bestFit="1" customWidth="1"/>
    <col min="12796" max="12796" width="37.7109375" style="154" bestFit="1" customWidth="1"/>
    <col min="12797" max="12800" width="9.28515625" style="154" customWidth="1"/>
    <col min="12801" max="12801" width="11.42578125" style="154" customWidth="1"/>
    <col min="12802" max="12802" width="9.28515625" style="154" customWidth="1"/>
    <col min="12803" max="12804" width="16.42578125" style="154" customWidth="1"/>
    <col min="12805" max="13049" width="9.28515625" style="154"/>
    <col min="13050" max="13050" width="15.28515625" style="154" customWidth="1"/>
    <col min="13051" max="13051" width="16.42578125" style="154" bestFit="1" customWidth="1"/>
    <col min="13052" max="13052" width="37.7109375" style="154" bestFit="1" customWidth="1"/>
    <col min="13053" max="13056" width="9.28515625" style="154" customWidth="1"/>
    <col min="13057" max="13057" width="11.42578125" style="154" customWidth="1"/>
    <col min="13058" max="13058" width="9.28515625" style="154" customWidth="1"/>
    <col min="13059" max="13060" width="16.42578125" style="154" customWidth="1"/>
    <col min="13061" max="13305" width="9.28515625" style="154"/>
    <col min="13306" max="13306" width="15.28515625" style="154" customWidth="1"/>
    <col min="13307" max="13307" width="16.42578125" style="154" bestFit="1" customWidth="1"/>
    <col min="13308" max="13308" width="37.7109375" style="154" bestFit="1" customWidth="1"/>
    <col min="13309" max="13312" width="9.28515625" style="154" customWidth="1"/>
    <col min="13313" max="13313" width="11.42578125" style="154" customWidth="1"/>
    <col min="13314" max="13314" width="9.28515625" style="154" customWidth="1"/>
    <col min="13315" max="13316" width="16.42578125" style="154" customWidth="1"/>
    <col min="13317" max="13561" width="9.28515625" style="154"/>
    <col min="13562" max="13562" width="15.28515625" style="154" customWidth="1"/>
    <col min="13563" max="13563" width="16.42578125" style="154" bestFit="1" customWidth="1"/>
    <col min="13564" max="13564" width="37.7109375" style="154" bestFit="1" customWidth="1"/>
    <col min="13565" max="13568" width="9.28515625" style="154" customWidth="1"/>
    <col min="13569" max="13569" width="11.42578125" style="154" customWidth="1"/>
    <col min="13570" max="13570" width="9.28515625" style="154" customWidth="1"/>
    <col min="13571" max="13572" width="16.42578125" style="154" customWidth="1"/>
    <col min="13573" max="13817" width="9.28515625" style="154"/>
    <col min="13818" max="13818" width="15.28515625" style="154" customWidth="1"/>
    <col min="13819" max="13819" width="16.42578125" style="154" bestFit="1" customWidth="1"/>
    <col min="13820" max="13820" width="37.7109375" style="154" bestFit="1" customWidth="1"/>
    <col min="13821" max="13824" width="9.28515625" style="154" customWidth="1"/>
    <col min="13825" max="13825" width="11.42578125" style="154" customWidth="1"/>
    <col min="13826" max="13826" width="9.28515625" style="154" customWidth="1"/>
    <col min="13827" max="13828" width="16.42578125" style="154" customWidth="1"/>
    <col min="13829" max="14073" width="9.28515625" style="154"/>
    <col min="14074" max="14074" width="15.28515625" style="154" customWidth="1"/>
    <col min="14075" max="14075" width="16.42578125" style="154" bestFit="1" customWidth="1"/>
    <col min="14076" max="14076" width="37.7109375" style="154" bestFit="1" customWidth="1"/>
    <col min="14077" max="14080" width="9.28515625" style="154" customWidth="1"/>
    <col min="14081" max="14081" width="11.42578125" style="154" customWidth="1"/>
    <col min="14082" max="14082" width="9.28515625" style="154" customWidth="1"/>
    <col min="14083" max="14084" width="16.42578125" style="154" customWidth="1"/>
    <col min="14085" max="14329" width="9.28515625" style="154"/>
    <col min="14330" max="14330" width="15.28515625" style="154" customWidth="1"/>
    <col min="14331" max="14331" width="16.42578125" style="154" bestFit="1" customWidth="1"/>
    <col min="14332" max="14332" width="37.7109375" style="154" bestFit="1" customWidth="1"/>
    <col min="14333" max="14336" width="9.28515625" style="154" customWidth="1"/>
    <col min="14337" max="14337" width="11.42578125" style="154" customWidth="1"/>
    <col min="14338" max="14338" width="9.28515625" style="154" customWidth="1"/>
    <col min="14339" max="14340" width="16.42578125" style="154" customWidth="1"/>
    <col min="14341" max="14585" width="9.28515625" style="154"/>
    <col min="14586" max="14586" width="15.28515625" style="154" customWidth="1"/>
    <col min="14587" max="14587" width="16.42578125" style="154" bestFit="1" customWidth="1"/>
    <col min="14588" max="14588" width="37.7109375" style="154" bestFit="1" customWidth="1"/>
    <col min="14589" max="14592" width="9.28515625" style="154" customWidth="1"/>
    <col min="14593" max="14593" width="11.42578125" style="154" customWidth="1"/>
    <col min="14594" max="14594" width="9.28515625" style="154" customWidth="1"/>
    <col min="14595" max="14596" width="16.42578125" style="154" customWidth="1"/>
    <col min="14597" max="14841" width="9.28515625" style="154"/>
    <col min="14842" max="14842" width="15.28515625" style="154" customWidth="1"/>
    <col min="14843" max="14843" width="16.42578125" style="154" bestFit="1" customWidth="1"/>
    <col min="14844" max="14844" width="37.7109375" style="154" bestFit="1" customWidth="1"/>
    <col min="14845" max="14848" width="9.28515625" style="154" customWidth="1"/>
    <col min="14849" max="14849" width="11.42578125" style="154" customWidth="1"/>
    <col min="14850" max="14850" width="9.28515625" style="154" customWidth="1"/>
    <col min="14851" max="14852" width="16.42578125" style="154" customWidth="1"/>
    <col min="14853" max="15097" width="9.28515625" style="154"/>
    <col min="15098" max="15098" width="15.28515625" style="154" customWidth="1"/>
    <col min="15099" max="15099" width="16.42578125" style="154" bestFit="1" customWidth="1"/>
    <col min="15100" max="15100" width="37.7109375" style="154" bestFit="1" customWidth="1"/>
    <col min="15101" max="15104" width="9.28515625" style="154" customWidth="1"/>
    <col min="15105" max="15105" width="11.42578125" style="154" customWidth="1"/>
    <col min="15106" max="15106" width="9.28515625" style="154" customWidth="1"/>
    <col min="15107" max="15108" width="16.42578125" style="154" customWidth="1"/>
    <col min="15109" max="15353" width="9.28515625" style="154"/>
    <col min="15354" max="15354" width="15.28515625" style="154" customWidth="1"/>
    <col min="15355" max="15355" width="16.42578125" style="154" bestFit="1" customWidth="1"/>
    <col min="15356" max="15356" width="37.7109375" style="154" bestFit="1" customWidth="1"/>
    <col min="15357" max="15360" width="9.28515625" style="154" customWidth="1"/>
    <col min="15361" max="15361" width="11.42578125" style="154" customWidth="1"/>
    <col min="15362" max="15362" width="9.28515625" style="154" customWidth="1"/>
    <col min="15363" max="15364" width="16.42578125" style="154" customWidth="1"/>
    <col min="15365" max="15609" width="9.28515625" style="154"/>
    <col min="15610" max="15610" width="15.28515625" style="154" customWidth="1"/>
    <col min="15611" max="15611" width="16.42578125" style="154" bestFit="1" customWidth="1"/>
    <col min="15612" max="15612" width="37.7109375" style="154" bestFit="1" customWidth="1"/>
    <col min="15613" max="15616" width="9.28515625" style="154" customWidth="1"/>
    <col min="15617" max="15617" width="11.42578125" style="154" customWidth="1"/>
    <col min="15618" max="15618" width="9.28515625" style="154" customWidth="1"/>
    <col min="15619" max="15620" width="16.42578125" style="154" customWidth="1"/>
    <col min="15621" max="15865" width="9.28515625" style="154"/>
    <col min="15866" max="15866" width="15.28515625" style="154" customWidth="1"/>
    <col min="15867" max="15867" width="16.42578125" style="154" bestFit="1" customWidth="1"/>
    <col min="15868" max="15868" width="37.7109375" style="154" bestFit="1" customWidth="1"/>
    <col min="15869" max="15872" width="9.28515625" style="154" customWidth="1"/>
    <col min="15873" max="15873" width="11.42578125" style="154" customWidth="1"/>
    <col min="15874" max="15874" width="9.28515625" style="154" customWidth="1"/>
    <col min="15875" max="15876" width="16.42578125" style="154" customWidth="1"/>
    <col min="15877" max="16121" width="9.28515625" style="154"/>
    <col min="16122" max="16122" width="15.28515625" style="154" customWidth="1"/>
    <col min="16123" max="16123" width="16.42578125" style="154" bestFit="1" customWidth="1"/>
    <col min="16124" max="16124" width="37.7109375" style="154" bestFit="1" customWidth="1"/>
    <col min="16125" max="16128" width="9.28515625" style="154" customWidth="1"/>
    <col min="16129" max="16129" width="11.42578125" style="154" customWidth="1"/>
    <col min="16130" max="16130" width="9.28515625" style="154" customWidth="1"/>
    <col min="16131" max="16132" width="16.42578125" style="154" customWidth="1"/>
    <col min="16133" max="16380" width="9.28515625" style="154"/>
    <col min="16381" max="16384" width="9.28515625" style="154" customWidth="1"/>
  </cols>
  <sheetData>
    <row r="1" spans="1:13" ht="22.5" customHeight="1">
      <c r="A1" s="2901" t="s">
        <v>766</v>
      </c>
      <c r="B1" s="2902"/>
      <c r="C1" s="2902"/>
      <c r="D1" s="2902"/>
      <c r="E1" s="2902"/>
      <c r="F1" s="2902"/>
      <c r="G1" s="2902"/>
      <c r="H1" s="2902"/>
      <c r="I1" s="2902"/>
      <c r="J1" s="2902"/>
    </row>
    <row r="2" spans="1:13">
      <c r="A2" s="18"/>
      <c r="B2" s="14"/>
    </row>
    <row r="3" spans="1:13">
      <c r="A3" s="17"/>
      <c r="B3" s="14"/>
    </row>
    <row r="4" spans="1:13">
      <c r="A4" s="2" t="s">
        <v>6</v>
      </c>
      <c r="B4" s="3"/>
    </row>
    <row r="5" spans="1:13">
      <c r="A5" s="15"/>
      <c r="B5" s="16"/>
      <c r="C5" s="155"/>
      <c r="D5" s="155"/>
      <c r="E5" s="155"/>
      <c r="F5" s="155"/>
      <c r="G5" s="155"/>
      <c r="H5" s="155"/>
      <c r="I5" s="36"/>
      <c r="J5" s="36"/>
    </row>
    <row r="6" spans="1:13" s="156" customFormat="1" ht="45">
      <c r="A6" s="157" t="s">
        <v>14</v>
      </c>
      <c r="B6" s="157" t="s">
        <v>191</v>
      </c>
      <c r="C6" s="158" t="s">
        <v>192</v>
      </c>
      <c r="D6" s="158" t="s">
        <v>193</v>
      </c>
      <c r="E6" s="158" t="s">
        <v>194</v>
      </c>
      <c r="F6" s="157" t="s">
        <v>790</v>
      </c>
      <c r="G6" s="157" t="s">
        <v>791</v>
      </c>
      <c r="H6" s="159" t="s">
        <v>199</v>
      </c>
      <c r="I6" s="158" t="s">
        <v>8</v>
      </c>
      <c r="J6" s="158" t="s">
        <v>9</v>
      </c>
      <c r="K6" s="658"/>
    </row>
    <row r="7" spans="1:13" s="156" customFormat="1">
      <c r="A7" s="3078" t="s">
        <v>6572</v>
      </c>
      <c r="B7" s="3079"/>
      <c r="C7" s="3079"/>
      <c r="D7" s="3079"/>
      <c r="E7" s="3079"/>
      <c r="F7" s="3079"/>
      <c r="G7" s="3079"/>
      <c r="H7" s="3079"/>
      <c r="I7" s="3079"/>
      <c r="J7" s="3080"/>
      <c r="K7" s="658"/>
    </row>
    <row r="8" spans="1:13" s="156" customFormat="1" ht="30.2" customHeight="1">
      <c r="A8" s="3081"/>
      <c r="B8" s="1351" t="s">
        <v>6573</v>
      </c>
      <c r="C8" s="216">
        <v>8</v>
      </c>
      <c r="D8" s="216">
        <v>305</v>
      </c>
      <c r="E8" s="216">
        <v>210</v>
      </c>
      <c r="F8" s="217" t="s">
        <v>196</v>
      </c>
      <c r="G8" s="216">
        <v>1.6E-2</v>
      </c>
      <c r="H8" s="216">
        <v>2.95</v>
      </c>
      <c r="I8" s="2352">
        <v>3317.04</v>
      </c>
      <c r="J8" s="218">
        <f>I8-I8*$B$4/100</f>
        <v>3317.04</v>
      </c>
      <c r="K8" s="658"/>
      <c r="M8" s="658"/>
    </row>
    <row r="9" spans="1:13" s="156" customFormat="1" ht="30.2" customHeight="1">
      <c r="A9" s="3082"/>
      <c r="B9" s="1351" t="s">
        <v>6574</v>
      </c>
      <c r="C9" s="216">
        <v>12</v>
      </c>
      <c r="D9" s="216">
        <v>390</v>
      </c>
      <c r="E9" s="216">
        <v>210</v>
      </c>
      <c r="F9" s="217" t="s">
        <v>3671</v>
      </c>
      <c r="G9" s="216">
        <v>2.7E-2</v>
      </c>
      <c r="H9" s="216">
        <v>4.12</v>
      </c>
      <c r="I9" s="2352">
        <v>3602.64</v>
      </c>
      <c r="J9" s="218">
        <f>I9-I9*$B$4/100</f>
        <v>3602.64</v>
      </c>
      <c r="K9" s="658"/>
      <c r="M9" s="658"/>
    </row>
    <row r="10" spans="1:13" s="156" customFormat="1" ht="30.2" customHeight="1">
      <c r="A10" s="3082"/>
      <c r="B10" s="1351" t="s">
        <v>6575</v>
      </c>
      <c r="C10" s="217">
        <v>18</v>
      </c>
      <c r="D10" s="217">
        <v>425</v>
      </c>
      <c r="E10" s="217">
        <v>250</v>
      </c>
      <c r="F10" s="217" t="s">
        <v>198</v>
      </c>
      <c r="G10" s="217">
        <v>4.2000000000000003E-2</v>
      </c>
      <c r="H10" s="1352">
        <v>4.0999999999999996</v>
      </c>
      <c r="I10" s="2352">
        <v>4145.28</v>
      </c>
      <c r="J10" s="218">
        <f>I10-I10*$B$4/100</f>
        <v>4145.28</v>
      </c>
      <c r="K10" s="658"/>
      <c r="M10" s="658"/>
    </row>
    <row r="11" spans="1:13" s="156" customFormat="1" ht="30.2" customHeight="1">
      <c r="A11" s="3082"/>
      <c r="B11" s="1351" t="s">
        <v>6576</v>
      </c>
      <c r="C11" s="217">
        <v>24</v>
      </c>
      <c r="D11" s="217">
        <v>325</v>
      </c>
      <c r="E11" s="217">
        <v>360</v>
      </c>
      <c r="F11" s="217" t="s">
        <v>198</v>
      </c>
      <c r="G11" s="217">
        <v>4.2000000000000003E-2</v>
      </c>
      <c r="H11" s="1352">
        <v>4.7</v>
      </c>
      <c r="I11" s="2352">
        <v>4517.58</v>
      </c>
      <c r="J11" s="218">
        <f>I11-I11*$B$4/100</f>
        <v>4517.58</v>
      </c>
      <c r="K11" s="658"/>
      <c r="M11" s="658"/>
    </row>
    <row r="12" spans="1:13" s="156" customFormat="1">
      <c r="A12" s="3073" t="s">
        <v>200</v>
      </c>
      <c r="B12" s="3073"/>
      <c r="C12" s="3073"/>
      <c r="D12" s="3073"/>
      <c r="E12" s="3073"/>
      <c r="F12" s="3073"/>
      <c r="G12" s="3073"/>
      <c r="H12" s="3073"/>
      <c r="I12" s="3073"/>
      <c r="J12" s="3073"/>
      <c r="K12" s="658"/>
      <c r="M12" s="658"/>
    </row>
    <row r="13" spans="1:13" s="156" customFormat="1" ht="15" customHeight="1">
      <c r="A13" s="3075" t="s">
        <v>789</v>
      </c>
      <c r="B13" s="3076"/>
      <c r="C13" s="3076"/>
      <c r="D13" s="3076"/>
      <c r="E13" s="3076"/>
      <c r="F13" s="3076"/>
      <c r="G13" s="3076"/>
      <c r="H13" s="3076"/>
      <c r="I13" s="3076"/>
      <c r="J13" s="3076"/>
      <c r="K13" s="658"/>
      <c r="M13" s="658"/>
    </row>
    <row r="14" spans="1:13" s="156" customFormat="1">
      <c r="A14" s="3074"/>
      <c r="B14" s="231" t="s">
        <v>768</v>
      </c>
      <c r="C14" s="161">
        <v>18</v>
      </c>
      <c r="D14" s="161">
        <v>425</v>
      </c>
      <c r="E14" s="161">
        <v>250</v>
      </c>
      <c r="F14" s="161" t="s">
        <v>198</v>
      </c>
      <c r="G14" s="161">
        <v>4.2000000000000003E-2</v>
      </c>
      <c r="H14" s="162">
        <v>4.0999999999999996</v>
      </c>
      <c r="I14" s="2352">
        <v>3621</v>
      </c>
      <c r="J14" s="167">
        <f t="shared" ref="J14:J29" si="0">I14-I14*$B$4/100</f>
        <v>3621</v>
      </c>
      <c r="K14" s="658"/>
      <c r="M14" s="658"/>
    </row>
    <row r="15" spans="1:13" s="156" customFormat="1">
      <c r="A15" s="3074"/>
      <c r="B15" s="160" t="s">
        <v>769</v>
      </c>
      <c r="C15" s="161">
        <v>24</v>
      </c>
      <c r="D15" s="161">
        <v>325</v>
      </c>
      <c r="E15" s="161">
        <v>360</v>
      </c>
      <c r="F15" s="161" t="s">
        <v>198</v>
      </c>
      <c r="G15" s="161">
        <v>4.2000000000000003E-2</v>
      </c>
      <c r="H15" s="162">
        <v>4.7</v>
      </c>
      <c r="I15" s="2352">
        <v>3812.76</v>
      </c>
      <c r="J15" s="167">
        <f t="shared" si="0"/>
        <v>3812.76</v>
      </c>
      <c r="K15" s="658"/>
      <c r="M15" s="658"/>
    </row>
    <row r="16" spans="1:13" s="156" customFormat="1" ht="29.25" customHeight="1">
      <c r="A16" s="3077" t="s">
        <v>787</v>
      </c>
      <c r="B16" s="3076"/>
      <c r="C16" s="3076"/>
      <c r="D16" s="3076"/>
      <c r="E16" s="3076"/>
      <c r="F16" s="3076"/>
      <c r="G16" s="3076"/>
      <c r="H16" s="3076"/>
      <c r="I16" s="3076"/>
      <c r="J16" s="3076"/>
      <c r="K16" s="658"/>
      <c r="M16" s="658"/>
    </row>
    <row r="17" spans="1:13" s="156" customFormat="1">
      <c r="A17" s="3074"/>
      <c r="B17" s="160" t="s">
        <v>770</v>
      </c>
      <c r="C17" s="161">
        <v>50</v>
      </c>
      <c r="D17" s="161">
        <v>545</v>
      </c>
      <c r="E17" s="161">
        <v>382</v>
      </c>
      <c r="F17" s="161" t="s">
        <v>197</v>
      </c>
      <c r="G17" s="162">
        <v>9.5000000000000001E-2</v>
      </c>
      <c r="H17" s="162">
        <v>8.1</v>
      </c>
      <c r="I17" s="2352">
        <v>8454.7800000000007</v>
      </c>
      <c r="J17" s="167">
        <f t="shared" si="0"/>
        <v>8454.7800000000007</v>
      </c>
      <c r="K17" s="658"/>
      <c r="M17" s="658"/>
    </row>
    <row r="18" spans="1:13" s="156" customFormat="1">
      <c r="A18" s="3074"/>
      <c r="B18" s="160" t="s">
        <v>771</v>
      </c>
      <c r="C18" s="161">
        <v>80</v>
      </c>
      <c r="D18" s="161">
        <v>640</v>
      </c>
      <c r="E18" s="161">
        <v>450</v>
      </c>
      <c r="F18" s="161" t="s">
        <v>197</v>
      </c>
      <c r="G18" s="164">
        <v>0.14499999999999999</v>
      </c>
      <c r="H18" s="162">
        <v>11.4</v>
      </c>
      <c r="I18" s="2352">
        <v>13545.6</v>
      </c>
      <c r="J18" s="167">
        <f t="shared" si="0"/>
        <v>13545.6</v>
      </c>
      <c r="K18" s="658"/>
      <c r="M18" s="658"/>
    </row>
    <row r="19" spans="1:13" s="156" customFormat="1">
      <c r="A19" s="3074"/>
      <c r="B19" s="160" t="s">
        <v>772</v>
      </c>
      <c r="C19" s="163">
        <v>100</v>
      </c>
      <c r="D19" s="163">
        <v>720</v>
      </c>
      <c r="E19" s="163">
        <v>450</v>
      </c>
      <c r="F19" s="161" t="s">
        <v>197</v>
      </c>
      <c r="G19" s="164">
        <v>0.16</v>
      </c>
      <c r="H19" s="165">
        <v>16</v>
      </c>
      <c r="I19" s="2352">
        <v>15802.86</v>
      </c>
      <c r="J19" s="167">
        <f t="shared" si="0"/>
        <v>15802.86</v>
      </c>
      <c r="K19" s="658"/>
      <c r="M19" s="658"/>
    </row>
    <row r="20" spans="1:13" s="156" customFormat="1">
      <c r="A20" s="229"/>
      <c r="B20" s="85" t="s">
        <v>1738</v>
      </c>
      <c r="C20" s="163">
        <v>150</v>
      </c>
      <c r="D20" s="163">
        <v>710</v>
      </c>
      <c r="E20" s="163">
        <v>580</v>
      </c>
      <c r="F20" s="230" t="s">
        <v>197</v>
      </c>
      <c r="G20" s="164">
        <v>0.38100000000000001</v>
      </c>
      <c r="H20" s="165">
        <v>22.4</v>
      </c>
      <c r="I20" s="2352">
        <v>25782.54</v>
      </c>
      <c r="J20" s="167">
        <f t="shared" si="0"/>
        <v>25782.54</v>
      </c>
      <c r="K20" s="658"/>
      <c r="M20" s="658"/>
    </row>
    <row r="21" spans="1:13" s="156" customFormat="1">
      <c r="A21" s="212"/>
      <c r="B21" s="215" t="s">
        <v>1227</v>
      </c>
      <c r="C21" s="219">
        <v>200</v>
      </c>
      <c r="D21" s="219">
        <v>875</v>
      </c>
      <c r="E21" s="219">
        <v>580</v>
      </c>
      <c r="F21" s="217" t="s">
        <v>201</v>
      </c>
      <c r="G21" s="220">
        <v>0.55900000000000005</v>
      </c>
      <c r="H21" s="221">
        <v>28.6</v>
      </c>
      <c r="I21" s="2352">
        <v>34099.620000000003</v>
      </c>
      <c r="J21" s="218">
        <f t="shared" si="0"/>
        <v>34099.620000000003</v>
      </c>
      <c r="K21" s="658"/>
      <c r="M21" s="658"/>
    </row>
    <row r="22" spans="1:13" s="156" customFormat="1">
      <c r="A22" s="212"/>
      <c r="B22" s="215" t="s">
        <v>1228</v>
      </c>
      <c r="C22" s="219">
        <v>300</v>
      </c>
      <c r="D22" s="219">
        <v>1220</v>
      </c>
      <c r="E22" s="219">
        <v>580</v>
      </c>
      <c r="F22" s="217" t="s">
        <v>201</v>
      </c>
      <c r="G22" s="220">
        <v>0.5</v>
      </c>
      <c r="H22" s="221">
        <v>38.9</v>
      </c>
      <c r="I22" s="2352">
        <v>44357.760000000002</v>
      </c>
      <c r="J22" s="218">
        <f t="shared" si="0"/>
        <v>44357.760000000002</v>
      </c>
      <c r="K22" s="658"/>
      <c r="M22" s="658"/>
    </row>
    <row r="23" spans="1:13" s="156" customFormat="1">
      <c r="A23" s="1526"/>
      <c r="B23" s="85" t="s">
        <v>1229</v>
      </c>
      <c r="C23" s="163">
        <v>500</v>
      </c>
      <c r="D23" s="163">
        <v>1145</v>
      </c>
      <c r="E23" s="163">
        <v>800</v>
      </c>
      <c r="F23" s="1524" t="s">
        <v>201</v>
      </c>
      <c r="G23" s="164">
        <v>1</v>
      </c>
      <c r="H23" s="165">
        <v>88</v>
      </c>
      <c r="I23" s="2352">
        <v>112155.12</v>
      </c>
      <c r="J23" s="167">
        <f t="shared" si="0"/>
        <v>112155.12</v>
      </c>
      <c r="K23" s="658"/>
      <c r="M23" s="658"/>
    </row>
    <row r="24" spans="1:13" s="156" customFormat="1">
      <c r="A24" s="1526"/>
      <c r="B24" s="85" t="s">
        <v>1739</v>
      </c>
      <c r="C24" s="163">
        <v>600</v>
      </c>
      <c r="D24" s="163">
        <v>1355</v>
      </c>
      <c r="E24" s="163">
        <v>800</v>
      </c>
      <c r="F24" s="1524" t="s">
        <v>201</v>
      </c>
      <c r="G24" s="164">
        <v>1.25</v>
      </c>
      <c r="H24" s="165">
        <v>95</v>
      </c>
      <c r="I24" s="2352">
        <v>116710.44</v>
      </c>
      <c r="J24" s="167">
        <f t="shared" si="0"/>
        <v>116710.44</v>
      </c>
      <c r="K24" s="658"/>
      <c r="M24" s="658"/>
    </row>
    <row r="25" spans="1:13" s="156" customFormat="1">
      <c r="A25" s="1526"/>
      <c r="B25" s="85" t="s">
        <v>5197</v>
      </c>
      <c r="C25" s="163">
        <v>700</v>
      </c>
      <c r="D25" s="163">
        <v>1570</v>
      </c>
      <c r="E25" s="163">
        <v>800</v>
      </c>
      <c r="F25" s="1524" t="s">
        <v>201</v>
      </c>
      <c r="G25" s="164">
        <v>1.3</v>
      </c>
      <c r="H25" s="165">
        <v>110</v>
      </c>
      <c r="I25" s="2352">
        <v>144160.68</v>
      </c>
      <c r="J25" s="167">
        <f t="shared" si="0"/>
        <v>144160.68</v>
      </c>
      <c r="K25" s="658"/>
      <c r="M25" s="658"/>
    </row>
    <row r="26" spans="1:13" s="1522" customFormat="1">
      <c r="A26" s="1527"/>
      <c r="B26" s="1997" t="s">
        <v>6854</v>
      </c>
      <c r="C26" s="1521">
        <v>1000</v>
      </c>
      <c r="D26" s="1529">
        <v>1900</v>
      </c>
      <c r="E26" s="1529">
        <v>930</v>
      </c>
      <c r="F26" s="1524" t="s">
        <v>202</v>
      </c>
      <c r="G26" s="1530"/>
      <c r="H26" s="1531">
        <v>219</v>
      </c>
      <c r="I26" s="2352">
        <v>327357.78000000003</v>
      </c>
      <c r="J26" s="167">
        <f t="shared" si="0"/>
        <v>327357.78000000003</v>
      </c>
      <c r="K26" s="658"/>
      <c r="L26" s="156"/>
      <c r="M26" s="658"/>
    </row>
    <row r="27" spans="1:13" s="1522" customFormat="1">
      <c r="A27" s="1527"/>
      <c r="B27" s="1528" t="s">
        <v>6855</v>
      </c>
      <c r="C27" s="1521">
        <v>1500</v>
      </c>
      <c r="D27" s="1529">
        <v>1735</v>
      </c>
      <c r="E27" s="1529">
        <v>1280</v>
      </c>
      <c r="F27" s="1524" t="s">
        <v>202</v>
      </c>
      <c r="G27" s="1530"/>
      <c r="H27" s="1531">
        <v>299</v>
      </c>
      <c r="I27" s="2352">
        <v>494764.26</v>
      </c>
      <c r="J27" s="167">
        <f t="shared" si="0"/>
        <v>494764.26</v>
      </c>
      <c r="K27" s="658"/>
      <c r="L27" s="156"/>
      <c r="M27" s="658"/>
    </row>
    <row r="28" spans="1:13" s="1522" customFormat="1">
      <c r="A28" s="1527"/>
      <c r="B28" s="1528" t="s">
        <v>6856</v>
      </c>
      <c r="C28" s="1521">
        <v>2000</v>
      </c>
      <c r="D28" s="1529">
        <v>2135</v>
      </c>
      <c r="E28" s="1529">
        <v>1280</v>
      </c>
      <c r="F28" s="1524" t="s">
        <v>202</v>
      </c>
      <c r="G28" s="1530"/>
      <c r="H28" s="1531">
        <v>381</v>
      </c>
      <c r="I28" s="2352">
        <v>535429.62</v>
      </c>
      <c r="J28" s="167">
        <f t="shared" si="0"/>
        <v>535429.62</v>
      </c>
      <c r="K28" s="658"/>
      <c r="L28" s="156"/>
      <c r="M28" s="658"/>
    </row>
    <row r="29" spans="1:13" s="1522" customFormat="1">
      <c r="A29" s="1527"/>
      <c r="B29" s="1528" t="s">
        <v>6857</v>
      </c>
      <c r="C29" s="1521">
        <v>3000</v>
      </c>
      <c r="D29" s="1529">
        <v>3420</v>
      </c>
      <c r="E29" s="1529">
        <v>1280</v>
      </c>
      <c r="F29" s="1524" t="s">
        <v>6858</v>
      </c>
      <c r="G29" s="1530"/>
      <c r="H29" s="1531">
        <v>450</v>
      </c>
      <c r="I29" s="2352">
        <v>996306.42</v>
      </c>
      <c r="J29" s="167">
        <f t="shared" si="0"/>
        <v>996306.42</v>
      </c>
      <c r="K29" s="658"/>
      <c r="L29" s="156"/>
      <c r="M29" s="658"/>
    </row>
    <row r="30" spans="1:13" s="156" customFormat="1">
      <c r="A30" s="3073" t="s">
        <v>784</v>
      </c>
      <c r="B30" s="3090"/>
      <c r="C30" s="3073"/>
      <c r="D30" s="3073"/>
      <c r="E30" s="3073"/>
      <c r="F30" s="3073"/>
      <c r="G30" s="3073"/>
      <c r="H30" s="3073"/>
      <c r="I30" s="3073"/>
      <c r="J30" s="3073"/>
      <c r="K30" s="658"/>
      <c r="M30" s="658"/>
    </row>
    <row r="31" spans="1:13" s="156" customFormat="1" ht="15" customHeight="1">
      <c r="A31" s="3069" t="s">
        <v>786</v>
      </c>
      <c r="B31" s="3092"/>
      <c r="C31" s="3092"/>
      <c r="D31" s="3092"/>
      <c r="E31" s="3092"/>
      <c r="F31" s="3092"/>
      <c r="G31" s="3092"/>
      <c r="H31" s="3092"/>
      <c r="I31" s="3092"/>
      <c r="J31" s="3092"/>
      <c r="K31" s="658"/>
      <c r="M31" s="658"/>
    </row>
    <row r="32" spans="1:13" s="156" customFormat="1">
      <c r="A32" s="3077"/>
      <c r="B32" s="231" t="s">
        <v>773</v>
      </c>
      <c r="C32" s="161">
        <v>5</v>
      </c>
      <c r="D32" s="161">
        <v>270</v>
      </c>
      <c r="E32" s="161">
        <v>210</v>
      </c>
      <c r="F32" s="161" t="s">
        <v>198</v>
      </c>
      <c r="G32" s="166">
        <v>0.01</v>
      </c>
      <c r="H32" s="162">
        <v>2.1</v>
      </c>
      <c r="I32" s="2352">
        <v>2999.82</v>
      </c>
      <c r="J32" s="167">
        <f t="shared" ref="J32:J40" si="1">I32-I32*$B$4/100</f>
        <v>2999.82</v>
      </c>
      <c r="K32" s="658"/>
      <c r="M32" s="658"/>
    </row>
    <row r="33" spans="1:13" s="156" customFormat="1">
      <c r="A33" s="3092"/>
      <c r="B33" s="160" t="s">
        <v>774</v>
      </c>
      <c r="C33" s="161">
        <v>8</v>
      </c>
      <c r="D33" s="161">
        <v>305</v>
      </c>
      <c r="E33" s="161">
        <v>210</v>
      </c>
      <c r="F33" s="161" t="s">
        <v>198</v>
      </c>
      <c r="G33" s="161">
        <v>1.6E-2</v>
      </c>
      <c r="H33" s="162">
        <v>2.2000000000000002</v>
      </c>
      <c r="I33" s="2352">
        <v>3030.42</v>
      </c>
      <c r="J33" s="167">
        <f t="shared" si="1"/>
        <v>3030.42</v>
      </c>
      <c r="K33" s="658"/>
      <c r="M33" s="658"/>
    </row>
    <row r="34" spans="1:13" s="156" customFormat="1">
      <c r="A34" s="257"/>
      <c r="B34" s="231" t="s">
        <v>767</v>
      </c>
      <c r="C34" s="256">
        <v>12</v>
      </c>
      <c r="D34" s="256">
        <v>390</v>
      </c>
      <c r="E34" s="256">
        <v>210</v>
      </c>
      <c r="F34" s="256" t="s">
        <v>198</v>
      </c>
      <c r="G34" s="256">
        <v>2.7E-2</v>
      </c>
      <c r="H34" s="162">
        <v>2.5</v>
      </c>
      <c r="I34" s="2352">
        <v>3131.4</v>
      </c>
      <c r="J34" s="167">
        <f>I34-I34*$B$4/100</f>
        <v>3131.4</v>
      </c>
      <c r="K34" s="658"/>
      <c r="M34" s="658"/>
    </row>
    <row r="35" spans="1:13" s="156" customFormat="1" ht="15" customHeight="1">
      <c r="A35" s="3093" t="s">
        <v>784</v>
      </c>
      <c r="B35" s="3093"/>
      <c r="C35" s="3093"/>
      <c r="D35" s="3093"/>
      <c r="E35" s="3093"/>
      <c r="F35" s="3093"/>
      <c r="G35" s="3093"/>
      <c r="H35" s="3093"/>
      <c r="I35" s="3093"/>
      <c r="J35" s="3093"/>
      <c r="K35" s="658"/>
      <c r="M35" s="658"/>
    </row>
    <row r="36" spans="1:13" s="156" customFormat="1">
      <c r="A36" s="3069" t="s">
        <v>2096</v>
      </c>
      <c r="B36" s="3070"/>
      <c r="C36" s="3070"/>
      <c r="D36" s="3070"/>
      <c r="E36" s="3070"/>
      <c r="F36" s="3070"/>
      <c r="G36" s="3070"/>
      <c r="H36" s="3070"/>
      <c r="I36" s="3070"/>
      <c r="J36" s="3070"/>
      <c r="K36" s="658"/>
      <c r="M36" s="658"/>
    </row>
    <row r="37" spans="1:13" s="156" customFormat="1">
      <c r="A37" s="3094"/>
      <c r="B37" s="258" t="s">
        <v>775</v>
      </c>
      <c r="C37" s="163">
        <v>35</v>
      </c>
      <c r="D37" s="163">
        <v>360</v>
      </c>
      <c r="E37" s="163">
        <v>380</v>
      </c>
      <c r="F37" s="230" t="s">
        <v>198</v>
      </c>
      <c r="G37" s="164">
        <v>7.1999999999999995E-2</v>
      </c>
      <c r="H37" s="165">
        <v>8.6</v>
      </c>
      <c r="I37" s="2352">
        <v>7816.26</v>
      </c>
      <c r="J37" s="167">
        <f t="shared" si="1"/>
        <v>7816.26</v>
      </c>
      <c r="K37" s="658"/>
      <c r="M37" s="658"/>
    </row>
    <row r="38" spans="1:13" s="156" customFormat="1">
      <c r="A38" s="3095"/>
      <c r="B38" s="85" t="s">
        <v>1226</v>
      </c>
      <c r="C38" s="163">
        <v>50</v>
      </c>
      <c r="D38" s="163">
        <v>470</v>
      </c>
      <c r="E38" s="163">
        <v>380</v>
      </c>
      <c r="F38" s="230" t="s">
        <v>198</v>
      </c>
      <c r="G38" s="164">
        <v>8.1000000000000003E-2</v>
      </c>
      <c r="H38" s="165">
        <v>10.1</v>
      </c>
      <c r="I38" s="2352">
        <v>8782.2000000000007</v>
      </c>
      <c r="J38" s="167">
        <f t="shared" si="1"/>
        <v>8782.2000000000007</v>
      </c>
      <c r="K38" s="658"/>
      <c r="M38" s="658"/>
    </row>
    <row r="39" spans="1:13" s="156" customFormat="1">
      <c r="A39" s="235"/>
      <c r="B39" s="85" t="s">
        <v>1736</v>
      </c>
      <c r="C39" s="163">
        <v>80</v>
      </c>
      <c r="D39" s="163">
        <v>600</v>
      </c>
      <c r="E39" s="163">
        <v>450</v>
      </c>
      <c r="F39" s="230" t="s">
        <v>198</v>
      </c>
      <c r="G39" s="164">
        <v>0.16</v>
      </c>
      <c r="H39" s="165">
        <v>14.7</v>
      </c>
      <c r="I39" s="2352">
        <v>10893.6</v>
      </c>
      <c r="J39" s="167">
        <f t="shared" si="1"/>
        <v>10893.6</v>
      </c>
      <c r="K39" s="658"/>
      <c r="M39" s="658"/>
    </row>
    <row r="40" spans="1:13" s="156" customFormat="1">
      <c r="A40" s="235"/>
      <c r="B40" s="85" t="s">
        <v>1737</v>
      </c>
      <c r="C40" s="163">
        <v>100</v>
      </c>
      <c r="D40" s="163">
        <v>670</v>
      </c>
      <c r="E40" s="163">
        <v>450</v>
      </c>
      <c r="F40" s="230" t="s">
        <v>198</v>
      </c>
      <c r="G40" s="164">
        <v>0.19</v>
      </c>
      <c r="H40" s="165">
        <v>15.5</v>
      </c>
      <c r="I40" s="2352">
        <v>15375.48</v>
      </c>
      <c r="J40" s="167">
        <f t="shared" si="1"/>
        <v>15375.48</v>
      </c>
      <c r="K40" s="658"/>
      <c r="M40" s="658"/>
    </row>
    <row r="41" spans="1:13" s="156" customFormat="1">
      <c r="A41" s="3099"/>
      <c r="B41" s="3100"/>
      <c r="C41" s="3100"/>
      <c r="D41" s="3100"/>
      <c r="E41" s="3100"/>
      <c r="F41" s="3100"/>
      <c r="G41" s="3100"/>
      <c r="H41" s="3100"/>
      <c r="I41" s="3100"/>
      <c r="J41" s="3101"/>
      <c r="K41" s="658"/>
      <c r="M41" s="658"/>
    </row>
    <row r="42" spans="1:13" s="156" customFormat="1">
      <c r="A42" s="3091" t="s">
        <v>1879</v>
      </c>
      <c r="B42" s="3091"/>
      <c r="C42" s="3091"/>
      <c r="D42" s="3091"/>
      <c r="E42" s="3091"/>
      <c r="F42" s="3091"/>
      <c r="G42" s="3091"/>
      <c r="H42" s="3091"/>
      <c r="I42" s="3091"/>
      <c r="J42" s="3091"/>
      <c r="K42" s="658"/>
      <c r="M42" s="658"/>
    </row>
    <row r="43" spans="1:13" s="156" customFormat="1" ht="15" customHeight="1">
      <c r="A43" s="3069" t="s">
        <v>792</v>
      </c>
      <c r="B43" s="3070"/>
      <c r="C43" s="3070"/>
      <c r="D43" s="3070"/>
      <c r="E43" s="3070"/>
      <c r="F43" s="3070"/>
      <c r="G43" s="3070"/>
      <c r="H43" s="3070"/>
      <c r="I43" s="3070"/>
      <c r="J43" s="3070"/>
      <c r="K43" s="658"/>
      <c r="M43" s="658"/>
    </row>
    <row r="44" spans="1:13" s="156" customFormat="1" ht="15" customHeight="1">
      <c r="A44" s="3071"/>
      <c r="B44" s="85" t="s">
        <v>1219</v>
      </c>
      <c r="C44" s="34">
        <v>8</v>
      </c>
      <c r="D44" s="34">
        <v>305</v>
      </c>
      <c r="E44" s="34">
        <v>210</v>
      </c>
      <c r="F44" s="440" t="s">
        <v>196</v>
      </c>
      <c r="G44" s="34">
        <v>1.6E-2</v>
      </c>
      <c r="H44" s="34">
        <v>2.95</v>
      </c>
      <c r="I44" s="2352">
        <v>3158.94</v>
      </c>
      <c r="J44" s="167">
        <f>I44-I44*$B$4/100</f>
        <v>3158.94</v>
      </c>
      <c r="K44" s="658"/>
      <c r="M44" s="658"/>
    </row>
    <row r="45" spans="1:13" s="156" customFormat="1" ht="15" customHeight="1">
      <c r="A45" s="3072"/>
      <c r="B45" s="85" t="s">
        <v>1220</v>
      </c>
      <c r="C45" s="34">
        <v>12</v>
      </c>
      <c r="D45" s="34">
        <v>390</v>
      </c>
      <c r="E45" s="34">
        <v>210</v>
      </c>
      <c r="F45" s="440" t="s">
        <v>3671</v>
      </c>
      <c r="G45" s="34">
        <v>2.7E-2</v>
      </c>
      <c r="H45" s="34">
        <v>4.12</v>
      </c>
      <c r="I45" s="2352">
        <v>3430.26</v>
      </c>
      <c r="J45" s="167">
        <f>I45-I45*$B$4/100</f>
        <v>3430.26</v>
      </c>
      <c r="K45" s="658"/>
      <c r="M45" s="658"/>
    </row>
    <row r="46" spans="1:13" s="156" customFormat="1">
      <c r="A46" s="3091" t="s">
        <v>785</v>
      </c>
      <c r="B46" s="3091"/>
      <c r="C46" s="3091"/>
      <c r="D46" s="3091"/>
      <c r="E46" s="3091"/>
      <c r="F46" s="3091"/>
      <c r="G46" s="3091"/>
      <c r="H46" s="3091"/>
      <c r="I46" s="3091"/>
      <c r="J46" s="3091"/>
      <c r="K46" s="658"/>
      <c r="M46" s="658"/>
    </row>
    <row r="47" spans="1:13" s="156" customFormat="1" ht="15" customHeight="1">
      <c r="A47" s="3069" t="s">
        <v>792</v>
      </c>
      <c r="B47" s="3070"/>
      <c r="C47" s="3070"/>
      <c r="D47" s="3070"/>
      <c r="E47" s="3070"/>
      <c r="F47" s="3070"/>
      <c r="G47" s="3070"/>
      <c r="H47" s="3070"/>
      <c r="I47" s="3070"/>
      <c r="J47" s="3070"/>
      <c r="K47" s="658"/>
      <c r="M47" s="658"/>
    </row>
    <row r="48" spans="1:13" s="156" customFormat="1" ht="15" customHeight="1">
      <c r="A48" s="3071"/>
      <c r="B48" s="85" t="s">
        <v>1221</v>
      </c>
      <c r="C48" s="34">
        <v>20</v>
      </c>
      <c r="D48" s="34">
        <v>480</v>
      </c>
      <c r="E48" s="34">
        <v>250</v>
      </c>
      <c r="F48" s="1524" t="s">
        <v>197</v>
      </c>
      <c r="G48" s="34">
        <v>4.2000000000000003E-2</v>
      </c>
      <c r="H48" s="34">
        <v>4.5</v>
      </c>
      <c r="I48" s="2352">
        <v>3947.4</v>
      </c>
      <c r="J48" s="167">
        <f>I48-I48*$B$4/100</f>
        <v>3947.4</v>
      </c>
      <c r="K48" s="658"/>
      <c r="M48" s="658"/>
    </row>
    <row r="49" spans="1:13" s="156" customFormat="1">
      <c r="A49" s="3072"/>
      <c r="B49" s="233" t="s">
        <v>776</v>
      </c>
      <c r="C49" s="163">
        <v>24</v>
      </c>
      <c r="D49" s="163">
        <v>325</v>
      </c>
      <c r="E49" s="163">
        <v>360</v>
      </c>
      <c r="F49" s="1524" t="s">
        <v>197</v>
      </c>
      <c r="G49" s="164">
        <v>4.2000000000000003E-2</v>
      </c>
      <c r="H49" s="232">
        <v>4.75</v>
      </c>
      <c r="I49" s="2352">
        <v>4302.3599999999997</v>
      </c>
      <c r="J49" s="167">
        <f t="shared" ref="J49:J69" si="2">I49-I49*$B$4/100</f>
        <v>4302.3599999999997</v>
      </c>
      <c r="K49" s="658"/>
      <c r="M49" s="658"/>
    </row>
    <row r="50" spans="1:13" s="156" customFormat="1" ht="28.5" customHeight="1">
      <c r="A50" s="3077" t="s">
        <v>788</v>
      </c>
      <c r="B50" s="3070"/>
      <c r="C50" s="3070"/>
      <c r="D50" s="3070"/>
      <c r="E50" s="3070"/>
      <c r="F50" s="3070"/>
      <c r="G50" s="3070"/>
      <c r="H50" s="3070"/>
      <c r="I50" s="3070"/>
      <c r="J50" s="3070"/>
      <c r="K50" s="658"/>
      <c r="M50" s="658"/>
    </row>
    <row r="51" spans="1:13" s="156" customFormat="1">
      <c r="A51" s="3094"/>
      <c r="B51" s="233" t="s">
        <v>777</v>
      </c>
      <c r="C51" s="163">
        <v>50</v>
      </c>
      <c r="D51" s="163">
        <v>700</v>
      </c>
      <c r="E51" s="163">
        <v>382</v>
      </c>
      <c r="F51" s="1524" t="s">
        <v>197</v>
      </c>
      <c r="G51" s="164">
        <v>0.12</v>
      </c>
      <c r="H51" s="232">
        <v>11.5</v>
      </c>
      <c r="I51" s="2352">
        <v>12060.48</v>
      </c>
      <c r="J51" s="167">
        <f t="shared" si="2"/>
        <v>12060.48</v>
      </c>
      <c r="K51" s="658"/>
      <c r="M51" s="658"/>
    </row>
    <row r="52" spans="1:13" s="156" customFormat="1">
      <c r="A52" s="3102"/>
      <c r="B52" s="233" t="s">
        <v>778</v>
      </c>
      <c r="C52" s="163">
        <v>80</v>
      </c>
      <c r="D52" s="163">
        <v>790</v>
      </c>
      <c r="E52" s="163">
        <v>450</v>
      </c>
      <c r="F52" s="1524" t="s">
        <v>197</v>
      </c>
      <c r="G52" s="164">
        <v>0.17</v>
      </c>
      <c r="H52" s="232">
        <v>21</v>
      </c>
      <c r="I52" s="2352">
        <v>15802.86</v>
      </c>
      <c r="J52" s="167">
        <f t="shared" si="2"/>
        <v>15802.86</v>
      </c>
      <c r="K52" s="658"/>
      <c r="M52" s="658"/>
    </row>
    <row r="53" spans="1:13" s="156" customFormat="1">
      <c r="A53" s="3102"/>
      <c r="B53" s="233" t="s">
        <v>779</v>
      </c>
      <c r="C53" s="163">
        <v>100</v>
      </c>
      <c r="D53" s="163">
        <v>905</v>
      </c>
      <c r="E53" s="163">
        <v>450</v>
      </c>
      <c r="F53" s="1524" t="s">
        <v>197</v>
      </c>
      <c r="G53" s="164">
        <v>0.24</v>
      </c>
      <c r="H53" s="232">
        <v>28</v>
      </c>
      <c r="I53" s="2352">
        <v>21346.560000000001</v>
      </c>
      <c r="J53" s="167">
        <f t="shared" si="2"/>
        <v>21346.560000000001</v>
      </c>
      <c r="K53" s="658"/>
      <c r="M53" s="658"/>
    </row>
    <row r="54" spans="1:13" s="156" customFormat="1">
      <c r="A54" s="3102"/>
      <c r="B54" s="85" t="s">
        <v>1223</v>
      </c>
      <c r="C54" s="163">
        <v>150</v>
      </c>
      <c r="D54" s="163">
        <v>880</v>
      </c>
      <c r="E54" s="163">
        <v>580</v>
      </c>
      <c r="F54" s="1524" t="s">
        <v>197</v>
      </c>
      <c r="G54" s="164">
        <v>0.3</v>
      </c>
      <c r="H54" s="232">
        <v>42</v>
      </c>
      <c r="I54" s="2352">
        <v>27446.16</v>
      </c>
      <c r="J54" s="167">
        <f t="shared" si="2"/>
        <v>27446.16</v>
      </c>
      <c r="K54" s="658"/>
      <c r="M54" s="658"/>
    </row>
    <row r="55" spans="1:13" s="156" customFormat="1">
      <c r="A55" s="3102"/>
      <c r="B55" s="233" t="s">
        <v>780</v>
      </c>
      <c r="C55" s="163">
        <v>200</v>
      </c>
      <c r="D55" s="163">
        <v>1100</v>
      </c>
      <c r="E55" s="163">
        <v>580</v>
      </c>
      <c r="F55" s="1524" t="s">
        <v>201</v>
      </c>
      <c r="G55" s="164">
        <v>0.39</v>
      </c>
      <c r="H55" s="232">
        <v>54</v>
      </c>
      <c r="I55" s="2352">
        <v>41030.519999999997</v>
      </c>
      <c r="J55" s="167">
        <f t="shared" si="2"/>
        <v>41030.519999999997</v>
      </c>
      <c r="K55" s="658"/>
      <c r="M55" s="658"/>
    </row>
    <row r="56" spans="1:13" s="156" customFormat="1">
      <c r="A56" s="3095"/>
      <c r="B56" s="85" t="s">
        <v>1224</v>
      </c>
      <c r="C56" s="163">
        <v>300</v>
      </c>
      <c r="D56" s="163">
        <v>1435</v>
      </c>
      <c r="E56" s="163">
        <v>580</v>
      </c>
      <c r="F56" s="1524" t="s">
        <v>201</v>
      </c>
      <c r="G56" s="164">
        <v>0.70499999999999996</v>
      </c>
      <c r="H56" s="232">
        <v>75</v>
      </c>
      <c r="I56" s="2352">
        <v>51238.68</v>
      </c>
      <c r="J56" s="167">
        <f t="shared" si="2"/>
        <v>51238.68</v>
      </c>
      <c r="K56" s="658"/>
      <c r="M56" s="658"/>
    </row>
    <row r="57" spans="1:13" s="156" customFormat="1">
      <c r="A57" s="1525"/>
      <c r="B57" s="85" t="s">
        <v>1732</v>
      </c>
      <c r="C57" s="163">
        <v>500</v>
      </c>
      <c r="D57" s="163">
        <v>1330</v>
      </c>
      <c r="E57" s="163">
        <v>800</v>
      </c>
      <c r="F57" s="1524" t="s">
        <v>201</v>
      </c>
      <c r="G57" s="164">
        <v>1.3</v>
      </c>
      <c r="H57" s="232">
        <v>93</v>
      </c>
      <c r="I57" s="2352">
        <v>100332.3</v>
      </c>
      <c r="J57" s="167">
        <f t="shared" si="2"/>
        <v>100332.3</v>
      </c>
      <c r="K57" s="658"/>
      <c r="M57" s="658"/>
    </row>
    <row r="58" spans="1:13" s="156" customFormat="1">
      <c r="A58" s="1525"/>
      <c r="B58" s="85" t="s">
        <v>1733</v>
      </c>
      <c r="C58" s="163">
        <v>750</v>
      </c>
      <c r="D58" s="163">
        <v>1870</v>
      </c>
      <c r="E58" s="163">
        <v>800</v>
      </c>
      <c r="F58" s="1524" t="s">
        <v>201</v>
      </c>
      <c r="G58" s="164">
        <v>1.4</v>
      </c>
      <c r="H58" s="232">
        <v>213</v>
      </c>
      <c r="I58" s="2352">
        <v>176488.56</v>
      </c>
      <c r="J58" s="167">
        <f t="shared" si="2"/>
        <v>176488.56</v>
      </c>
      <c r="K58" s="658"/>
      <c r="M58" s="658"/>
    </row>
    <row r="59" spans="1:13" s="156" customFormat="1">
      <c r="A59" s="235"/>
      <c r="B59" s="1520" t="s">
        <v>1734</v>
      </c>
      <c r="C59" s="1521">
        <v>1000</v>
      </c>
      <c r="D59" s="163">
        <v>1900</v>
      </c>
      <c r="E59" s="163">
        <v>930</v>
      </c>
      <c r="F59" s="1524" t="s">
        <v>202</v>
      </c>
      <c r="G59" s="164">
        <v>2.2000000000000002</v>
      </c>
      <c r="H59" s="232">
        <v>219</v>
      </c>
      <c r="I59" s="2352">
        <v>327357.78000000003</v>
      </c>
      <c r="J59" s="167">
        <f t="shared" si="2"/>
        <v>327357.78000000003</v>
      </c>
      <c r="K59" s="658"/>
      <c r="M59" s="658"/>
    </row>
    <row r="60" spans="1:13" s="1522" customFormat="1">
      <c r="A60" s="235"/>
      <c r="B60" s="1528" t="s">
        <v>6859</v>
      </c>
      <c r="C60" s="1521">
        <v>1500</v>
      </c>
      <c r="D60" s="1529">
        <v>1735</v>
      </c>
      <c r="E60" s="1529">
        <v>1280</v>
      </c>
      <c r="F60" s="1524" t="s">
        <v>202</v>
      </c>
      <c r="G60" s="1530"/>
      <c r="H60" s="1532">
        <v>299</v>
      </c>
      <c r="I60" s="2352">
        <v>502897.74</v>
      </c>
      <c r="J60" s="167">
        <f t="shared" si="2"/>
        <v>502897.74</v>
      </c>
      <c r="K60" s="658"/>
      <c r="L60" s="156"/>
      <c r="M60" s="658"/>
    </row>
    <row r="61" spans="1:13" s="1522" customFormat="1">
      <c r="A61" s="235"/>
      <c r="B61" s="1528" t="s">
        <v>6860</v>
      </c>
      <c r="C61" s="1521">
        <v>2000</v>
      </c>
      <c r="D61" s="1529">
        <v>2135</v>
      </c>
      <c r="E61" s="1529">
        <v>1280</v>
      </c>
      <c r="F61" s="1524" t="s">
        <v>202</v>
      </c>
      <c r="G61" s="1530"/>
      <c r="H61" s="1532">
        <v>381</v>
      </c>
      <c r="I61" s="2352">
        <v>548985.42000000004</v>
      </c>
      <c r="J61" s="167">
        <f t="shared" si="2"/>
        <v>548985.42000000004</v>
      </c>
      <c r="K61" s="658"/>
      <c r="L61" s="156"/>
      <c r="M61" s="658"/>
    </row>
    <row r="62" spans="1:13" s="1522" customFormat="1">
      <c r="A62" s="235"/>
      <c r="B62" s="1528" t="s">
        <v>6861</v>
      </c>
      <c r="C62" s="1521">
        <v>3000</v>
      </c>
      <c r="D62" s="1529">
        <v>3420</v>
      </c>
      <c r="E62" s="1529">
        <v>1280</v>
      </c>
      <c r="F62" s="1524" t="s">
        <v>6858</v>
      </c>
      <c r="G62" s="1530"/>
      <c r="H62" s="1532">
        <v>450</v>
      </c>
      <c r="I62" s="2352">
        <v>992757.84</v>
      </c>
      <c r="J62" s="167">
        <f t="shared" si="2"/>
        <v>992757.84</v>
      </c>
      <c r="K62" s="658"/>
      <c r="L62" s="156"/>
      <c r="M62" s="658"/>
    </row>
    <row r="63" spans="1:13" s="156" customFormat="1" ht="15" customHeight="1">
      <c r="A63" s="3096" t="s">
        <v>793</v>
      </c>
      <c r="B63" s="3097"/>
      <c r="C63" s="3098"/>
      <c r="D63" s="3098"/>
      <c r="E63" s="3098"/>
      <c r="F63" s="3098"/>
      <c r="G63" s="3098"/>
      <c r="H63" s="3098"/>
      <c r="I63" s="3098"/>
      <c r="J63" s="3098"/>
      <c r="K63" s="658"/>
      <c r="M63" s="658"/>
    </row>
    <row r="64" spans="1:13" s="156" customFormat="1" ht="15" customHeight="1">
      <c r="A64" s="3087"/>
      <c r="B64" s="85" t="s">
        <v>1222</v>
      </c>
      <c r="C64" s="34">
        <v>20</v>
      </c>
      <c r="D64" s="34">
        <v>480</v>
      </c>
      <c r="E64" s="34">
        <v>250</v>
      </c>
      <c r="F64" s="446" t="s">
        <v>197</v>
      </c>
      <c r="G64" s="34">
        <v>4.2000000000000003E-2</v>
      </c>
      <c r="H64" s="34">
        <v>4.5</v>
      </c>
      <c r="I64" s="2352">
        <v>4469.6400000000003</v>
      </c>
      <c r="J64" s="206">
        <f>I64-I64*$B$4/100</f>
        <v>4469.6400000000003</v>
      </c>
      <c r="K64" s="658"/>
      <c r="M64" s="658"/>
    </row>
    <row r="65" spans="1:13" s="156" customFormat="1">
      <c r="A65" s="3088"/>
      <c r="B65" s="233" t="s">
        <v>781</v>
      </c>
      <c r="C65" s="234">
        <v>50</v>
      </c>
      <c r="D65" s="234">
        <v>525</v>
      </c>
      <c r="E65" s="234">
        <v>382</v>
      </c>
      <c r="F65" s="234" t="s">
        <v>197</v>
      </c>
      <c r="G65" s="234">
        <v>0.1</v>
      </c>
      <c r="H65" s="234">
        <v>11.5</v>
      </c>
      <c r="I65" s="2352">
        <v>12143.1</v>
      </c>
      <c r="J65" s="206">
        <f t="shared" si="2"/>
        <v>12143.1</v>
      </c>
      <c r="K65" s="658"/>
      <c r="M65" s="658"/>
    </row>
    <row r="66" spans="1:13" s="156" customFormat="1">
      <c r="A66" s="3088"/>
      <c r="B66" s="233" t="s">
        <v>782</v>
      </c>
      <c r="C66" s="234">
        <v>80</v>
      </c>
      <c r="D66" s="234">
        <v>640</v>
      </c>
      <c r="E66" s="234">
        <v>450</v>
      </c>
      <c r="F66" s="234" t="s">
        <v>197</v>
      </c>
      <c r="G66" s="234">
        <v>0.16</v>
      </c>
      <c r="H66" s="234">
        <v>21</v>
      </c>
      <c r="I66" s="2352">
        <v>15802.86</v>
      </c>
      <c r="J66" s="206">
        <f t="shared" si="2"/>
        <v>15802.86</v>
      </c>
      <c r="K66" s="658"/>
      <c r="M66" s="658"/>
    </row>
    <row r="67" spans="1:13" s="156" customFormat="1">
      <c r="A67" s="3088"/>
      <c r="B67" s="233" t="s">
        <v>783</v>
      </c>
      <c r="C67" s="234">
        <v>100</v>
      </c>
      <c r="D67" s="234">
        <v>755</v>
      </c>
      <c r="E67" s="234">
        <v>450</v>
      </c>
      <c r="F67" s="234" t="s">
        <v>197</v>
      </c>
      <c r="G67" s="234">
        <v>0.2</v>
      </c>
      <c r="H67" s="234">
        <v>28</v>
      </c>
      <c r="I67" s="2352">
        <v>21346.560000000001</v>
      </c>
      <c r="J67" s="206">
        <f t="shared" si="2"/>
        <v>21346.560000000001</v>
      </c>
      <c r="K67" s="658"/>
      <c r="M67" s="658"/>
    </row>
    <row r="68" spans="1:13">
      <c r="A68" s="3089"/>
      <c r="B68" s="85" t="s">
        <v>1225</v>
      </c>
      <c r="C68" s="447">
        <v>200</v>
      </c>
      <c r="D68" s="447">
        <v>915</v>
      </c>
      <c r="E68" s="447">
        <v>580</v>
      </c>
      <c r="F68" s="446" t="s">
        <v>201</v>
      </c>
      <c r="G68" s="447">
        <v>0.38100000000000001</v>
      </c>
      <c r="H68" s="447">
        <v>40</v>
      </c>
      <c r="I68" s="2352">
        <v>45189.06</v>
      </c>
      <c r="J68" s="120">
        <f t="shared" si="2"/>
        <v>45189.06</v>
      </c>
      <c r="K68" s="658"/>
      <c r="L68" s="156"/>
      <c r="M68" s="658"/>
    </row>
    <row r="69" spans="1:13">
      <c r="A69" s="448"/>
      <c r="B69" s="85" t="s">
        <v>1735</v>
      </c>
      <c r="C69" s="447">
        <v>300</v>
      </c>
      <c r="D69" s="447">
        <v>1245</v>
      </c>
      <c r="E69" s="447">
        <v>580</v>
      </c>
      <c r="F69" s="446" t="s">
        <v>201</v>
      </c>
      <c r="G69" s="447">
        <v>0.58899999999999997</v>
      </c>
      <c r="H69" s="447">
        <v>54</v>
      </c>
      <c r="I69" s="2352">
        <v>50496.12</v>
      </c>
      <c r="J69" s="120">
        <f t="shared" si="2"/>
        <v>50496.12</v>
      </c>
      <c r="K69" s="658"/>
      <c r="L69" s="156"/>
      <c r="M69" s="658"/>
    </row>
    <row r="70" spans="1:13">
      <c r="K70" s="658"/>
      <c r="L70" s="156"/>
      <c r="M70" s="658"/>
    </row>
    <row r="71" spans="1:13" s="156" customFormat="1">
      <c r="A71" s="3083" t="s">
        <v>4595</v>
      </c>
      <c r="B71" s="3083"/>
      <c r="C71" s="3083"/>
      <c r="D71" s="3083"/>
      <c r="E71" s="3083"/>
      <c r="F71" s="3083"/>
      <c r="G71" s="3083"/>
      <c r="H71" s="3083"/>
      <c r="I71" s="3083"/>
      <c r="J71" s="3083"/>
      <c r="K71" s="658"/>
      <c r="M71" s="658"/>
    </row>
    <row r="72" spans="1:13">
      <c r="A72" s="492"/>
      <c r="B72" s="492" t="s">
        <v>4596</v>
      </c>
      <c r="C72" s="3084" t="s">
        <v>4597</v>
      </c>
      <c r="D72" s="3085"/>
      <c r="E72" s="3085"/>
      <c r="F72" s="3085"/>
      <c r="G72" s="3086"/>
      <c r="H72" s="492" t="s">
        <v>4598</v>
      </c>
      <c r="I72" s="1749">
        <v>1265.82</v>
      </c>
      <c r="J72" s="115">
        <f>I72-I72*$B$4/100</f>
        <v>1265.82</v>
      </c>
      <c r="K72" s="658"/>
      <c r="L72" s="156"/>
      <c r="M72" s="658"/>
    </row>
    <row r="73" spans="1:13">
      <c r="K73" s="658"/>
      <c r="L73" s="156"/>
    </row>
    <row r="74" spans="1:13" ht="31.5" customHeight="1">
      <c r="A74" s="3105" t="s">
        <v>5178</v>
      </c>
      <c r="B74" s="3105"/>
      <c r="C74" s="3105"/>
      <c r="D74" s="3105"/>
      <c r="E74" s="3105"/>
      <c r="F74" s="3105"/>
      <c r="G74" s="3105"/>
      <c r="H74" s="3105"/>
      <c r="I74" s="3105"/>
      <c r="J74" s="3105"/>
      <c r="K74" s="658"/>
      <c r="L74" s="156"/>
    </row>
    <row r="75" spans="1:13" s="32" customFormat="1" ht="45">
      <c r="A75" s="1948" t="s">
        <v>14</v>
      </c>
      <c r="B75" s="1948" t="s">
        <v>18</v>
      </c>
      <c r="C75" s="3103" t="s">
        <v>13</v>
      </c>
      <c r="D75" s="3103"/>
      <c r="E75" s="3103"/>
      <c r="F75" s="3103"/>
      <c r="G75" s="3103"/>
      <c r="H75" s="3103"/>
      <c r="I75" s="1948" t="s">
        <v>8</v>
      </c>
      <c r="J75" s="1949" t="s">
        <v>9</v>
      </c>
      <c r="K75" s="658"/>
      <c r="L75" s="156"/>
    </row>
    <row r="76" spans="1:13" ht="15" customHeight="1">
      <c r="A76" s="3106"/>
      <c r="B76" s="688" t="s">
        <v>5179</v>
      </c>
      <c r="C76" s="3104" t="s">
        <v>5180</v>
      </c>
      <c r="D76" s="3104"/>
      <c r="E76" s="3104"/>
      <c r="F76" s="3104"/>
      <c r="G76" s="3104"/>
      <c r="H76" s="3104"/>
      <c r="I76" s="2352">
        <v>1000.3226699999999</v>
      </c>
      <c r="J76" s="1735">
        <f>I76-I76*$B$4/100</f>
        <v>1000.3226699999999</v>
      </c>
      <c r="K76" s="658"/>
      <c r="L76" s="156"/>
    </row>
    <row r="77" spans="1:13" ht="15" customHeight="1">
      <c r="A77" s="3107"/>
      <c r="B77" s="688" t="s">
        <v>5181</v>
      </c>
      <c r="C77" s="3104" t="s">
        <v>5182</v>
      </c>
      <c r="D77" s="3104"/>
      <c r="E77" s="3104"/>
      <c r="F77" s="3104"/>
      <c r="G77" s="3104"/>
      <c r="H77" s="3104"/>
      <c r="I77" s="2352">
        <v>1000.3242</v>
      </c>
      <c r="J77" s="1735">
        <f t="shared" ref="J77:J84" si="3">I77-I77*$B$4/100</f>
        <v>1000.3242</v>
      </c>
      <c r="K77" s="658"/>
      <c r="L77" s="156"/>
    </row>
    <row r="78" spans="1:13" ht="14.45" customHeight="1">
      <c r="A78" s="3107"/>
      <c r="B78" s="688" t="s">
        <v>5183</v>
      </c>
      <c r="C78" s="3109" t="s">
        <v>5184</v>
      </c>
      <c r="D78" s="3110"/>
      <c r="E78" s="3110"/>
      <c r="F78" s="3110"/>
      <c r="G78" s="3110"/>
      <c r="H78" s="3111"/>
      <c r="I78" s="2352">
        <v>1128.3438899999999</v>
      </c>
      <c r="J78" s="1735">
        <f t="shared" si="3"/>
        <v>1128.3438899999999</v>
      </c>
      <c r="K78" s="658"/>
      <c r="L78" s="156"/>
    </row>
    <row r="79" spans="1:13" ht="14.45" customHeight="1">
      <c r="A79" s="3107"/>
      <c r="B79" s="688" t="s">
        <v>5196</v>
      </c>
      <c r="C79" s="3109" t="s">
        <v>5185</v>
      </c>
      <c r="D79" s="3110"/>
      <c r="E79" s="3110"/>
      <c r="F79" s="3110"/>
      <c r="G79" s="3110"/>
      <c r="H79" s="3111"/>
      <c r="I79" s="2352">
        <v>2824.0026000000003</v>
      </c>
      <c r="J79" s="1735">
        <f t="shared" si="3"/>
        <v>2824.0026000000003</v>
      </c>
      <c r="K79" s="658"/>
      <c r="L79" s="156"/>
    </row>
    <row r="80" spans="1:13" ht="14.45" customHeight="1">
      <c r="A80" s="3107"/>
      <c r="B80" s="688" t="s">
        <v>5186</v>
      </c>
      <c r="C80" s="3109" t="s">
        <v>5187</v>
      </c>
      <c r="D80" s="3110"/>
      <c r="E80" s="3110"/>
      <c r="F80" s="3110"/>
      <c r="G80" s="3110"/>
      <c r="H80" s="3111"/>
      <c r="I80" s="2352">
        <v>4842.2143800000003</v>
      </c>
      <c r="J80" s="1735">
        <f t="shared" si="3"/>
        <v>4842.2143800000003</v>
      </c>
      <c r="K80" s="658"/>
      <c r="L80" s="156"/>
    </row>
    <row r="81" spans="1:12" ht="14.45" customHeight="1">
      <c r="A81" s="3107"/>
      <c r="B81" s="688" t="s">
        <v>5188</v>
      </c>
      <c r="C81" s="3109" t="s">
        <v>5189</v>
      </c>
      <c r="D81" s="3110"/>
      <c r="E81" s="3110"/>
      <c r="F81" s="3110"/>
      <c r="G81" s="3110"/>
      <c r="H81" s="3111"/>
      <c r="I81" s="2352">
        <v>13680.699000000001</v>
      </c>
      <c r="J81" s="1735">
        <f t="shared" si="3"/>
        <v>13680.699000000001</v>
      </c>
      <c r="K81" s="658"/>
      <c r="L81" s="156"/>
    </row>
    <row r="82" spans="1:12" ht="14.45" customHeight="1">
      <c r="A82" s="3107"/>
      <c r="B82" s="688" t="s">
        <v>5190</v>
      </c>
      <c r="C82" s="3109" t="s">
        <v>5191</v>
      </c>
      <c r="D82" s="3110"/>
      <c r="E82" s="3110"/>
      <c r="F82" s="3110"/>
      <c r="G82" s="3110"/>
      <c r="H82" s="3111"/>
      <c r="I82" s="2352">
        <v>18676.036800000002</v>
      </c>
      <c r="J82" s="1735">
        <f t="shared" si="3"/>
        <v>18676.036800000002</v>
      </c>
      <c r="K82" s="658"/>
      <c r="L82" s="156"/>
    </row>
    <row r="83" spans="1:12" ht="14.45" customHeight="1">
      <c r="A83" s="3107"/>
      <c r="B83" s="688" t="s">
        <v>5195</v>
      </c>
      <c r="C83" s="3109" t="s">
        <v>5192</v>
      </c>
      <c r="D83" s="3110"/>
      <c r="E83" s="3110"/>
      <c r="F83" s="3110"/>
      <c r="G83" s="3110"/>
      <c r="H83" s="3111"/>
      <c r="I83" s="2352">
        <v>29520.1872</v>
      </c>
      <c r="J83" s="1735">
        <f t="shared" si="3"/>
        <v>29520.1872</v>
      </c>
      <c r="K83" s="658"/>
      <c r="L83" s="156"/>
    </row>
    <row r="84" spans="1:12" ht="14.45" customHeight="1">
      <c r="A84" s="3108"/>
      <c r="B84" s="688" t="s">
        <v>5193</v>
      </c>
      <c r="C84" s="3109" t="s">
        <v>5194</v>
      </c>
      <c r="D84" s="3110"/>
      <c r="E84" s="3110"/>
      <c r="F84" s="3110"/>
      <c r="G84" s="3110"/>
      <c r="H84" s="3111"/>
      <c r="I84" s="2352">
        <v>80354.652420000013</v>
      </c>
      <c r="J84" s="1735">
        <f t="shared" si="3"/>
        <v>80354.652420000013</v>
      </c>
      <c r="K84" s="658"/>
      <c r="L84" s="156"/>
    </row>
  </sheetData>
  <customSheetViews>
    <customSheetView guid="{94E74550-0B2B-4B3C-8E97-CCCC46023914}" scale="85">
      <selection activeCell="M27" sqref="M27"/>
      <pageMargins left="0.7" right="0.7" top="0.75" bottom="0.75" header="0.3" footer="0.3"/>
      <pageSetup paperSize="9" orientation="portrait" r:id="rId1"/>
    </customSheetView>
    <customSheetView guid="{C23E91BF-4A86-4D00-A577-1A263DDCB8BC}" scale="85">
      <selection activeCell="O31" sqref="O31"/>
      <pageMargins left="0.7" right="0.7" top="0.75" bottom="0.75" header="0.3" footer="0.3"/>
      <pageSetup paperSize="9" orientation="portrait" r:id="rId2"/>
    </customSheetView>
    <customSheetView guid="{45761FB6-8710-4C75-A8B6-5A7FCAACACDF}" scale="85">
      <selection activeCell="B12" sqref="B12"/>
      <pageMargins left="0.7" right="0.7" top="0.75" bottom="0.75" header="0.3" footer="0.3"/>
      <pageSetup paperSize="9" orientation="portrait" r:id="rId3"/>
    </customSheetView>
    <customSheetView guid="{6108970F-8E7A-462E-A499-E2FD79FB3A77}" scale="85">
      <selection activeCell="B12" sqref="B12"/>
      <pageMargins left="0.7" right="0.7" top="0.75" bottom="0.75" header="0.3" footer="0.3"/>
      <pageSetup paperSize="9" orientation="portrait" r:id="rId4"/>
    </customSheetView>
    <customSheetView guid="{B3358888-E690-452C-98EC-431498422E6E}" scale="85">
      <selection activeCell="B12" sqref="B12"/>
      <pageMargins left="0.7" right="0.7" top="0.75" bottom="0.75" header="0.3" footer="0.3"/>
      <pageSetup paperSize="9" orientation="portrait" r:id="rId5"/>
    </customSheetView>
    <customSheetView guid="{A76FD505-AF56-4CD8-967A-59C705AF567C}" scale="85">
      <selection activeCell="C18" sqref="C18"/>
      <pageMargins left="0.7" right="0.7" top="0.75" bottom="0.75" header="0.3" footer="0.3"/>
      <pageSetup paperSize="9" orientation="portrait" r:id="rId6"/>
    </customSheetView>
    <customSheetView guid="{D7CF3121-CFC0-4E70-8DCD-811E30042E24}" scale="85">
      <selection activeCell="M27" sqref="M27"/>
      <pageMargins left="0.7" right="0.7" top="0.75" bottom="0.75" header="0.3" footer="0.3"/>
      <pageSetup paperSize="9" orientation="portrait" r:id="rId7"/>
    </customSheetView>
    <customSheetView guid="{3E3E5346-F5D1-49F5-AB0E-78170B65853C}" scale="85">
      <selection activeCell="B12" sqref="B12"/>
      <pageMargins left="0.7" right="0.7" top="0.75" bottom="0.75" header="0.3" footer="0.3"/>
      <pageSetup paperSize="9" orientation="portrait" r:id="rId8"/>
    </customSheetView>
    <customSheetView guid="{A02336A9-D2FB-4D03-950A-00B6EBD6A28C}" scale="85">
      <selection activeCell="C18" sqref="C18"/>
      <pageMargins left="0.7" right="0.7" top="0.75" bottom="0.75" header="0.3" footer="0.3"/>
      <pageSetup paperSize="9" orientation="portrait" r:id="rId9"/>
    </customSheetView>
    <customSheetView guid="{24F900A2-7147-4318-9E77-2B71404314A7}" scale="85">
      <selection activeCell="C18" sqref="C18"/>
      <pageMargins left="0.7" right="0.7" top="0.75" bottom="0.75" header="0.3" footer="0.3"/>
      <pageSetup paperSize="9" orientation="portrait" r:id="rId10"/>
    </customSheetView>
    <customSheetView guid="{76FA2CE7-179E-4731-B7AE-63C5E5E79002}" scale="85" topLeftCell="D1">
      <selection activeCell="M27" sqref="M27"/>
      <pageMargins left="0.7" right="0.7" top="0.75" bottom="0.75" header="0.3" footer="0.3"/>
      <pageSetup paperSize="9" orientation="portrait" r:id="rId11"/>
    </customSheetView>
  </customSheetViews>
  <mergeCells count="39">
    <mergeCell ref="C75:H75"/>
    <mergeCell ref="C76:H76"/>
    <mergeCell ref="C77:H77"/>
    <mergeCell ref="A74:J74"/>
    <mergeCell ref="A76:A84"/>
    <mergeCell ref="C78:H78"/>
    <mergeCell ref="C79:H79"/>
    <mergeCell ref="C80:H80"/>
    <mergeCell ref="C81:H81"/>
    <mergeCell ref="C82:H82"/>
    <mergeCell ref="C83:H83"/>
    <mergeCell ref="C84:H84"/>
    <mergeCell ref="A71:J71"/>
    <mergeCell ref="C72:G72"/>
    <mergeCell ref="A64:A68"/>
    <mergeCell ref="A30:J30"/>
    <mergeCell ref="A42:J42"/>
    <mergeCell ref="A31:J31"/>
    <mergeCell ref="A36:J36"/>
    <mergeCell ref="A32:A33"/>
    <mergeCell ref="A35:J35"/>
    <mergeCell ref="A37:A38"/>
    <mergeCell ref="A43:J43"/>
    <mergeCell ref="A50:J50"/>
    <mergeCell ref="A63:J63"/>
    <mergeCell ref="A41:J41"/>
    <mergeCell ref="A51:A56"/>
    <mergeCell ref="A46:J46"/>
    <mergeCell ref="A47:J47"/>
    <mergeCell ref="A44:A45"/>
    <mergeCell ref="A48:A49"/>
    <mergeCell ref="A1:J1"/>
    <mergeCell ref="A12:J12"/>
    <mergeCell ref="A14:A15"/>
    <mergeCell ref="A17:A19"/>
    <mergeCell ref="A13:J13"/>
    <mergeCell ref="A16:J16"/>
    <mergeCell ref="A7:J7"/>
    <mergeCell ref="A8:A11"/>
  </mergeCells>
  <pageMargins left="0.7" right="0.7" top="0.75" bottom="0.75" header="0.3" footer="0.3"/>
  <pageSetup paperSize="9" orientation="portrait" r:id="rId12"/>
  <drawing r:id="rId1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
  <dimension ref="A1:I58"/>
  <sheetViews>
    <sheetView zoomScale="85" zoomScaleNormal="85" workbookViewId="0">
      <selection activeCell="E57" sqref="E57"/>
    </sheetView>
  </sheetViews>
  <sheetFormatPr defaultColWidth="9.28515625" defaultRowHeight="15"/>
  <cols>
    <col min="1" max="1" width="21.42578125" style="168" customWidth="1"/>
    <col min="2" max="2" width="62.28515625" style="168" customWidth="1"/>
    <col min="3" max="3" width="17.42578125" style="124" bestFit="1" customWidth="1"/>
    <col min="4" max="4" width="15.28515625" style="28" bestFit="1" customWidth="1"/>
    <col min="5" max="5" width="21.7109375" style="168" customWidth="1"/>
    <col min="6" max="6" width="9.28515625" style="394"/>
    <col min="7" max="16384" width="9.28515625" style="168"/>
  </cols>
  <sheetData>
    <row r="1" spans="1:9">
      <c r="A1" s="3112" t="s">
        <v>4</v>
      </c>
      <c r="B1" s="3113"/>
      <c r="C1" s="3113"/>
      <c r="D1" s="3113"/>
      <c r="E1" s="2767"/>
    </row>
    <row r="2" spans="1:9">
      <c r="A2" s="6"/>
      <c r="B2" s="7"/>
      <c r="C2" s="7"/>
      <c r="D2" s="10"/>
    </row>
    <row r="3" spans="1:9">
      <c r="A3" s="6"/>
      <c r="B3" s="7"/>
      <c r="C3" s="7"/>
      <c r="D3" s="10"/>
    </row>
    <row r="4" spans="1:9">
      <c r="A4" s="2" t="s">
        <v>6</v>
      </c>
      <c r="B4" s="3"/>
      <c r="C4" s="237"/>
      <c r="D4" s="11"/>
    </row>
    <row r="5" spans="1:9">
      <c r="A5" s="8"/>
      <c r="B5" s="9"/>
      <c r="C5" s="9"/>
      <c r="D5" s="11"/>
    </row>
    <row r="6" spans="1:9" ht="27.75" customHeight="1">
      <c r="A6" s="479" t="s">
        <v>18</v>
      </c>
      <c r="B6" s="479" t="s">
        <v>5</v>
      </c>
      <c r="C6" s="480" t="s">
        <v>63</v>
      </c>
      <c r="D6" s="481" t="s">
        <v>8</v>
      </c>
      <c r="E6" s="482" t="s">
        <v>9</v>
      </c>
    </row>
    <row r="7" spans="1:9" ht="15" customHeight="1">
      <c r="A7" s="2256" t="s">
        <v>795</v>
      </c>
      <c r="B7" s="2257" t="s">
        <v>1238</v>
      </c>
      <c r="C7" s="2217" t="s">
        <v>1755</v>
      </c>
      <c r="D7" s="2353">
        <v>4613.8935000000001</v>
      </c>
      <c r="E7" s="2258">
        <f t="shared" ref="E7:E30" si="0">D7-D7*$B$4/100</f>
        <v>4613.8935000000001</v>
      </c>
      <c r="H7" s="28"/>
      <c r="I7" s="593"/>
    </row>
    <row r="8" spans="1:9" ht="15" customHeight="1">
      <c r="A8" s="2256" t="s">
        <v>796</v>
      </c>
      <c r="B8" s="2257" t="s">
        <v>1245</v>
      </c>
      <c r="C8" s="2217" t="s">
        <v>1740</v>
      </c>
      <c r="D8" s="2353">
        <v>4967.6657100000002</v>
      </c>
      <c r="E8" s="2258">
        <f t="shared" si="0"/>
        <v>4967.6657100000002</v>
      </c>
      <c r="G8" s="2199"/>
      <c r="H8" s="28"/>
      <c r="I8" s="593"/>
    </row>
    <row r="9" spans="1:9" ht="15" customHeight="1">
      <c r="A9" s="2256" t="s">
        <v>797</v>
      </c>
      <c r="B9" s="2257" t="s">
        <v>1244</v>
      </c>
      <c r="C9" s="2217" t="s">
        <v>1741</v>
      </c>
      <c r="D9" s="2353">
        <v>5269.0150199999998</v>
      </c>
      <c r="E9" s="2258">
        <f t="shared" si="0"/>
        <v>5269.0150199999998</v>
      </c>
      <c r="G9" s="2199"/>
      <c r="H9" s="28"/>
      <c r="I9" s="593"/>
    </row>
    <row r="10" spans="1:9" ht="15" customHeight="1">
      <c r="A10" s="2256" t="s">
        <v>798</v>
      </c>
      <c r="B10" s="2257" t="s">
        <v>1243</v>
      </c>
      <c r="C10" s="2217" t="s">
        <v>1742</v>
      </c>
      <c r="D10" s="2353">
        <v>6029.9997899999989</v>
      </c>
      <c r="E10" s="2258">
        <f t="shared" si="0"/>
        <v>6029.9997899999989</v>
      </c>
      <c r="G10" s="2199"/>
      <c r="H10" s="28"/>
      <c r="I10" s="593"/>
    </row>
    <row r="11" spans="1:9" ht="15" customHeight="1">
      <c r="A11" s="2256" t="s">
        <v>799</v>
      </c>
      <c r="B11" s="2257" t="s">
        <v>1242</v>
      </c>
      <c r="C11" s="2217" t="s">
        <v>1743</v>
      </c>
      <c r="D11" s="2353">
        <v>7619.6733599999989</v>
      </c>
      <c r="E11" s="2258">
        <f t="shared" si="0"/>
        <v>7619.6733599999989</v>
      </c>
      <c r="G11" s="2199"/>
      <c r="H11" s="28"/>
      <c r="I11" s="593"/>
    </row>
    <row r="12" spans="1:9" ht="15" customHeight="1">
      <c r="A12" s="2256" t="s">
        <v>800</v>
      </c>
      <c r="B12" s="2257" t="s">
        <v>1241</v>
      </c>
      <c r="C12" s="2217" t="s">
        <v>1744</v>
      </c>
      <c r="D12" s="2353">
        <v>8936.6993999999995</v>
      </c>
      <c r="E12" s="2258">
        <f t="shared" si="0"/>
        <v>8936.6993999999995</v>
      </c>
      <c r="G12" s="2199"/>
      <c r="H12" s="28"/>
      <c r="I12" s="593"/>
    </row>
    <row r="13" spans="1:9" ht="15" customHeight="1">
      <c r="A13" s="2256" t="s">
        <v>801</v>
      </c>
      <c r="B13" s="2257" t="s">
        <v>1240</v>
      </c>
      <c r="C13" s="2217" t="s">
        <v>1745</v>
      </c>
      <c r="D13" s="2353">
        <v>9776.9774399999988</v>
      </c>
      <c r="E13" s="2258">
        <f t="shared" si="0"/>
        <v>9776.9774399999988</v>
      </c>
      <c r="G13" s="2199"/>
      <c r="H13" s="28"/>
      <c r="I13" s="593"/>
    </row>
    <row r="14" spans="1:9" ht="15" customHeight="1">
      <c r="A14" s="2256" t="s">
        <v>802</v>
      </c>
      <c r="B14" s="2257" t="s">
        <v>1239</v>
      </c>
      <c r="C14" s="2217" t="s">
        <v>1746</v>
      </c>
      <c r="D14" s="2353">
        <v>11823.088769999998</v>
      </c>
      <c r="E14" s="2258">
        <f t="shared" si="0"/>
        <v>11823.088769999998</v>
      </c>
      <c r="G14" s="2199"/>
      <c r="H14" s="28"/>
      <c r="I14" s="593"/>
    </row>
    <row r="15" spans="1:9" ht="15" customHeight="1">
      <c r="A15" s="2256" t="s">
        <v>803</v>
      </c>
      <c r="B15" s="2257" t="s">
        <v>1230</v>
      </c>
      <c r="C15" s="2217" t="s">
        <v>1754</v>
      </c>
      <c r="D15" s="2353">
        <v>3804.2358600000002</v>
      </c>
      <c r="E15" s="2258">
        <f t="shared" si="0"/>
        <v>3804.2358600000002</v>
      </c>
      <c r="G15" s="2199"/>
      <c r="H15" s="28"/>
      <c r="I15" s="593"/>
    </row>
    <row r="16" spans="1:9" ht="15" customHeight="1">
      <c r="A16" s="2256" t="s">
        <v>804</v>
      </c>
      <c r="B16" s="2257" t="s">
        <v>1237</v>
      </c>
      <c r="C16" s="2217" t="s">
        <v>1747</v>
      </c>
      <c r="D16" s="2353">
        <v>4334.2691700000005</v>
      </c>
      <c r="E16" s="2258">
        <f t="shared" si="0"/>
        <v>4334.2691700000005</v>
      </c>
      <c r="G16" s="2199"/>
      <c r="H16" s="28"/>
      <c r="I16" s="593"/>
    </row>
    <row r="17" spans="1:9" ht="15" customHeight="1">
      <c r="A17" s="2256" t="s">
        <v>805</v>
      </c>
      <c r="B17" s="2257" t="s">
        <v>1236</v>
      </c>
      <c r="C17" s="2217" t="s">
        <v>1748</v>
      </c>
      <c r="D17" s="2353">
        <v>4634.5041300000003</v>
      </c>
      <c r="E17" s="2258">
        <f t="shared" si="0"/>
        <v>4634.5041300000003</v>
      </c>
      <c r="G17" s="2199"/>
      <c r="H17" s="28"/>
      <c r="I17" s="593"/>
    </row>
    <row r="18" spans="1:9" ht="15" customHeight="1">
      <c r="A18" s="2256" t="s">
        <v>806</v>
      </c>
      <c r="B18" s="2257" t="s">
        <v>1235</v>
      </c>
      <c r="C18" s="2217" t="s">
        <v>1749</v>
      </c>
      <c r="D18" s="2353">
        <v>5417.7274499999994</v>
      </c>
      <c r="E18" s="2258">
        <f t="shared" si="0"/>
        <v>5417.7274499999994</v>
      </c>
      <c r="G18" s="2199"/>
      <c r="H18" s="28"/>
      <c r="I18" s="593"/>
    </row>
    <row r="19" spans="1:9" ht="15" customHeight="1">
      <c r="A19" s="2256" t="s">
        <v>807</v>
      </c>
      <c r="B19" s="2257" t="s">
        <v>1234</v>
      </c>
      <c r="C19" s="2217" t="s">
        <v>1750</v>
      </c>
      <c r="D19" s="2353">
        <v>6924.1057799999999</v>
      </c>
      <c r="E19" s="2258">
        <f t="shared" si="0"/>
        <v>6924.1057799999999</v>
      </c>
      <c r="G19" s="2199"/>
      <c r="H19" s="28"/>
      <c r="I19" s="593"/>
    </row>
    <row r="20" spans="1:9" ht="15" customHeight="1">
      <c r="A20" s="2256" t="s">
        <v>808</v>
      </c>
      <c r="B20" s="2257" t="s">
        <v>1231</v>
      </c>
      <c r="C20" s="2217" t="s">
        <v>1751</v>
      </c>
      <c r="D20" s="2353">
        <v>8141.9449800000002</v>
      </c>
      <c r="E20" s="2258">
        <f t="shared" si="0"/>
        <v>8141.9449800000002</v>
      </c>
      <c r="G20" s="2199"/>
      <c r="H20" s="28"/>
      <c r="I20" s="593"/>
    </row>
    <row r="21" spans="1:9" ht="15" customHeight="1">
      <c r="A21" s="2256" t="s">
        <v>809</v>
      </c>
      <c r="B21" s="2257" t="s">
        <v>1232</v>
      </c>
      <c r="C21" s="2217" t="s">
        <v>1752</v>
      </c>
      <c r="D21" s="2353">
        <v>9077.8633200000004</v>
      </c>
      <c r="E21" s="2258">
        <f t="shared" si="0"/>
        <v>9077.8633200000004</v>
      </c>
      <c r="G21" s="2199"/>
      <c r="H21" s="28"/>
      <c r="I21" s="593"/>
    </row>
    <row r="22" spans="1:9" ht="15" customHeight="1" thickBot="1">
      <c r="A22" s="2259" t="s">
        <v>810</v>
      </c>
      <c r="B22" s="2260" t="s">
        <v>1233</v>
      </c>
      <c r="C22" s="2218" t="s">
        <v>1753</v>
      </c>
      <c r="D22" s="2354">
        <v>10767.29544</v>
      </c>
      <c r="E22" s="2261">
        <f t="shared" si="0"/>
        <v>10767.29544</v>
      </c>
      <c r="G22" s="2199"/>
      <c r="H22" s="28"/>
      <c r="I22" s="593"/>
    </row>
    <row r="23" spans="1:9" ht="15" customHeight="1">
      <c r="A23" s="2254" t="s">
        <v>2065</v>
      </c>
      <c r="B23" s="1727" t="s">
        <v>2066</v>
      </c>
      <c r="C23" s="2255" t="s">
        <v>2103</v>
      </c>
      <c r="D23" s="2355">
        <v>9718.4576530470003</v>
      </c>
      <c r="E23" s="2253">
        <f t="shared" si="0"/>
        <v>9718.4576530470003</v>
      </c>
      <c r="G23" s="2199"/>
      <c r="H23" s="28"/>
      <c r="I23" s="593"/>
    </row>
    <row r="24" spans="1:9" ht="15" customHeight="1">
      <c r="A24" s="483" t="s">
        <v>2067</v>
      </c>
      <c r="B24" s="484" t="s">
        <v>2068</v>
      </c>
      <c r="C24" s="485" t="s">
        <v>2104</v>
      </c>
      <c r="D24" s="2356">
        <v>10375.693236470999</v>
      </c>
      <c r="E24" s="459">
        <f t="shared" si="0"/>
        <v>10375.693236470999</v>
      </c>
      <c r="G24" s="2199"/>
      <c r="H24" s="28"/>
      <c r="I24" s="593"/>
    </row>
    <row r="25" spans="1:9" ht="15" customHeight="1">
      <c r="A25" s="987" t="s">
        <v>2069</v>
      </c>
      <c r="B25" s="484" t="s">
        <v>2075</v>
      </c>
      <c r="C25" s="485" t="s">
        <v>2105</v>
      </c>
      <c r="D25" s="2356">
        <v>11328.037652646</v>
      </c>
      <c r="E25" s="459">
        <f t="shared" si="0"/>
        <v>11328.037652646</v>
      </c>
      <c r="G25" s="2199"/>
      <c r="H25" s="28"/>
      <c r="I25" s="593"/>
    </row>
    <row r="26" spans="1:9" ht="15" customHeight="1">
      <c r="A26" s="987" t="s">
        <v>2070</v>
      </c>
      <c r="B26" s="484" t="s">
        <v>2076</v>
      </c>
      <c r="C26" s="485" t="s">
        <v>2106</v>
      </c>
      <c r="D26" s="2356">
        <v>13362.8400506055</v>
      </c>
      <c r="E26" s="459">
        <f t="shared" si="0"/>
        <v>13362.8400506055</v>
      </c>
      <c r="G26" s="2199"/>
      <c r="H26" s="28"/>
      <c r="I26" s="593"/>
    </row>
    <row r="27" spans="1:9" ht="15" customHeight="1">
      <c r="A27" s="987" t="s">
        <v>2071</v>
      </c>
      <c r="B27" s="484" t="s">
        <v>2077</v>
      </c>
      <c r="C27" s="485" t="s">
        <v>2107</v>
      </c>
      <c r="D27" s="2356">
        <v>15890.562600228001</v>
      </c>
      <c r="E27" s="459">
        <f t="shared" si="0"/>
        <v>15890.562600228001</v>
      </c>
      <c r="G27" s="2199"/>
      <c r="H27" s="28"/>
      <c r="I27" s="593"/>
    </row>
    <row r="28" spans="1:9" ht="15" customHeight="1">
      <c r="A28" s="987" t="s">
        <v>2072</v>
      </c>
      <c r="B28" s="484" t="s">
        <v>2078</v>
      </c>
      <c r="C28" s="485" t="s">
        <v>2108</v>
      </c>
      <c r="D28" s="2356">
        <v>18012.307834228501</v>
      </c>
      <c r="E28" s="459">
        <f t="shared" si="0"/>
        <v>18012.307834228501</v>
      </c>
      <c r="G28" s="2199"/>
      <c r="H28" s="28"/>
      <c r="I28" s="593"/>
    </row>
    <row r="29" spans="1:9">
      <c r="A29" s="987" t="s">
        <v>2073</v>
      </c>
      <c r="B29" s="484" t="s">
        <v>2079</v>
      </c>
      <c r="C29" s="485" t="s">
        <v>2109</v>
      </c>
      <c r="D29" s="2356">
        <v>19329.995227872001</v>
      </c>
      <c r="E29" s="459">
        <f t="shared" si="0"/>
        <v>19329.995227872001</v>
      </c>
      <c r="G29" s="2199"/>
      <c r="H29" s="28"/>
      <c r="I29" s="593"/>
    </row>
    <row r="30" spans="1:9">
      <c r="A30" s="987" t="s">
        <v>2074</v>
      </c>
      <c r="B30" s="484" t="s">
        <v>2080</v>
      </c>
      <c r="C30" s="485" t="s">
        <v>2110</v>
      </c>
      <c r="D30" s="2356">
        <v>21331.275604265997</v>
      </c>
      <c r="E30" s="459">
        <f t="shared" si="0"/>
        <v>21331.275604265997</v>
      </c>
      <c r="G30" s="2199"/>
      <c r="H30" s="28"/>
      <c r="I30" s="593"/>
    </row>
    <row r="31" spans="1:9" ht="14.25" customHeight="1">
      <c r="A31" s="483" t="s">
        <v>3902</v>
      </c>
      <c r="B31" s="484" t="s">
        <v>3916</v>
      </c>
      <c r="C31" s="1642" t="s">
        <v>3909</v>
      </c>
      <c r="D31" s="553">
        <v>2872.3231777929032</v>
      </c>
      <c r="E31" s="459">
        <f t="shared" ref="E31:E45" si="1">D31-D31*$B$4/100</f>
        <v>2872.3231777929032</v>
      </c>
      <c r="G31" s="2199"/>
      <c r="H31" s="28"/>
      <c r="I31" s="593"/>
    </row>
    <row r="32" spans="1:9" ht="15" customHeight="1">
      <c r="A32" s="483" t="s">
        <v>3903</v>
      </c>
      <c r="B32" s="484" t="s">
        <v>3917</v>
      </c>
      <c r="C32" s="1642" t="s">
        <v>3910</v>
      </c>
      <c r="D32" s="553">
        <v>3094.3531932531773</v>
      </c>
      <c r="E32" s="459">
        <f t="shared" si="1"/>
        <v>3094.3531932531773</v>
      </c>
      <c r="G32" s="2199"/>
      <c r="H32" s="28"/>
      <c r="I32" s="593"/>
    </row>
    <row r="33" spans="1:9" ht="15" customHeight="1">
      <c r="A33" s="483" t="s">
        <v>3904</v>
      </c>
      <c r="B33" s="484" t="s">
        <v>3918</v>
      </c>
      <c r="C33" s="1642" t="s">
        <v>3911</v>
      </c>
      <c r="D33" s="553">
        <v>3636.6725159300372</v>
      </c>
      <c r="E33" s="459">
        <f t="shared" si="1"/>
        <v>3636.6725159300372</v>
      </c>
      <c r="G33" s="2199"/>
      <c r="H33" s="28"/>
      <c r="I33" s="593"/>
    </row>
    <row r="34" spans="1:9" ht="15" customHeight="1">
      <c r="A34" s="483" t="s">
        <v>3905</v>
      </c>
      <c r="B34" s="484" t="s">
        <v>3919</v>
      </c>
      <c r="C34" s="1642" t="s">
        <v>3912</v>
      </c>
      <c r="D34" s="553">
        <v>4633.5354542590658</v>
      </c>
      <c r="E34" s="459">
        <f t="shared" si="1"/>
        <v>4633.5354542590658</v>
      </c>
      <c r="G34" s="2199"/>
      <c r="H34" s="28"/>
      <c r="I34" s="593"/>
    </row>
    <row r="35" spans="1:9" ht="15" customHeight="1">
      <c r="A35" s="483" t="s">
        <v>3906</v>
      </c>
      <c r="B35" s="484" t="s">
        <v>3920</v>
      </c>
      <c r="C35" s="1642" t="s">
        <v>3913</v>
      </c>
      <c r="D35" s="553">
        <v>5295.5692321816196</v>
      </c>
      <c r="E35" s="459">
        <f t="shared" si="1"/>
        <v>5295.5692321816196</v>
      </c>
      <c r="G35" s="2199"/>
      <c r="H35" s="28"/>
      <c r="I35" s="593"/>
    </row>
    <row r="36" spans="1:9" ht="15" customHeight="1">
      <c r="A36" s="483" t="s">
        <v>3907</v>
      </c>
      <c r="B36" s="484" t="s">
        <v>3921</v>
      </c>
      <c r="C36" s="1642" t="s">
        <v>3914</v>
      </c>
      <c r="D36" s="553">
        <v>6019.9382899523262</v>
      </c>
      <c r="E36" s="459">
        <f t="shared" si="1"/>
        <v>6019.9382899523262</v>
      </c>
      <c r="G36" s="2199"/>
      <c r="H36" s="28"/>
      <c r="I36" s="593"/>
    </row>
    <row r="37" spans="1:9" ht="15" customHeight="1">
      <c r="A37" s="483" t="s">
        <v>3908</v>
      </c>
      <c r="B37" s="484" t="s">
        <v>3922</v>
      </c>
      <c r="C37" s="1642" t="s">
        <v>3915</v>
      </c>
      <c r="D37" s="553">
        <v>7887.566399901254</v>
      </c>
      <c r="E37" s="459">
        <f t="shared" si="1"/>
        <v>7887.566399901254</v>
      </c>
      <c r="G37" s="2199"/>
      <c r="H37" s="28"/>
      <c r="I37" s="593"/>
    </row>
    <row r="38" spans="1:9">
      <c r="A38" s="1643" t="s">
        <v>7272</v>
      </c>
      <c r="B38" s="1641" t="s">
        <v>7273</v>
      </c>
      <c r="C38" s="1643" t="s">
        <v>7274</v>
      </c>
      <c r="D38" s="2356">
        <v>10301.564969999999</v>
      </c>
      <c r="E38" s="1638">
        <f t="shared" si="1"/>
        <v>10301.564969999999</v>
      </c>
      <c r="G38" s="2199"/>
    </row>
    <row r="39" spans="1:9">
      <c r="A39" s="1643" t="s">
        <v>7275</v>
      </c>
      <c r="B39" s="1641" t="s">
        <v>7276</v>
      </c>
      <c r="C39" s="1643" t="s">
        <v>7277</v>
      </c>
      <c r="D39" s="2356">
        <v>10998.237209999999</v>
      </c>
      <c r="E39" s="1638">
        <f t="shared" si="1"/>
        <v>10998.237209999999</v>
      </c>
      <c r="G39" s="2199"/>
    </row>
    <row r="40" spans="1:9">
      <c r="A40" s="1643" t="s">
        <v>7278</v>
      </c>
      <c r="B40" s="1641" t="s">
        <v>7279</v>
      </c>
      <c r="C40" s="1643" t="s">
        <v>7280</v>
      </c>
      <c r="D40" s="2356">
        <v>16844.001029999996</v>
      </c>
      <c r="E40" s="1638">
        <f t="shared" si="1"/>
        <v>16844.001029999996</v>
      </c>
      <c r="G40" s="2199"/>
    </row>
    <row r="41" spans="1:9">
      <c r="A41" s="1643" t="s">
        <v>7281</v>
      </c>
      <c r="B41" s="1641" t="s">
        <v>7282</v>
      </c>
      <c r="C41" s="1643" t="s">
        <v>7283</v>
      </c>
      <c r="D41" s="2356">
        <v>19093.050029999999</v>
      </c>
      <c r="E41" s="1638">
        <f t="shared" si="1"/>
        <v>19093.050029999999</v>
      </c>
      <c r="G41" s="2199"/>
    </row>
    <row r="42" spans="1:9">
      <c r="A42" s="1643" t="s">
        <v>7284</v>
      </c>
      <c r="B42" s="1641" t="s">
        <v>7285</v>
      </c>
      <c r="C42" s="1643" t="s">
        <v>7286</v>
      </c>
      <c r="D42" s="2356">
        <v>20489.795699999999</v>
      </c>
      <c r="E42" s="1638">
        <f t="shared" si="1"/>
        <v>20489.795699999999</v>
      </c>
      <c r="G42" s="2199"/>
    </row>
    <row r="43" spans="1:9">
      <c r="A43" s="1643" t="s">
        <v>7287</v>
      </c>
      <c r="B43" s="1641" t="s">
        <v>7288</v>
      </c>
      <c r="C43" s="1643" t="s">
        <v>7289</v>
      </c>
      <c r="D43" s="2356">
        <v>22611.149879999997</v>
      </c>
      <c r="E43" s="1638">
        <f t="shared" si="1"/>
        <v>22611.149879999997</v>
      </c>
      <c r="G43" s="2199"/>
    </row>
    <row r="44" spans="1:9">
      <c r="A44" s="1643" t="s">
        <v>7290</v>
      </c>
      <c r="B44" s="1641" t="s">
        <v>7291</v>
      </c>
      <c r="C44" s="1643" t="s">
        <v>7292</v>
      </c>
      <c r="D44" s="2356">
        <v>12007.722030000001</v>
      </c>
      <c r="E44" s="1638">
        <f t="shared" si="1"/>
        <v>12007.722030000001</v>
      </c>
      <c r="G44" s="2199"/>
    </row>
    <row r="45" spans="1:9">
      <c r="A45" s="1643" t="s">
        <v>7293</v>
      </c>
      <c r="B45" s="1641" t="s">
        <v>7294</v>
      </c>
      <c r="C45" s="1643" t="s">
        <v>7295</v>
      </c>
      <c r="D45" s="2356">
        <v>14164.60944</v>
      </c>
      <c r="E45" s="1638">
        <f t="shared" si="1"/>
        <v>14164.60944</v>
      </c>
      <c r="G45" s="2199"/>
    </row>
    <row r="46" spans="1:9">
      <c r="A46" s="989"/>
      <c r="B46" s="989"/>
      <c r="C46" s="989"/>
      <c r="D46" s="27"/>
      <c r="E46" s="989"/>
    </row>
    <row r="47" spans="1:9">
      <c r="C47" s="168"/>
    </row>
    <row r="48" spans="1:9">
      <c r="C48" s="168"/>
    </row>
    <row r="49" spans="3:3">
      <c r="C49" s="168"/>
    </row>
    <row r="50" spans="3:3">
      <c r="C50" s="168"/>
    </row>
    <row r="51" spans="3:3">
      <c r="C51" s="168"/>
    </row>
    <row r="52" spans="3:3">
      <c r="C52" s="168"/>
    </row>
    <row r="53" spans="3:3">
      <c r="C53" s="168"/>
    </row>
    <row r="54" spans="3:3">
      <c r="C54" s="168"/>
    </row>
    <row r="55" spans="3:3">
      <c r="C55" s="168"/>
    </row>
    <row r="56" spans="3:3">
      <c r="C56" s="168"/>
    </row>
    <row r="57" spans="3:3">
      <c r="C57" s="168"/>
    </row>
    <row r="58" spans="3:3">
      <c r="C58" s="168"/>
    </row>
  </sheetData>
  <customSheetViews>
    <customSheetView guid="{94E74550-0B2B-4B3C-8E97-CCCC46023914}">
      <selection activeCell="F7" sqref="F7:F30"/>
      <pageMargins left="0.7" right="0.7" top="0.75" bottom="0.75" header="0.3" footer="0.3"/>
      <pageSetup paperSize="9" orientation="portrait" r:id="rId1"/>
    </customSheetView>
    <customSheetView guid="{C23E91BF-4A86-4D00-A577-1A263DDCB8BC}">
      <selection activeCell="F7" sqref="F7:F30"/>
      <pageMargins left="0.7" right="0.7" top="0.75" bottom="0.75" header="0.3" footer="0.3"/>
      <pageSetup paperSize="9" orientation="portrait" r:id="rId2"/>
    </customSheetView>
    <customSheetView guid="{45761FB6-8710-4C75-A8B6-5A7FCAACACDF}">
      <selection activeCell="C13" sqref="C13"/>
      <pageMargins left="0.7" right="0.7" top="0.75" bottom="0.75" header="0.3" footer="0.3"/>
      <pageSetup paperSize="9" orientation="portrait" r:id="rId3"/>
    </customSheetView>
    <customSheetView guid="{6108970F-8E7A-462E-A499-E2FD79FB3A77}">
      <selection activeCell="C13" sqref="C13"/>
      <pageMargins left="0.7" right="0.7" top="0.75" bottom="0.75" header="0.3" footer="0.3"/>
      <pageSetup paperSize="9" orientation="portrait" r:id="rId4"/>
    </customSheetView>
    <customSheetView guid="{B3358888-E690-452C-98EC-431498422E6E}">
      <selection activeCell="C13" sqref="C13"/>
      <pageMargins left="0.7" right="0.7" top="0.75" bottom="0.75" header="0.3" footer="0.3"/>
      <pageSetup paperSize="9" orientation="portrait" r:id="rId5"/>
    </customSheetView>
    <customSheetView guid="{A76FD505-AF56-4CD8-967A-59C705AF567C}">
      <selection activeCell="F7" sqref="F7:F30"/>
      <pageMargins left="0.7" right="0.7" top="0.75" bottom="0.75" header="0.3" footer="0.3"/>
      <pageSetup paperSize="9" orientation="portrait" r:id="rId6"/>
    </customSheetView>
    <customSheetView guid="{D7CF3121-CFC0-4E70-8DCD-811E30042E24}">
      <selection activeCell="F7" sqref="F7:F30"/>
      <pageMargins left="0.7" right="0.7" top="0.75" bottom="0.75" header="0.3" footer="0.3"/>
      <pageSetup paperSize="9" orientation="portrait" r:id="rId7"/>
    </customSheetView>
    <customSheetView guid="{3E3E5346-F5D1-49F5-AB0E-78170B65853C}">
      <selection activeCell="C13" sqref="C13"/>
      <pageMargins left="0.7" right="0.7" top="0.75" bottom="0.75" header="0.3" footer="0.3"/>
      <pageSetup paperSize="9" orientation="portrait" r:id="rId8"/>
    </customSheetView>
    <customSheetView guid="{A02336A9-D2FB-4D03-950A-00B6EBD6A28C}">
      <selection activeCell="F7" sqref="F7:F30"/>
      <pageMargins left="0.7" right="0.7" top="0.75" bottom="0.75" header="0.3" footer="0.3"/>
      <pageSetup paperSize="9" orientation="portrait" r:id="rId9"/>
    </customSheetView>
    <customSheetView guid="{24F900A2-7147-4318-9E77-2B71404314A7}">
      <selection activeCell="C17" sqref="C17"/>
      <pageMargins left="0.7" right="0.7" top="0.75" bottom="0.75" header="0.3" footer="0.3"/>
      <pageSetup paperSize="9" orientation="portrait" r:id="rId10"/>
    </customSheetView>
    <customSheetView guid="{76FA2CE7-179E-4731-B7AE-63C5E5E79002}">
      <selection activeCell="F7" sqref="F7:F30"/>
      <pageMargins left="0.7" right="0.7" top="0.75" bottom="0.75" header="0.3" footer="0.3"/>
      <pageSetup paperSize="9" orientation="portrait" r:id="rId11"/>
    </customSheetView>
  </customSheetViews>
  <mergeCells count="1">
    <mergeCell ref="A1:E1"/>
  </mergeCells>
  <conditionalFormatting sqref="A38:A45">
    <cfRule type="duplicateValues" dxfId="360" priority="1"/>
  </conditionalFormatting>
  <pageMargins left="0.7" right="0.7" top="0.75" bottom="0.75" header="0.3" footer="0.3"/>
  <pageSetup paperSize="9" orientation="portrait" r:id="rId12"/>
  <drawing r:id="rId1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0"/>
  <dimension ref="A1:G64"/>
  <sheetViews>
    <sheetView zoomScale="85" zoomScaleNormal="85" workbookViewId="0">
      <selection activeCell="I42" sqref="I42"/>
    </sheetView>
  </sheetViews>
  <sheetFormatPr defaultColWidth="9.28515625" defaultRowHeight="15"/>
  <cols>
    <col min="1" max="1" width="20.28515625" style="957" customWidth="1"/>
    <col min="2" max="2" width="18.7109375" style="957" customWidth="1"/>
    <col min="3" max="3" width="16.28515625" style="957" customWidth="1"/>
    <col min="4" max="5" width="16.28515625" style="300" customWidth="1"/>
    <col min="6" max="16384" width="9.28515625" style="1406"/>
  </cols>
  <sheetData>
    <row r="1" spans="1:7" ht="37.5" customHeight="1">
      <c r="A1" s="3114" t="s">
        <v>6701</v>
      </c>
      <c r="B1" s="3114"/>
      <c r="C1" s="3114"/>
      <c r="D1" s="3114"/>
      <c r="E1" s="3114"/>
    </row>
    <row r="4" spans="1:7">
      <c r="A4" s="1409" t="s">
        <v>6</v>
      </c>
      <c r="B4" s="1410">
        <v>0</v>
      </c>
    </row>
    <row r="6" spans="1:7" ht="15.75">
      <c r="A6" s="3115" t="s">
        <v>6702</v>
      </c>
      <c r="B6" s="3115"/>
      <c r="C6" s="3115"/>
      <c r="D6" s="3115"/>
      <c r="E6" s="3115"/>
    </row>
    <row r="7" spans="1:7">
      <c r="A7" s="124"/>
      <c r="B7" s="1407"/>
      <c r="C7" s="1407"/>
      <c r="D7" s="989"/>
      <c r="E7" s="989"/>
    </row>
    <row r="8" spans="1:7">
      <c r="A8" s="1411" t="s">
        <v>18</v>
      </c>
      <c r="B8" s="1412" t="s">
        <v>63</v>
      </c>
      <c r="C8" s="1411" t="s">
        <v>20</v>
      </c>
      <c r="D8" s="1411" t="s">
        <v>737</v>
      </c>
      <c r="E8" s="1411" t="s">
        <v>737</v>
      </c>
    </row>
    <row r="9" spans="1:7">
      <c r="A9" s="733" t="s">
        <v>738</v>
      </c>
      <c r="B9" s="1407"/>
      <c r="C9" s="1407"/>
      <c r="D9" s="989"/>
      <c r="E9" s="989"/>
    </row>
    <row r="10" spans="1:7">
      <c r="A10" s="1380" t="s">
        <v>6703</v>
      </c>
      <c r="B10" s="1380" t="s">
        <v>6704</v>
      </c>
      <c r="C10" s="1380">
        <v>45</v>
      </c>
      <c r="D10" s="1413">
        <v>346.09067345454537</v>
      </c>
      <c r="E10" s="1414">
        <f t="shared" ref="E10:E19" si="0">D10-D10*$B$4</f>
        <v>346.09067345454537</v>
      </c>
    </row>
    <row r="11" spans="1:7">
      <c r="A11" s="1380" t="s">
        <v>6705</v>
      </c>
      <c r="B11" s="1380" t="s">
        <v>6706</v>
      </c>
      <c r="C11" s="1380">
        <v>45</v>
      </c>
      <c r="D11" s="1413">
        <v>481.77975272727264</v>
      </c>
      <c r="E11" s="1414">
        <f t="shared" si="0"/>
        <v>481.77975272727264</v>
      </c>
      <c r="G11" s="2225"/>
    </row>
    <row r="12" spans="1:7">
      <c r="A12" s="1380" t="s">
        <v>6707</v>
      </c>
      <c r="B12" s="1380" t="s">
        <v>6708</v>
      </c>
      <c r="C12" s="1380">
        <v>120</v>
      </c>
      <c r="D12" s="1413">
        <v>737.0665396363637</v>
      </c>
      <c r="E12" s="1414">
        <f t="shared" si="0"/>
        <v>737.0665396363637</v>
      </c>
      <c r="G12" s="2225"/>
    </row>
    <row r="13" spans="1:7">
      <c r="A13" s="1380" t="s">
        <v>6709</v>
      </c>
      <c r="B13" s="1380" t="s">
        <v>6710</v>
      </c>
      <c r="C13" s="1380">
        <v>120</v>
      </c>
      <c r="D13" s="1413">
        <v>1113.8137396363638</v>
      </c>
      <c r="E13" s="1414">
        <f t="shared" si="0"/>
        <v>1113.8137396363638</v>
      </c>
      <c r="G13" s="2225"/>
    </row>
    <row r="14" spans="1:7">
      <c r="A14" s="1380" t="s">
        <v>6711</v>
      </c>
      <c r="B14" s="1380" t="s">
        <v>6712</v>
      </c>
      <c r="C14" s="1380">
        <v>120</v>
      </c>
      <c r="D14" s="1413">
        <v>1532.2374719999998</v>
      </c>
      <c r="E14" s="1414">
        <f t="shared" si="0"/>
        <v>1532.2374719999998</v>
      </c>
      <c r="G14" s="2225"/>
    </row>
    <row r="15" spans="1:7">
      <c r="A15" s="1380" t="s">
        <v>6713</v>
      </c>
      <c r="B15" s="1380" t="s">
        <v>5564</v>
      </c>
      <c r="C15" s="1380">
        <v>30</v>
      </c>
      <c r="D15" s="1413">
        <v>853.76804072727305</v>
      </c>
      <c r="E15" s="1414">
        <f t="shared" si="0"/>
        <v>853.76804072727305</v>
      </c>
      <c r="G15" s="2225"/>
    </row>
    <row r="16" spans="1:7">
      <c r="A16" s="1380" t="s">
        <v>6714</v>
      </c>
      <c r="B16" s="1380" t="s">
        <v>5565</v>
      </c>
      <c r="C16" s="1380">
        <v>20</v>
      </c>
      <c r="D16" s="1413">
        <v>1259.8738821818179</v>
      </c>
      <c r="E16" s="1414">
        <f t="shared" si="0"/>
        <v>1259.8738821818179</v>
      </c>
      <c r="G16" s="2225"/>
    </row>
    <row r="17" spans="1:7">
      <c r="A17" s="1380" t="s">
        <v>6715</v>
      </c>
      <c r="B17" s="1380" t="s">
        <v>5566</v>
      </c>
      <c r="C17" s="1380">
        <v>4</v>
      </c>
      <c r="D17" s="1413">
        <v>2021.4319941818183</v>
      </c>
      <c r="E17" s="1414">
        <f t="shared" si="0"/>
        <v>2021.4319941818183</v>
      </c>
      <c r="G17" s="2225"/>
    </row>
    <row r="18" spans="1:7">
      <c r="A18" s="1380" t="s">
        <v>6716</v>
      </c>
      <c r="B18" s="1380" t="s">
        <v>5567</v>
      </c>
      <c r="C18" s="1380">
        <v>4</v>
      </c>
      <c r="D18" s="1413">
        <v>2630.933253818182</v>
      </c>
      <c r="E18" s="1414">
        <f t="shared" si="0"/>
        <v>2630.933253818182</v>
      </c>
      <c r="G18" s="2225"/>
    </row>
    <row r="19" spans="1:7">
      <c r="A19" s="1380" t="s">
        <v>6717</v>
      </c>
      <c r="B19" s="1380" t="s">
        <v>5568</v>
      </c>
      <c r="C19" s="1380">
        <v>4</v>
      </c>
      <c r="D19" s="1413">
        <v>3728.9560581818187</v>
      </c>
      <c r="E19" s="1414">
        <f t="shared" si="0"/>
        <v>3728.9560581818187</v>
      </c>
      <c r="G19" s="2225"/>
    </row>
    <row r="20" spans="1:7">
      <c r="A20" s="734" t="s">
        <v>745</v>
      </c>
      <c r="B20" s="23"/>
      <c r="C20" s="23"/>
      <c r="D20" s="23"/>
      <c r="E20" s="23"/>
      <c r="G20" s="2225"/>
    </row>
    <row r="21" spans="1:7">
      <c r="A21" s="1380" t="s">
        <v>6718</v>
      </c>
      <c r="B21" s="1380" t="s">
        <v>6719</v>
      </c>
      <c r="C21" s="1380">
        <v>25</v>
      </c>
      <c r="D21" s="1413">
        <v>355.54752000000002</v>
      </c>
      <c r="E21" s="1414">
        <f>D21-D21*$B$4</f>
        <v>355.54752000000002</v>
      </c>
      <c r="G21" s="2225"/>
    </row>
    <row r="22" spans="1:7">
      <c r="A22" s="1380" t="s">
        <v>6720</v>
      </c>
      <c r="B22" s="1380" t="s">
        <v>732</v>
      </c>
      <c r="C22" s="1380">
        <v>25</v>
      </c>
      <c r="D22" s="1413">
        <v>1062.4320000000002</v>
      </c>
      <c r="E22" s="1414">
        <f>D22-D22*$B$4</f>
        <v>1062.4320000000002</v>
      </c>
      <c r="G22" s="2225"/>
    </row>
    <row r="23" spans="1:7">
      <c r="A23" s="734" t="s">
        <v>744</v>
      </c>
      <c r="B23" s="23"/>
      <c r="C23" s="23"/>
      <c r="D23" s="689"/>
      <c r="E23" s="23"/>
      <c r="G23" s="2225"/>
    </row>
    <row r="24" spans="1:7">
      <c r="A24" s="1380" t="s">
        <v>6721</v>
      </c>
      <c r="B24" s="1380" t="s">
        <v>6719</v>
      </c>
      <c r="C24" s="1380">
        <v>20</v>
      </c>
      <c r="D24" s="1413">
        <v>355.54752000000002</v>
      </c>
      <c r="E24" s="1414">
        <f>D24-D24*$B$4</f>
        <v>355.54752000000002</v>
      </c>
      <c r="G24" s="2225"/>
    </row>
    <row r="25" spans="1:7">
      <c r="A25" s="1380" t="s">
        <v>6722</v>
      </c>
      <c r="B25" s="1380" t="s">
        <v>732</v>
      </c>
      <c r="C25" s="1380">
        <v>20</v>
      </c>
      <c r="D25" s="1413">
        <v>1062.4320000000002</v>
      </c>
      <c r="E25" s="1414">
        <f>D25-D25*$B$4</f>
        <v>1062.4320000000002</v>
      </c>
      <c r="G25" s="2225"/>
    </row>
    <row r="26" spans="1:7">
      <c r="A26" s="734" t="s">
        <v>736</v>
      </c>
      <c r="B26" s="23"/>
      <c r="C26" s="23"/>
      <c r="D26" s="689"/>
      <c r="E26" s="23"/>
      <c r="G26" s="2225"/>
    </row>
    <row r="27" spans="1:7">
      <c r="A27" s="1380" t="s">
        <v>6723</v>
      </c>
      <c r="B27" s="1380" t="s">
        <v>6719</v>
      </c>
      <c r="C27" s="1380">
        <v>24</v>
      </c>
      <c r="D27" s="1413">
        <v>355.54752000000002</v>
      </c>
      <c r="E27" s="1414">
        <f>D27-D27*$B$4</f>
        <v>355.54752000000002</v>
      </c>
      <c r="G27" s="2225"/>
    </row>
    <row r="28" spans="1:7">
      <c r="A28" s="1380" t="s">
        <v>6724</v>
      </c>
      <c r="B28" s="1380" t="s">
        <v>732</v>
      </c>
      <c r="C28" s="1380">
        <v>12</v>
      </c>
      <c r="D28" s="1413">
        <v>1062.4320000000002</v>
      </c>
      <c r="E28" s="1414">
        <f>D28-D28*$B$4</f>
        <v>1062.4320000000002</v>
      </c>
      <c r="G28" s="2225"/>
    </row>
    <row r="29" spans="1:7">
      <c r="A29" s="734" t="s">
        <v>743</v>
      </c>
      <c r="B29" s="23"/>
      <c r="C29" s="23"/>
      <c r="D29" s="689"/>
      <c r="E29" s="23"/>
      <c r="G29" s="2225"/>
    </row>
    <row r="30" spans="1:7">
      <c r="A30" s="1380" t="s">
        <v>6725</v>
      </c>
      <c r="B30" s="1380" t="s">
        <v>6719</v>
      </c>
      <c r="C30" s="1380">
        <v>20</v>
      </c>
      <c r="D30" s="1413">
        <v>355.54752000000002</v>
      </c>
      <c r="E30" s="1414">
        <f>D30-D30*$B$4</f>
        <v>355.54752000000002</v>
      </c>
      <c r="G30" s="2225"/>
    </row>
    <row r="31" spans="1:7">
      <c r="A31" s="1380" t="s">
        <v>6726</v>
      </c>
      <c r="B31" s="1380" t="s">
        <v>732</v>
      </c>
      <c r="C31" s="1380">
        <v>12</v>
      </c>
      <c r="D31" s="1413">
        <v>1062.4320000000002</v>
      </c>
      <c r="E31" s="1414">
        <f>D31-D31*$B$4</f>
        <v>1062.4320000000002</v>
      </c>
      <c r="G31" s="2225"/>
    </row>
    <row r="32" spans="1:7">
      <c r="A32" s="734" t="s">
        <v>735</v>
      </c>
      <c r="B32" s="23"/>
      <c r="C32" s="23"/>
      <c r="D32" s="689"/>
      <c r="E32" s="23"/>
      <c r="G32" s="2225"/>
    </row>
    <row r="33" spans="1:7">
      <c r="A33" s="1380" t="s">
        <v>6727</v>
      </c>
      <c r="B33" s="1380" t="s">
        <v>6719</v>
      </c>
      <c r="C33" s="1380">
        <v>20</v>
      </c>
      <c r="D33" s="1413">
        <v>355.54752000000002</v>
      </c>
      <c r="E33" s="1414">
        <f>D33-D33*$B$4</f>
        <v>355.54752000000002</v>
      </c>
      <c r="G33" s="2225"/>
    </row>
    <row r="34" spans="1:7">
      <c r="A34" s="1380" t="s">
        <v>6728</v>
      </c>
      <c r="B34" s="1380" t="s">
        <v>732</v>
      </c>
      <c r="C34" s="1380">
        <v>12</v>
      </c>
      <c r="D34" s="1413">
        <v>1062.4320000000002</v>
      </c>
      <c r="E34" s="1414">
        <f>D34-D34*$B$4</f>
        <v>1062.4320000000002</v>
      </c>
      <c r="G34" s="2225"/>
    </row>
    <row r="35" spans="1:7">
      <c r="A35" s="734" t="s">
        <v>742</v>
      </c>
      <c r="B35" s="23"/>
      <c r="C35" s="23"/>
      <c r="D35" s="689"/>
      <c r="E35" s="23"/>
      <c r="G35" s="2225"/>
    </row>
    <row r="36" spans="1:7">
      <c r="A36" s="1380" t="s">
        <v>6729</v>
      </c>
      <c r="B36" s="1380" t="s">
        <v>5569</v>
      </c>
      <c r="C36" s="1380">
        <v>6</v>
      </c>
      <c r="D36" s="1413">
        <v>3216.5496000000003</v>
      </c>
      <c r="E36" s="1414">
        <f>D36-D36*$B$4</f>
        <v>3216.5496000000003</v>
      </c>
      <c r="G36" s="2225"/>
    </row>
    <row r="37" spans="1:7">
      <c r="A37" s="734" t="s">
        <v>741</v>
      </c>
      <c r="B37" s="23"/>
      <c r="C37" s="23"/>
      <c r="D37" s="689"/>
      <c r="E37" s="23"/>
      <c r="G37" s="2225"/>
    </row>
    <row r="38" spans="1:7">
      <c r="A38" s="1380" t="s">
        <v>6730</v>
      </c>
      <c r="B38" s="1380" t="s">
        <v>5569</v>
      </c>
      <c r="C38" s="1380">
        <v>72</v>
      </c>
      <c r="D38" s="1413">
        <v>4747.7980800000005</v>
      </c>
      <c r="E38" s="1414">
        <f>D38-D38*$B$4</f>
        <v>4747.7980800000005</v>
      </c>
      <c r="G38" s="2225"/>
    </row>
    <row r="39" spans="1:7">
      <c r="A39" s="734" t="s">
        <v>734</v>
      </c>
      <c r="B39" s="23"/>
      <c r="C39" s="23"/>
      <c r="D39" s="23"/>
      <c r="E39" s="23"/>
      <c r="G39" s="2225"/>
    </row>
    <row r="40" spans="1:7">
      <c r="A40" s="1380" t="s">
        <v>6731</v>
      </c>
      <c r="B40" s="1380" t="s">
        <v>6732</v>
      </c>
      <c r="C40" s="1380">
        <v>8</v>
      </c>
      <c r="D40" s="1413">
        <v>679.68719999999996</v>
      </c>
      <c r="E40" s="1414">
        <f>D40-D40*$B$4</f>
        <v>679.68719999999996</v>
      </c>
      <c r="G40" s="2225"/>
    </row>
    <row r="41" spans="1:7">
      <c r="A41" s="1380" t="s">
        <v>6733</v>
      </c>
      <c r="B41" s="1380" t="s">
        <v>6734</v>
      </c>
      <c r="C41" s="1380">
        <v>12</v>
      </c>
      <c r="D41" s="1413">
        <v>1247.8680000000002</v>
      </c>
      <c r="E41" s="1414">
        <f>D41-D41*$B$4</f>
        <v>1247.8680000000002</v>
      </c>
      <c r="G41" s="2225"/>
    </row>
    <row r="42" spans="1:7">
      <c r="A42" s="1380" t="s">
        <v>6735</v>
      </c>
      <c r="B42" s="1380" t="s">
        <v>5570</v>
      </c>
      <c r="C42" s="1380">
        <v>8</v>
      </c>
      <c r="D42" s="1413">
        <v>1836.2325600000004</v>
      </c>
      <c r="E42" s="1414">
        <f>D42-D42*$B$4</f>
        <v>1836.2325600000004</v>
      </c>
      <c r="G42" s="2225"/>
    </row>
    <row r="43" spans="1:7">
      <c r="A43" s="734" t="s">
        <v>733</v>
      </c>
      <c r="B43" s="23"/>
      <c r="C43" s="23"/>
      <c r="D43" s="23"/>
      <c r="E43" s="23"/>
      <c r="G43" s="2225"/>
    </row>
    <row r="44" spans="1:7">
      <c r="A44" s="1380" t="s">
        <v>6736</v>
      </c>
      <c r="B44" s="1380" t="s">
        <v>6732</v>
      </c>
      <c r="C44" s="1380">
        <v>10</v>
      </c>
      <c r="D44" s="1413">
        <v>679.68719999999996</v>
      </c>
      <c r="E44" s="1414">
        <f>D44-D44*$B$4</f>
        <v>679.68719999999996</v>
      </c>
      <c r="G44" s="2225"/>
    </row>
    <row r="45" spans="1:7">
      <c r="A45" s="1380" t="s">
        <v>6737</v>
      </c>
      <c r="B45" s="1380" t="s">
        <v>6734</v>
      </c>
      <c r="C45" s="1380">
        <v>12</v>
      </c>
      <c r="D45" s="1413">
        <v>1247.8680000000002</v>
      </c>
      <c r="E45" s="1414">
        <f>D45-D45*$B$4</f>
        <v>1247.8680000000002</v>
      </c>
      <c r="G45" s="2225"/>
    </row>
    <row r="46" spans="1:7" ht="14.25" customHeight="1">
      <c r="A46" s="1380" t="s">
        <v>6738</v>
      </c>
      <c r="B46" s="1380" t="s">
        <v>5570</v>
      </c>
      <c r="C46" s="1380">
        <v>10</v>
      </c>
      <c r="D46" s="1413">
        <v>1836.2325600000004</v>
      </c>
      <c r="E46" s="1414">
        <f>D46-D46*$B$4</f>
        <v>1836.2325600000004</v>
      </c>
      <c r="G46" s="2225"/>
    </row>
    <row r="47" spans="1:7">
      <c r="A47" s="734" t="s">
        <v>740</v>
      </c>
      <c r="B47" s="23"/>
      <c r="C47" s="23"/>
      <c r="D47" s="23"/>
      <c r="E47" s="23"/>
      <c r="G47" s="2225"/>
    </row>
    <row r="48" spans="1:7">
      <c r="A48" s="1380" t="s">
        <v>6739</v>
      </c>
      <c r="B48" s="1380" t="s">
        <v>732</v>
      </c>
      <c r="C48" s="1380">
        <v>8</v>
      </c>
      <c r="D48" s="1413">
        <v>2170.0663199999999</v>
      </c>
      <c r="E48" s="1414">
        <f>D48-D48*$B$4</f>
        <v>2170.0663199999999</v>
      </c>
      <c r="G48" s="2225"/>
    </row>
    <row r="49" spans="1:7">
      <c r="A49" s="734" t="s">
        <v>6740</v>
      </c>
      <c r="B49" s="23"/>
      <c r="C49" s="23"/>
      <c r="D49" s="23"/>
      <c r="E49" s="23"/>
      <c r="G49" s="2225"/>
    </row>
    <row r="50" spans="1:7">
      <c r="A50" s="1380" t="s">
        <v>6741</v>
      </c>
      <c r="B50" s="1380" t="s">
        <v>6742</v>
      </c>
      <c r="C50" s="1380">
        <v>28</v>
      </c>
      <c r="D50" s="1413">
        <v>459.86903999999998</v>
      </c>
      <c r="E50" s="1414">
        <f>D50-D50*$B$4</f>
        <v>459.86903999999998</v>
      </c>
      <c r="G50" s="2225"/>
    </row>
    <row r="51" spans="1:7">
      <c r="A51" s="1380" t="s">
        <v>6743</v>
      </c>
      <c r="B51" s="1380" t="s">
        <v>732</v>
      </c>
      <c r="C51" s="1380">
        <v>24</v>
      </c>
      <c r="D51" s="1413">
        <v>1098.13608</v>
      </c>
      <c r="E51" s="1414">
        <f>D51-D51*$B$4</f>
        <v>1098.13608</v>
      </c>
      <c r="G51" s="2225"/>
    </row>
    <row r="52" spans="1:7">
      <c r="A52" s="734" t="s">
        <v>100</v>
      </c>
      <c r="B52" s="23"/>
      <c r="C52" s="23"/>
      <c r="D52" s="23"/>
      <c r="E52" s="23"/>
      <c r="G52" s="2225"/>
    </row>
    <row r="53" spans="1:7">
      <c r="A53" s="1380" t="s">
        <v>6744</v>
      </c>
      <c r="B53" s="1380" t="s">
        <v>6742</v>
      </c>
      <c r="C53" s="1380">
        <v>28</v>
      </c>
      <c r="D53" s="1413">
        <v>464.28768000000002</v>
      </c>
      <c r="E53" s="1414">
        <f>D53-D53*$B$4</f>
        <v>464.28768000000002</v>
      </c>
      <c r="G53" s="2225"/>
    </row>
    <row r="54" spans="1:7">
      <c r="A54" s="1380" t="s">
        <v>6745</v>
      </c>
      <c r="B54" s="1380" t="s">
        <v>732</v>
      </c>
      <c r="C54" s="1380">
        <v>24</v>
      </c>
      <c r="D54" s="1413">
        <v>1108.6992</v>
      </c>
      <c r="E54" s="1414">
        <f>D54-D54*$B$4</f>
        <v>1108.6992</v>
      </c>
      <c r="G54" s="2225"/>
    </row>
    <row r="55" spans="1:7">
      <c r="A55" s="734" t="s">
        <v>53</v>
      </c>
      <c r="B55" s="23"/>
      <c r="C55" s="23"/>
      <c r="D55" s="23"/>
      <c r="E55" s="23"/>
      <c r="G55" s="2225"/>
    </row>
    <row r="56" spans="1:7">
      <c r="A56" s="1380" t="s">
        <v>6746</v>
      </c>
      <c r="B56" s="1380" t="s">
        <v>6719</v>
      </c>
      <c r="C56" s="1380">
        <v>64</v>
      </c>
      <c r="D56" s="1413">
        <v>145.49688</v>
      </c>
      <c r="E56" s="1414">
        <f>D56-D56*$B$4</f>
        <v>145.49688</v>
      </c>
      <c r="G56" s="2225"/>
    </row>
    <row r="57" spans="1:7">
      <c r="A57" s="1380" t="s">
        <v>6747</v>
      </c>
      <c r="B57" s="1380" t="s">
        <v>732</v>
      </c>
      <c r="C57" s="1380">
        <v>16</v>
      </c>
      <c r="D57" s="1413">
        <v>335.66976</v>
      </c>
      <c r="E57" s="1414">
        <f>D57-D57*$B$4</f>
        <v>335.66976</v>
      </c>
      <c r="G57" s="2225"/>
    </row>
    <row r="58" spans="1:7">
      <c r="A58" s="734" t="s">
        <v>739</v>
      </c>
      <c r="B58" s="23"/>
      <c r="C58" s="23"/>
      <c r="D58" s="23"/>
      <c r="E58" s="23"/>
      <c r="G58" s="2225"/>
    </row>
    <row r="59" spans="1:7">
      <c r="A59" s="1380" t="s">
        <v>6748</v>
      </c>
      <c r="B59" s="1380" t="s">
        <v>732</v>
      </c>
      <c r="C59" s="1380">
        <v>15</v>
      </c>
      <c r="D59" s="1413">
        <v>1492.6680000000001</v>
      </c>
      <c r="E59" s="1414">
        <f>D59-D59*$B$4</f>
        <v>1492.6680000000001</v>
      </c>
      <c r="G59" s="2225"/>
    </row>
    <row r="60" spans="1:7">
      <c r="A60" s="734" t="s">
        <v>5643</v>
      </c>
      <c r="B60" s="23"/>
      <c r="C60" s="23"/>
      <c r="D60" s="23"/>
      <c r="E60" s="23"/>
      <c r="G60" s="2225"/>
    </row>
    <row r="61" spans="1:7">
      <c r="A61" s="1380" t="s">
        <v>6749</v>
      </c>
      <c r="B61" s="1380" t="s">
        <v>6750</v>
      </c>
      <c r="C61" s="1380">
        <v>40</v>
      </c>
      <c r="D61" s="1413">
        <v>411.68016</v>
      </c>
      <c r="E61" s="1414">
        <f>D61-D61*$B$4</f>
        <v>411.68016</v>
      </c>
      <c r="G61" s="2225"/>
    </row>
    <row r="62" spans="1:7">
      <c r="A62" s="1380" t="s">
        <v>6751</v>
      </c>
      <c r="B62" s="1380" t="s">
        <v>6752</v>
      </c>
      <c r="C62" s="1380">
        <v>40</v>
      </c>
      <c r="D62" s="1413">
        <v>411.68016</v>
      </c>
      <c r="E62" s="1414">
        <f>D62-D62*$B$4</f>
        <v>411.68016</v>
      </c>
      <c r="G62" s="2225"/>
    </row>
    <row r="63" spans="1:7">
      <c r="A63" s="1380" t="s">
        <v>6753</v>
      </c>
      <c r="B63" s="1380" t="s">
        <v>6754</v>
      </c>
      <c r="C63" s="1380">
        <v>10</v>
      </c>
      <c r="D63" s="1413">
        <v>604.46016000000009</v>
      </c>
      <c r="E63" s="1414">
        <f>D63-D63*$B$4</f>
        <v>604.46016000000009</v>
      </c>
      <c r="G63" s="2225"/>
    </row>
    <row r="64" spans="1:7">
      <c r="A64" s="1380" t="s">
        <v>7960</v>
      </c>
      <c r="B64" s="1380" t="s">
        <v>6752</v>
      </c>
      <c r="C64" s="1380">
        <v>80</v>
      </c>
      <c r="D64" s="1413">
        <v>253.56180000000001</v>
      </c>
      <c r="E64" s="1414">
        <f>D64-D64*$B$4</f>
        <v>253.56180000000001</v>
      </c>
      <c r="G64" s="2225"/>
    </row>
  </sheetData>
  <mergeCells count="2">
    <mergeCell ref="A1:E1"/>
    <mergeCell ref="A6:E6"/>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96"/>
  <sheetViews>
    <sheetView zoomScaleNormal="100" workbookViewId="0">
      <selection activeCell="C48" sqref="C48"/>
    </sheetView>
  </sheetViews>
  <sheetFormatPr defaultRowHeight="15"/>
  <cols>
    <col min="1" max="1" width="16.7109375" style="178" bestFit="1" customWidth="1"/>
    <col min="2" max="2" width="123.85546875" style="101" customWidth="1"/>
    <col min="3" max="3" width="18" style="176" bestFit="1" customWidth="1"/>
    <col min="4" max="4" width="12.85546875" style="177" bestFit="1" customWidth="1"/>
    <col min="5" max="5" width="20.85546875" style="82" bestFit="1" customWidth="1"/>
    <col min="6" max="6" width="25.7109375" style="82" bestFit="1" customWidth="1"/>
    <col min="7" max="7" width="9.28515625" style="109" bestFit="1" customWidth="1"/>
    <col min="8" max="8" width="8.140625" style="718" bestFit="1" customWidth="1"/>
    <col min="9" max="9" width="9.140625" style="718"/>
    <col min="10" max="250" width="9.140625" style="109"/>
    <col min="251" max="251" width="19.28515625" style="109" customWidth="1"/>
    <col min="252" max="252" width="46" style="109" customWidth="1"/>
    <col min="253" max="253" width="16.42578125" style="109" customWidth="1"/>
    <col min="254" max="254" width="11.5703125" style="109" customWidth="1"/>
    <col min="255" max="506" width="9.140625" style="109"/>
    <col min="507" max="507" width="19.28515625" style="109" customWidth="1"/>
    <col min="508" max="508" width="46" style="109" customWidth="1"/>
    <col min="509" max="509" width="16.42578125" style="109" customWidth="1"/>
    <col min="510" max="510" width="11.5703125" style="109" customWidth="1"/>
    <col min="511" max="762" width="9.140625" style="109"/>
    <col min="763" max="763" width="19.28515625" style="109" customWidth="1"/>
    <col min="764" max="764" width="46" style="109" customWidth="1"/>
    <col min="765" max="765" width="16.42578125" style="109" customWidth="1"/>
    <col min="766" max="766" width="11.5703125" style="109" customWidth="1"/>
    <col min="767" max="1018" width="9.140625" style="109"/>
    <col min="1019" max="1019" width="19.28515625" style="109" customWidth="1"/>
    <col min="1020" max="1020" width="46" style="109" customWidth="1"/>
    <col min="1021" max="1021" width="16.42578125" style="109" customWidth="1"/>
    <col min="1022" max="1022" width="11.5703125" style="109" customWidth="1"/>
    <col min="1023" max="1274" width="9.140625" style="109"/>
    <col min="1275" max="1275" width="19.28515625" style="109" customWidth="1"/>
    <col min="1276" max="1276" width="46" style="109" customWidth="1"/>
    <col min="1277" max="1277" width="16.42578125" style="109" customWidth="1"/>
    <col min="1278" max="1278" width="11.5703125" style="109" customWidth="1"/>
    <col min="1279" max="1530" width="9.140625" style="109"/>
    <col min="1531" max="1531" width="19.28515625" style="109" customWidth="1"/>
    <col min="1532" max="1532" width="46" style="109" customWidth="1"/>
    <col min="1533" max="1533" width="16.42578125" style="109" customWidth="1"/>
    <col min="1534" max="1534" width="11.5703125" style="109" customWidth="1"/>
    <col min="1535" max="1786" width="9.140625" style="109"/>
    <col min="1787" max="1787" width="19.28515625" style="109" customWidth="1"/>
    <col min="1788" max="1788" width="46" style="109" customWidth="1"/>
    <col min="1789" max="1789" width="16.42578125" style="109" customWidth="1"/>
    <col min="1790" max="1790" width="11.5703125" style="109" customWidth="1"/>
    <col min="1791" max="2042" width="9.140625" style="109"/>
    <col min="2043" max="2043" width="19.28515625" style="109" customWidth="1"/>
    <col min="2044" max="2044" width="46" style="109" customWidth="1"/>
    <col min="2045" max="2045" width="16.42578125" style="109" customWidth="1"/>
    <col min="2046" max="2046" width="11.5703125" style="109" customWidth="1"/>
    <col min="2047" max="2298" width="9.140625" style="109"/>
    <col min="2299" max="2299" width="19.28515625" style="109" customWidth="1"/>
    <col min="2300" max="2300" width="46" style="109" customWidth="1"/>
    <col min="2301" max="2301" width="16.42578125" style="109" customWidth="1"/>
    <col min="2302" max="2302" width="11.5703125" style="109" customWidth="1"/>
    <col min="2303" max="2554" width="9.140625" style="109"/>
    <col min="2555" max="2555" width="19.28515625" style="109" customWidth="1"/>
    <col min="2556" max="2556" width="46" style="109" customWidth="1"/>
    <col min="2557" max="2557" width="16.42578125" style="109" customWidth="1"/>
    <col min="2558" max="2558" width="11.5703125" style="109" customWidth="1"/>
    <col min="2559" max="2810" width="9.140625" style="109"/>
    <col min="2811" max="2811" width="19.28515625" style="109" customWidth="1"/>
    <col min="2812" max="2812" width="46" style="109" customWidth="1"/>
    <col min="2813" max="2813" width="16.42578125" style="109" customWidth="1"/>
    <col min="2814" max="2814" width="11.5703125" style="109" customWidth="1"/>
    <col min="2815" max="3066" width="9.140625" style="109"/>
    <col min="3067" max="3067" width="19.28515625" style="109" customWidth="1"/>
    <col min="3068" max="3068" width="46" style="109" customWidth="1"/>
    <col min="3069" max="3069" width="16.42578125" style="109" customWidth="1"/>
    <col min="3070" max="3070" width="11.5703125" style="109" customWidth="1"/>
    <col min="3071" max="3322" width="9.140625" style="109"/>
    <col min="3323" max="3323" width="19.28515625" style="109" customWidth="1"/>
    <col min="3324" max="3324" width="46" style="109" customWidth="1"/>
    <col min="3325" max="3325" width="16.42578125" style="109" customWidth="1"/>
    <col min="3326" max="3326" width="11.5703125" style="109" customWidth="1"/>
    <col min="3327" max="3578" width="9.140625" style="109"/>
    <col min="3579" max="3579" width="19.28515625" style="109" customWidth="1"/>
    <col min="3580" max="3580" width="46" style="109" customWidth="1"/>
    <col min="3581" max="3581" width="16.42578125" style="109" customWidth="1"/>
    <col min="3582" max="3582" width="11.5703125" style="109" customWidth="1"/>
    <col min="3583" max="3834" width="9.140625" style="109"/>
    <col min="3835" max="3835" width="19.28515625" style="109" customWidth="1"/>
    <col min="3836" max="3836" width="46" style="109" customWidth="1"/>
    <col min="3837" max="3837" width="16.42578125" style="109" customWidth="1"/>
    <col min="3838" max="3838" width="11.5703125" style="109" customWidth="1"/>
    <col min="3839" max="4090" width="9.140625" style="109"/>
    <col min="4091" max="4091" width="19.28515625" style="109" customWidth="1"/>
    <col min="4092" max="4092" width="46" style="109" customWidth="1"/>
    <col min="4093" max="4093" width="16.42578125" style="109" customWidth="1"/>
    <col min="4094" max="4094" width="11.5703125" style="109" customWidth="1"/>
    <col min="4095" max="4346" width="9.140625" style="109"/>
    <col min="4347" max="4347" width="19.28515625" style="109" customWidth="1"/>
    <col min="4348" max="4348" width="46" style="109" customWidth="1"/>
    <col min="4349" max="4349" width="16.42578125" style="109" customWidth="1"/>
    <col min="4350" max="4350" width="11.5703125" style="109" customWidth="1"/>
    <col min="4351" max="4602" width="9.140625" style="109"/>
    <col min="4603" max="4603" width="19.28515625" style="109" customWidth="1"/>
    <col min="4604" max="4604" width="46" style="109" customWidth="1"/>
    <col min="4605" max="4605" width="16.42578125" style="109" customWidth="1"/>
    <col min="4606" max="4606" width="11.5703125" style="109" customWidth="1"/>
    <col min="4607" max="4858" width="9.140625" style="109"/>
    <col min="4859" max="4859" width="19.28515625" style="109" customWidth="1"/>
    <col min="4860" max="4860" width="46" style="109" customWidth="1"/>
    <col min="4861" max="4861" width="16.42578125" style="109" customWidth="1"/>
    <col min="4862" max="4862" width="11.5703125" style="109" customWidth="1"/>
    <col min="4863" max="5114" width="9.140625" style="109"/>
    <col min="5115" max="5115" width="19.28515625" style="109" customWidth="1"/>
    <col min="5116" max="5116" width="46" style="109" customWidth="1"/>
    <col min="5117" max="5117" width="16.42578125" style="109" customWidth="1"/>
    <col min="5118" max="5118" width="11.5703125" style="109" customWidth="1"/>
    <col min="5119" max="5370" width="9.140625" style="109"/>
    <col min="5371" max="5371" width="19.28515625" style="109" customWidth="1"/>
    <col min="5372" max="5372" width="46" style="109" customWidth="1"/>
    <col min="5373" max="5373" width="16.42578125" style="109" customWidth="1"/>
    <col min="5374" max="5374" width="11.5703125" style="109" customWidth="1"/>
    <col min="5375" max="5626" width="9.140625" style="109"/>
    <col min="5627" max="5627" width="19.28515625" style="109" customWidth="1"/>
    <col min="5628" max="5628" width="46" style="109" customWidth="1"/>
    <col min="5629" max="5629" width="16.42578125" style="109" customWidth="1"/>
    <col min="5630" max="5630" width="11.5703125" style="109" customWidth="1"/>
    <col min="5631" max="5882" width="9.140625" style="109"/>
    <col min="5883" max="5883" width="19.28515625" style="109" customWidth="1"/>
    <col min="5884" max="5884" width="46" style="109" customWidth="1"/>
    <col min="5885" max="5885" width="16.42578125" style="109" customWidth="1"/>
    <col min="5886" max="5886" width="11.5703125" style="109" customWidth="1"/>
    <col min="5887" max="6138" width="9.140625" style="109"/>
    <col min="6139" max="6139" width="19.28515625" style="109" customWidth="1"/>
    <col min="6140" max="6140" width="46" style="109" customWidth="1"/>
    <col min="6141" max="6141" width="16.42578125" style="109" customWidth="1"/>
    <col min="6142" max="6142" width="11.5703125" style="109" customWidth="1"/>
    <col min="6143" max="6394" width="9.140625" style="109"/>
    <col min="6395" max="6395" width="19.28515625" style="109" customWidth="1"/>
    <col min="6396" max="6396" width="46" style="109" customWidth="1"/>
    <col min="6397" max="6397" width="16.42578125" style="109" customWidth="1"/>
    <col min="6398" max="6398" width="11.5703125" style="109" customWidth="1"/>
    <col min="6399" max="6650" width="9.140625" style="109"/>
    <col min="6651" max="6651" width="19.28515625" style="109" customWidth="1"/>
    <col min="6652" max="6652" width="46" style="109" customWidth="1"/>
    <col min="6653" max="6653" width="16.42578125" style="109" customWidth="1"/>
    <col min="6654" max="6654" width="11.5703125" style="109" customWidth="1"/>
    <col min="6655" max="6906" width="9.140625" style="109"/>
    <col min="6907" max="6907" width="19.28515625" style="109" customWidth="1"/>
    <col min="6908" max="6908" width="46" style="109" customWidth="1"/>
    <col min="6909" max="6909" width="16.42578125" style="109" customWidth="1"/>
    <col min="6910" max="6910" width="11.5703125" style="109" customWidth="1"/>
    <col min="6911" max="7162" width="9.140625" style="109"/>
    <col min="7163" max="7163" width="19.28515625" style="109" customWidth="1"/>
    <col min="7164" max="7164" width="46" style="109" customWidth="1"/>
    <col min="7165" max="7165" width="16.42578125" style="109" customWidth="1"/>
    <col min="7166" max="7166" width="11.5703125" style="109" customWidth="1"/>
    <col min="7167" max="7418" width="9.140625" style="109"/>
    <col min="7419" max="7419" width="19.28515625" style="109" customWidth="1"/>
    <col min="7420" max="7420" width="46" style="109" customWidth="1"/>
    <col min="7421" max="7421" width="16.42578125" style="109" customWidth="1"/>
    <col min="7422" max="7422" width="11.5703125" style="109" customWidth="1"/>
    <col min="7423" max="7674" width="9.140625" style="109"/>
    <col min="7675" max="7675" width="19.28515625" style="109" customWidth="1"/>
    <col min="7676" max="7676" width="46" style="109" customWidth="1"/>
    <col min="7677" max="7677" width="16.42578125" style="109" customWidth="1"/>
    <col min="7678" max="7678" width="11.5703125" style="109" customWidth="1"/>
    <col min="7679" max="7930" width="9.140625" style="109"/>
    <col min="7931" max="7931" width="19.28515625" style="109" customWidth="1"/>
    <col min="7932" max="7932" width="46" style="109" customWidth="1"/>
    <col min="7933" max="7933" width="16.42578125" style="109" customWidth="1"/>
    <col min="7934" max="7934" width="11.5703125" style="109" customWidth="1"/>
    <col min="7935" max="8186" width="9.140625" style="109"/>
    <col min="8187" max="8187" width="19.28515625" style="109" customWidth="1"/>
    <col min="8188" max="8188" width="46" style="109" customWidth="1"/>
    <col min="8189" max="8189" width="16.42578125" style="109" customWidth="1"/>
    <col min="8190" max="8190" width="11.5703125" style="109" customWidth="1"/>
    <col min="8191" max="8442" width="9.140625" style="109"/>
    <col min="8443" max="8443" width="19.28515625" style="109" customWidth="1"/>
    <col min="8444" max="8444" width="46" style="109" customWidth="1"/>
    <col min="8445" max="8445" width="16.42578125" style="109" customWidth="1"/>
    <col min="8446" max="8446" width="11.5703125" style="109" customWidth="1"/>
    <col min="8447" max="8698" width="9.140625" style="109"/>
    <col min="8699" max="8699" width="19.28515625" style="109" customWidth="1"/>
    <col min="8700" max="8700" width="46" style="109" customWidth="1"/>
    <col min="8701" max="8701" width="16.42578125" style="109" customWidth="1"/>
    <col min="8702" max="8702" width="11.5703125" style="109" customWidth="1"/>
    <col min="8703" max="8954" width="9.140625" style="109"/>
    <col min="8955" max="8955" width="19.28515625" style="109" customWidth="1"/>
    <col min="8956" max="8956" width="46" style="109" customWidth="1"/>
    <col min="8957" max="8957" width="16.42578125" style="109" customWidth="1"/>
    <col min="8958" max="8958" width="11.5703125" style="109" customWidth="1"/>
    <col min="8959" max="9210" width="9.140625" style="109"/>
    <col min="9211" max="9211" width="19.28515625" style="109" customWidth="1"/>
    <col min="9212" max="9212" width="46" style="109" customWidth="1"/>
    <col min="9213" max="9213" width="16.42578125" style="109" customWidth="1"/>
    <col min="9214" max="9214" width="11.5703125" style="109" customWidth="1"/>
    <col min="9215" max="9466" width="9.140625" style="109"/>
    <col min="9467" max="9467" width="19.28515625" style="109" customWidth="1"/>
    <col min="9468" max="9468" width="46" style="109" customWidth="1"/>
    <col min="9469" max="9469" width="16.42578125" style="109" customWidth="1"/>
    <col min="9470" max="9470" width="11.5703125" style="109" customWidth="1"/>
    <col min="9471" max="9722" width="9.140625" style="109"/>
    <col min="9723" max="9723" width="19.28515625" style="109" customWidth="1"/>
    <col min="9724" max="9724" width="46" style="109" customWidth="1"/>
    <col min="9725" max="9725" width="16.42578125" style="109" customWidth="1"/>
    <col min="9726" max="9726" width="11.5703125" style="109" customWidth="1"/>
    <col min="9727" max="9978" width="9.140625" style="109"/>
    <col min="9979" max="9979" width="19.28515625" style="109" customWidth="1"/>
    <col min="9980" max="9980" width="46" style="109" customWidth="1"/>
    <col min="9981" max="9981" width="16.42578125" style="109" customWidth="1"/>
    <col min="9982" max="9982" width="11.5703125" style="109" customWidth="1"/>
    <col min="9983" max="10234" width="9.140625" style="109"/>
    <col min="10235" max="10235" width="19.28515625" style="109" customWidth="1"/>
    <col min="10236" max="10236" width="46" style="109" customWidth="1"/>
    <col min="10237" max="10237" width="16.42578125" style="109" customWidth="1"/>
    <col min="10238" max="10238" width="11.5703125" style="109" customWidth="1"/>
    <col min="10239" max="10490" width="9.140625" style="109"/>
    <col min="10491" max="10491" width="19.28515625" style="109" customWidth="1"/>
    <col min="10492" max="10492" width="46" style="109" customWidth="1"/>
    <col min="10493" max="10493" width="16.42578125" style="109" customWidth="1"/>
    <col min="10494" max="10494" width="11.5703125" style="109" customWidth="1"/>
    <col min="10495" max="10746" width="9.140625" style="109"/>
    <col min="10747" max="10747" width="19.28515625" style="109" customWidth="1"/>
    <col min="10748" max="10748" width="46" style="109" customWidth="1"/>
    <col min="10749" max="10749" width="16.42578125" style="109" customWidth="1"/>
    <col min="10750" max="10750" width="11.5703125" style="109" customWidth="1"/>
    <col min="10751" max="11002" width="9.140625" style="109"/>
    <col min="11003" max="11003" width="19.28515625" style="109" customWidth="1"/>
    <col min="11004" max="11004" width="46" style="109" customWidth="1"/>
    <col min="11005" max="11005" width="16.42578125" style="109" customWidth="1"/>
    <col min="11006" max="11006" width="11.5703125" style="109" customWidth="1"/>
    <col min="11007" max="11258" width="9.140625" style="109"/>
    <col min="11259" max="11259" width="19.28515625" style="109" customWidth="1"/>
    <col min="11260" max="11260" width="46" style="109" customWidth="1"/>
    <col min="11261" max="11261" width="16.42578125" style="109" customWidth="1"/>
    <col min="11262" max="11262" width="11.5703125" style="109" customWidth="1"/>
    <col min="11263" max="11514" width="9.140625" style="109"/>
    <col min="11515" max="11515" width="19.28515625" style="109" customWidth="1"/>
    <col min="11516" max="11516" width="46" style="109" customWidth="1"/>
    <col min="11517" max="11517" width="16.42578125" style="109" customWidth="1"/>
    <col min="11518" max="11518" width="11.5703125" style="109" customWidth="1"/>
    <col min="11519" max="11770" width="9.140625" style="109"/>
    <col min="11771" max="11771" width="19.28515625" style="109" customWidth="1"/>
    <col min="11772" max="11772" width="46" style="109" customWidth="1"/>
    <col min="11773" max="11773" width="16.42578125" style="109" customWidth="1"/>
    <col min="11774" max="11774" width="11.5703125" style="109" customWidth="1"/>
    <col min="11775" max="12026" width="9.140625" style="109"/>
    <col min="12027" max="12027" width="19.28515625" style="109" customWidth="1"/>
    <col min="12028" max="12028" width="46" style="109" customWidth="1"/>
    <col min="12029" max="12029" width="16.42578125" style="109" customWidth="1"/>
    <col min="12030" max="12030" width="11.5703125" style="109" customWidth="1"/>
    <col min="12031" max="12282" width="9.140625" style="109"/>
    <col min="12283" max="12283" width="19.28515625" style="109" customWidth="1"/>
    <col min="12284" max="12284" width="46" style="109" customWidth="1"/>
    <col min="12285" max="12285" width="16.42578125" style="109" customWidth="1"/>
    <col min="12286" max="12286" width="11.5703125" style="109" customWidth="1"/>
    <col min="12287" max="12538" width="9.140625" style="109"/>
    <col min="12539" max="12539" width="19.28515625" style="109" customWidth="1"/>
    <col min="12540" max="12540" width="46" style="109" customWidth="1"/>
    <col min="12541" max="12541" width="16.42578125" style="109" customWidth="1"/>
    <col min="12542" max="12542" width="11.5703125" style="109" customWidth="1"/>
    <col min="12543" max="12794" width="9.140625" style="109"/>
    <col min="12795" max="12795" width="19.28515625" style="109" customWidth="1"/>
    <col min="12796" max="12796" width="46" style="109" customWidth="1"/>
    <col min="12797" max="12797" width="16.42578125" style="109" customWidth="1"/>
    <col min="12798" max="12798" width="11.5703125" style="109" customWidth="1"/>
    <col min="12799" max="13050" width="9.140625" style="109"/>
    <col min="13051" max="13051" width="19.28515625" style="109" customWidth="1"/>
    <col min="13052" max="13052" width="46" style="109" customWidth="1"/>
    <col min="13053" max="13053" width="16.42578125" style="109" customWidth="1"/>
    <col min="13054" max="13054" width="11.5703125" style="109" customWidth="1"/>
    <col min="13055" max="13306" width="9.140625" style="109"/>
    <col min="13307" max="13307" width="19.28515625" style="109" customWidth="1"/>
    <col min="13308" max="13308" width="46" style="109" customWidth="1"/>
    <col min="13309" max="13309" width="16.42578125" style="109" customWidth="1"/>
    <col min="13310" max="13310" width="11.5703125" style="109" customWidth="1"/>
    <col min="13311" max="13562" width="9.140625" style="109"/>
    <col min="13563" max="13563" width="19.28515625" style="109" customWidth="1"/>
    <col min="13564" max="13564" width="46" style="109" customWidth="1"/>
    <col min="13565" max="13565" width="16.42578125" style="109" customWidth="1"/>
    <col min="13566" max="13566" width="11.5703125" style="109" customWidth="1"/>
    <col min="13567" max="13818" width="9.140625" style="109"/>
    <col min="13819" max="13819" width="19.28515625" style="109" customWidth="1"/>
    <col min="13820" max="13820" width="46" style="109" customWidth="1"/>
    <col min="13821" max="13821" width="16.42578125" style="109" customWidth="1"/>
    <col min="13822" max="13822" width="11.5703125" style="109" customWidth="1"/>
    <col min="13823" max="14074" width="9.140625" style="109"/>
    <col min="14075" max="14075" width="19.28515625" style="109" customWidth="1"/>
    <col min="14076" max="14076" width="46" style="109" customWidth="1"/>
    <col min="14077" max="14077" width="16.42578125" style="109" customWidth="1"/>
    <col min="14078" max="14078" width="11.5703125" style="109" customWidth="1"/>
    <col min="14079" max="14330" width="9.140625" style="109"/>
    <col min="14331" max="14331" width="19.28515625" style="109" customWidth="1"/>
    <col min="14332" max="14332" width="46" style="109" customWidth="1"/>
    <col min="14333" max="14333" width="16.42578125" style="109" customWidth="1"/>
    <col min="14334" max="14334" width="11.5703125" style="109" customWidth="1"/>
    <col min="14335" max="14586" width="9.140625" style="109"/>
    <col min="14587" max="14587" width="19.28515625" style="109" customWidth="1"/>
    <col min="14588" max="14588" width="46" style="109" customWidth="1"/>
    <col min="14589" max="14589" width="16.42578125" style="109" customWidth="1"/>
    <col min="14590" max="14590" width="11.5703125" style="109" customWidth="1"/>
    <col min="14591" max="14842" width="9.140625" style="109"/>
    <col min="14843" max="14843" width="19.28515625" style="109" customWidth="1"/>
    <col min="14844" max="14844" width="46" style="109" customWidth="1"/>
    <col min="14845" max="14845" width="16.42578125" style="109" customWidth="1"/>
    <col min="14846" max="14846" width="11.5703125" style="109" customWidth="1"/>
    <col min="14847" max="15098" width="9.140625" style="109"/>
    <col min="15099" max="15099" width="19.28515625" style="109" customWidth="1"/>
    <col min="15100" max="15100" width="46" style="109" customWidth="1"/>
    <col min="15101" max="15101" width="16.42578125" style="109" customWidth="1"/>
    <col min="15102" max="15102" width="11.5703125" style="109" customWidth="1"/>
    <col min="15103" max="15354" width="9.140625" style="109"/>
    <col min="15355" max="15355" width="19.28515625" style="109" customWidth="1"/>
    <col min="15356" max="15356" width="46" style="109" customWidth="1"/>
    <col min="15357" max="15357" width="16.42578125" style="109" customWidth="1"/>
    <col min="15358" max="15358" width="11.5703125" style="109" customWidth="1"/>
    <col min="15359" max="15610" width="9.140625" style="109"/>
    <col min="15611" max="15611" width="19.28515625" style="109" customWidth="1"/>
    <col min="15612" max="15612" width="46" style="109" customWidth="1"/>
    <col min="15613" max="15613" width="16.42578125" style="109" customWidth="1"/>
    <col min="15614" max="15614" width="11.5703125" style="109" customWidth="1"/>
    <col min="15615" max="15866" width="9.140625" style="109"/>
    <col min="15867" max="15867" width="19.28515625" style="109" customWidth="1"/>
    <col min="15868" max="15868" width="46" style="109" customWidth="1"/>
    <col min="15869" max="15869" width="16.42578125" style="109" customWidth="1"/>
    <col min="15870" max="15870" width="11.5703125" style="109" customWidth="1"/>
    <col min="15871" max="16122" width="9.140625" style="109"/>
    <col min="16123" max="16123" width="19.28515625" style="109" customWidth="1"/>
    <col min="16124" max="16124" width="46" style="109" customWidth="1"/>
    <col min="16125" max="16125" width="16.42578125" style="109" customWidth="1"/>
    <col min="16126" max="16126" width="11.5703125" style="109" customWidth="1"/>
    <col min="16127" max="16380" width="9.140625" style="109"/>
    <col min="16381" max="16384" width="9.28515625" style="109" customWidth="1"/>
  </cols>
  <sheetData>
    <row r="1" spans="1:6">
      <c r="A1" s="2901" t="s">
        <v>7865</v>
      </c>
      <c r="B1" s="2902"/>
      <c r="C1" s="2902"/>
      <c r="D1" s="2902"/>
      <c r="E1" s="2902"/>
      <c r="F1" s="2902"/>
    </row>
    <row r="2" spans="1:6">
      <c r="A2" s="18"/>
      <c r="B2" s="14"/>
      <c r="C2" s="1561"/>
      <c r="D2" s="1561"/>
      <c r="E2" s="1561"/>
      <c r="F2" s="1561"/>
    </row>
    <row r="3" spans="1:6">
      <c r="A3" s="17"/>
      <c r="B3" s="14"/>
      <c r="C3" s="1561"/>
      <c r="D3" s="1561"/>
      <c r="E3" s="1561"/>
      <c r="F3" s="1561"/>
    </row>
    <row r="4" spans="1:6">
      <c r="A4" s="179" t="s">
        <v>6</v>
      </c>
      <c r="B4" s="180">
        <v>0</v>
      </c>
      <c r="C4" s="1561"/>
      <c r="D4" s="1561"/>
      <c r="E4" s="1561"/>
      <c r="F4" s="1561"/>
    </row>
    <row r="5" spans="1:6">
      <c r="A5" s="15"/>
      <c r="B5" s="16"/>
      <c r="C5" s="1561"/>
      <c r="D5" s="1561"/>
      <c r="E5" s="1561"/>
      <c r="F5" s="1561"/>
    </row>
    <row r="6" spans="1:6" ht="30">
      <c r="A6" s="1950" t="s">
        <v>18</v>
      </c>
      <c r="B6" s="1951" t="s">
        <v>5</v>
      </c>
      <c r="C6" s="1951" t="s">
        <v>1099</v>
      </c>
      <c r="D6" s="1951" t="s">
        <v>19</v>
      </c>
      <c r="E6" s="226" t="s">
        <v>172</v>
      </c>
      <c r="F6" s="226" t="s">
        <v>5092</v>
      </c>
    </row>
    <row r="7" spans="1:6">
      <c r="A7" s="3116" t="s">
        <v>8106</v>
      </c>
      <c r="B7" s="2821"/>
      <c r="C7" s="2821"/>
      <c r="D7" s="2821"/>
      <c r="E7" s="2821"/>
      <c r="F7" s="2821"/>
    </row>
    <row r="8" spans="1:6">
      <c r="A8" s="2202" t="s">
        <v>7813</v>
      </c>
      <c r="B8" s="2214" t="s">
        <v>8176</v>
      </c>
      <c r="C8" s="965" t="s">
        <v>395</v>
      </c>
      <c r="D8" s="85" t="s">
        <v>179</v>
      </c>
      <c r="E8" s="206">
        <v>649.0566</v>
      </c>
      <c r="F8" s="206">
        <f>E8-E8*$B$4/100</f>
        <v>649.0566</v>
      </c>
    </row>
    <row r="9" spans="1:6">
      <c r="A9" s="2202" t="s">
        <v>7814</v>
      </c>
      <c r="B9" s="2214" t="s">
        <v>8177</v>
      </c>
      <c r="C9" s="965" t="s">
        <v>395</v>
      </c>
      <c r="D9" s="85" t="s">
        <v>179</v>
      </c>
      <c r="E9" s="206">
        <v>739.65300000000002</v>
      </c>
      <c r="F9" s="206">
        <f>E9-E9*$B$4/100</f>
        <v>739.65300000000002</v>
      </c>
    </row>
    <row r="10" spans="1:6">
      <c r="A10" s="2202" t="s">
        <v>8105</v>
      </c>
      <c r="B10" s="2214" t="s">
        <v>8132</v>
      </c>
      <c r="C10" s="965" t="s">
        <v>395</v>
      </c>
      <c r="D10" s="85" t="s">
        <v>179</v>
      </c>
      <c r="E10" s="82" t="s">
        <v>7971</v>
      </c>
    </row>
    <row r="11" spans="1:6">
      <c r="A11" s="2202" t="s">
        <v>7815</v>
      </c>
      <c r="B11" s="2214" t="s">
        <v>8178</v>
      </c>
      <c r="C11" s="965" t="s">
        <v>395</v>
      </c>
      <c r="D11" s="85" t="s">
        <v>179</v>
      </c>
      <c r="E11" s="206">
        <v>651.29039999999998</v>
      </c>
      <c r="F11" s="206">
        <f t="shared" ref="F11:F16" si="0">E11-E11*$B$4/100</f>
        <v>651.29039999999998</v>
      </c>
    </row>
    <row r="12" spans="1:6">
      <c r="A12" s="2202" t="s">
        <v>7816</v>
      </c>
      <c r="B12" s="2214" t="s">
        <v>8179</v>
      </c>
      <c r="C12" s="965" t="s">
        <v>395</v>
      </c>
      <c r="D12" s="85" t="s">
        <v>179</v>
      </c>
      <c r="E12" s="206">
        <v>683.26739999999995</v>
      </c>
      <c r="F12" s="206">
        <f t="shared" si="0"/>
        <v>683.26739999999995</v>
      </c>
    </row>
    <row r="13" spans="1:6">
      <c r="A13" s="2203" t="s">
        <v>7817</v>
      </c>
      <c r="B13" s="2214" t="s">
        <v>8180</v>
      </c>
      <c r="C13" s="965" t="s">
        <v>395</v>
      </c>
      <c r="D13" s="85" t="s">
        <v>179</v>
      </c>
      <c r="E13" s="206">
        <v>800.02679999999998</v>
      </c>
      <c r="F13" s="206">
        <f t="shared" si="0"/>
        <v>800.02679999999998</v>
      </c>
    </row>
    <row r="14" spans="1:6">
      <c r="A14" s="2202" t="s">
        <v>7818</v>
      </c>
      <c r="B14" s="2214" t="s">
        <v>8181</v>
      </c>
      <c r="C14" s="965" t="s">
        <v>395</v>
      </c>
      <c r="D14" s="85" t="s">
        <v>179</v>
      </c>
      <c r="E14" s="206">
        <v>683.62440000000004</v>
      </c>
      <c r="F14" s="206">
        <f t="shared" si="0"/>
        <v>683.62440000000004</v>
      </c>
    </row>
    <row r="15" spans="1:6">
      <c r="A15" s="2202" t="s">
        <v>7819</v>
      </c>
      <c r="B15" s="2214" t="s">
        <v>8182</v>
      </c>
      <c r="C15" s="965" t="s">
        <v>395</v>
      </c>
      <c r="D15" s="85" t="s">
        <v>179</v>
      </c>
      <c r="E15" s="206">
        <v>732.29880000000003</v>
      </c>
      <c r="F15" s="206">
        <f t="shared" si="0"/>
        <v>732.29880000000003</v>
      </c>
    </row>
    <row r="16" spans="1:6">
      <c r="A16" s="2204" t="s">
        <v>7820</v>
      </c>
      <c r="B16" s="2215" t="s">
        <v>8183</v>
      </c>
      <c r="C16" s="2193" t="s">
        <v>395</v>
      </c>
      <c r="D16" s="2198" t="s">
        <v>179</v>
      </c>
      <c r="E16" s="2197">
        <v>905.38260000000002</v>
      </c>
      <c r="F16" s="2197">
        <f t="shared" si="0"/>
        <v>905.38260000000002</v>
      </c>
    </row>
    <row r="17" spans="1:6">
      <c r="A17" s="3119" t="s">
        <v>8131</v>
      </c>
      <c r="B17" s="3120"/>
      <c r="C17" s="3120"/>
      <c r="D17" s="3120"/>
      <c r="E17" s="3120"/>
      <c r="F17" s="3120"/>
    </row>
    <row r="18" spans="1:6">
      <c r="A18" s="2200" t="s">
        <v>8107</v>
      </c>
      <c r="B18" s="2190" t="s">
        <v>8133</v>
      </c>
      <c r="C18" s="2193" t="s">
        <v>395</v>
      </c>
      <c r="D18" s="2198" t="s">
        <v>179</v>
      </c>
      <c r="E18" s="2211" t="s">
        <v>7971</v>
      </c>
      <c r="F18" s="2211"/>
    </row>
    <row r="19" spans="1:6">
      <c r="A19" s="2200" t="s">
        <v>8108</v>
      </c>
      <c r="B19" s="2190" t="s">
        <v>8134</v>
      </c>
      <c r="C19" s="2193" t="s">
        <v>395</v>
      </c>
      <c r="D19" s="2198" t="s">
        <v>179</v>
      </c>
      <c r="E19" s="2211" t="s">
        <v>7971</v>
      </c>
      <c r="F19" s="2211"/>
    </row>
    <row r="20" spans="1:6">
      <c r="A20" s="2200" t="s">
        <v>8109</v>
      </c>
      <c r="B20" s="2190" t="s">
        <v>8135</v>
      </c>
      <c r="C20" s="2193" t="s">
        <v>395</v>
      </c>
      <c r="D20" s="2198" t="s">
        <v>179</v>
      </c>
      <c r="E20" s="2211" t="s">
        <v>7971</v>
      </c>
      <c r="F20" s="2211"/>
    </row>
    <row r="21" spans="1:6">
      <c r="A21" s="2200" t="s">
        <v>8110</v>
      </c>
      <c r="B21" s="2190" t="s">
        <v>8136</v>
      </c>
      <c r="C21" s="2193" t="s">
        <v>395</v>
      </c>
      <c r="D21" s="2198" t="s">
        <v>179</v>
      </c>
      <c r="E21" s="2211" t="s">
        <v>7971</v>
      </c>
      <c r="F21" s="2211"/>
    </row>
    <row r="22" spans="1:6">
      <c r="A22" s="2200" t="s">
        <v>8111</v>
      </c>
      <c r="B22" s="2190" t="s">
        <v>8137</v>
      </c>
      <c r="C22" s="2193" t="s">
        <v>395</v>
      </c>
      <c r="D22" s="2198" t="s">
        <v>179</v>
      </c>
      <c r="E22" s="2211" t="s">
        <v>7971</v>
      </c>
      <c r="F22" s="2211"/>
    </row>
    <row r="23" spans="1:6">
      <c r="A23" s="2200" t="s">
        <v>8112</v>
      </c>
      <c r="B23" s="2190" t="s">
        <v>8138</v>
      </c>
      <c r="C23" s="2193" t="s">
        <v>395</v>
      </c>
      <c r="D23" s="2198" t="s">
        <v>179</v>
      </c>
      <c r="E23" s="2211" t="s">
        <v>7971</v>
      </c>
      <c r="F23" s="2211"/>
    </row>
    <row r="24" spans="1:6">
      <c r="A24" s="2200" t="s">
        <v>8113</v>
      </c>
      <c r="B24" s="2190" t="s">
        <v>8139</v>
      </c>
      <c r="C24" s="2193" t="s">
        <v>395</v>
      </c>
      <c r="D24" s="2198" t="s">
        <v>179</v>
      </c>
      <c r="E24" s="2211" t="s">
        <v>7971</v>
      </c>
      <c r="F24" s="2211"/>
    </row>
    <row r="25" spans="1:6">
      <c r="A25" s="2200" t="s">
        <v>8114</v>
      </c>
      <c r="B25" s="2190" t="s">
        <v>8140</v>
      </c>
      <c r="C25" s="2193" t="s">
        <v>395</v>
      </c>
      <c r="D25" s="2198" t="s">
        <v>179</v>
      </c>
      <c r="E25" s="2211" t="s">
        <v>7971</v>
      </c>
      <c r="F25" s="2211"/>
    </row>
    <row r="26" spans="1:6">
      <c r="A26" s="2200" t="s">
        <v>8115</v>
      </c>
      <c r="B26" s="2190" t="s">
        <v>8141</v>
      </c>
      <c r="C26" s="2193" t="s">
        <v>395</v>
      </c>
      <c r="D26" s="2198" t="s">
        <v>179</v>
      </c>
      <c r="E26" s="2211" t="s">
        <v>7971</v>
      </c>
      <c r="F26" s="2211"/>
    </row>
    <row r="27" spans="1:6">
      <c r="A27" s="3116" t="s">
        <v>1100</v>
      </c>
      <c r="B27" s="2821"/>
      <c r="C27" s="2821"/>
      <c r="D27" s="2821"/>
      <c r="E27" s="2821"/>
      <c r="F27" s="2821"/>
    </row>
    <row r="28" spans="1:6">
      <c r="A28" s="2200" t="s">
        <v>7821</v>
      </c>
      <c r="B28" s="2196" t="s">
        <v>7822</v>
      </c>
      <c r="C28" s="2194" t="s">
        <v>395</v>
      </c>
      <c r="D28" s="85" t="s">
        <v>179</v>
      </c>
      <c r="E28" s="206">
        <v>358.04039999999998</v>
      </c>
      <c r="F28" s="206">
        <f>E28-E28*$B$4/100</f>
        <v>358.04039999999998</v>
      </c>
    </row>
    <row r="29" spans="1:6">
      <c r="A29" s="3117" t="s">
        <v>1101</v>
      </c>
      <c r="B29" s="3118"/>
      <c r="C29" s="3118"/>
      <c r="D29" s="2821"/>
      <c r="E29" s="2821"/>
      <c r="F29" s="2821"/>
    </row>
    <row r="30" spans="1:6">
      <c r="A30" s="2208" t="s">
        <v>8117</v>
      </c>
      <c r="B30" s="2209" t="s">
        <v>8142</v>
      </c>
      <c r="C30" s="2194" t="s">
        <v>397</v>
      </c>
      <c r="D30" s="2195" t="s">
        <v>179</v>
      </c>
      <c r="E30" s="2211" t="s">
        <v>7971</v>
      </c>
      <c r="F30" s="2211"/>
    </row>
    <row r="31" spans="1:6">
      <c r="A31" s="2208" t="s">
        <v>8118</v>
      </c>
      <c r="B31" s="2209" t="s">
        <v>8143</v>
      </c>
      <c r="C31" s="2194" t="s">
        <v>398</v>
      </c>
      <c r="D31" s="2195" t="s">
        <v>179</v>
      </c>
      <c r="E31" s="2211" t="s">
        <v>7971</v>
      </c>
      <c r="F31" s="2211"/>
    </row>
    <row r="32" spans="1:6">
      <c r="A32" s="2208" t="s">
        <v>8119</v>
      </c>
      <c r="B32" s="2209" t="s">
        <v>8144</v>
      </c>
      <c r="C32" s="2194" t="s">
        <v>399</v>
      </c>
      <c r="D32" s="2195" t="s">
        <v>179</v>
      </c>
      <c r="E32" s="2211" t="s">
        <v>7971</v>
      </c>
      <c r="F32" s="2211"/>
    </row>
    <row r="33" spans="1:6">
      <c r="A33" s="2201" t="s">
        <v>7823</v>
      </c>
      <c r="B33" s="2190" t="s">
        <v>7826</v>
      </c>
      <c r="C33" s="2194" t="s">
        <v>397</v>
      </c>
      <c r="D33" s="2207" t="s">
        <v>179</v>
      </c>
      <c r="E33" s="2181">
        <v>881.77980000000002</v>
      </c>
      <c r="F33" s="2181">
        <f>E33-E33*$B$4/100</f>
        <v>881.77980000000002</v>
      </c>
    </row>
    <row r="34" spans="1:6">
      <c r="A34" s="2201" t="s">
        <v>7824</v>
      </c>
      <c r="B34" s="2190" t="s">
        <v>7827</v>
      </c>
      <c r="C34" s="2194" t="s">
        <v>398</v>
      </c>
      <c r="D34" s="2207" t="s">
        <v>179</v>
      </c>
      <c r="E34" s="2181">
        <v>881.77980000000002</v>
      </c>
      <c r="F34" s="2181">
        <f>E34-E34*$B$4/100</f>
        <v>881.77980000000002</v>
      </c>
    </row>
    <row r="35" spans="1:6">
      <c r="A35" s="2201" t="s">
        <v>7825</v>
      </c>
      <c r="B35" s="2190" t="s">
        <v>7828</v>
      </c>
      <c r="C35" s="2194" t="s">
        <v>399</v>
      </c>
      <c r="D35" s="2207" t="s">
        <v>179</v>
      </c>
      <c r="E35" s="2181">
        <v>881.77980000000002</v>
      </c>
      <c r="F35" s="2181">
        <f>E35-E35*$B$4/100</f>
        <v>881.77980000000002</v>
      </c>
    </row>
    <row r="36" spans="1:6">
      <c r="A36" s="2208" t="s">
        <v>8116</v>
      </c>
      <c r="B36" s="2209" t="s">
        <v>8145</v>
      </c>
      <c r="C36" s="2194" t="s">
        <v>8184</v>
      </c>
      <c r="D36" s="2195" t="s">
        <v>179</v>
      </c>
      <c r="E36" s="2211" t="s">
        <v>7971</v>
      </c>
      <c r="F36" s="2211"/>
    </row>
    <row r="37" spans="1:6">
      <c r="A37" s="2208" t="s">
        <v>8127</v>
      </c>
      <c r="B37" s="2209" t="s">
        <v>8146</v>
      </c>
      <c r="C37" s="2194" t="s">
        <v>397</v>
      </c>
      <c r="D37" s="2195" t="s">
        <v>179</v>
      </c>
      <c r="E37" s="2211" t="s">
        <v>7971</v>
      </c>
      <c r="F37" s="2211"/>
    </row>
    <row r="38" spans="1:6">
      <c r="A38" s="2208" t="s">
        <v>8128</v>
      </c>
      <c r="B38" s="2209" t="s">
        <v>8147</v>
      </c>
      <c r="C38" s="2194" t="s">
        <v>398</v>
      </c>
      <c r="D38" s="2195" t="s">
        <v>179</v>
      </c>
      <c r="E38" s="2211" t="s">
        <v>7971</v>
      </c>
      <c r="F38" s="2211"/>
    </row>
    <row r="39" spans="1:6">
      <c r="A39" s="2208" t="s">
        <v>8129</v>
      </c>
      <c r="B39" s="2209" t="s">
        <v>8148</v>
      </c>
      <c r="C39" s="2194" t="s">
        <v>399</v>
      </c>
      <c r="D39" s="2195" t="s">
        <v>179</v>
      </c>
      <c r="E39" s="2211" t="s">
        <v>7971</v>
      </c>
      <c r="F39" s="2211"/>
    </row>
    <row r="40" spans="1:6">
      <c r="A40" s="2208" t="s">
        <v>8130</v>
      </c>
      <c r="B40" s="2209" t="s">
        <v>8149</v>
      </c>
      <c r="C40" s="2194" t="s">
        <v>8184</v>
      </c>
      <c r="D40" s="2195" t="s">
        <v>179</v>
      </c>
      <c r="E40" s="2211" t="s">
        <v>7971</v>
      </c>
      <c r="F40" s="2211"/>
    </row>
    <row r="41" spans="1:6">
      <c r="A41" s="3116" t="s">
        <v>1102</v>
      </c>
      <c r="B41" s="2821"/>
      <c r="C41" s="2821"/>
      <c r="D41" s="2821"/>
      <c r="E41" s="2821"/>
      <c r="F41" s="2821"/>
    </row>
    <row r="42" spans="1:6">
      <c r="A42" s="2209" t="s">
        <v>8120</v>
      </c>
      <c r="B42" s="2209" t="s">
        <v>8150</v>
      </c>
      <c r="C42" s="2194" t="s">
        <v>397</v>
      </c>
      <c r="D42" s="2195" t="s">
        <v>179</v>
      </c>
      <c r="E42" s="2211" t="s">
        <v>7971</v>
      </c>
      <c r="F42" s="2211"/>
    </row>
    <row r="43" spans="1:6">
      <c r="A43" s="2209" t="s">
        <v>8121</v>
      </c>
      <c r="B43" s="2209" t="s">
        <v>8151</v>
      </c>
      <c r="C43" s="2194" t="s">
        <v>398</v>
      </c>
      <c r="D43" s="2195" t="s">
        <v>179</v>
      </c>
      <c r="E43" s="2211" t="s">
        <v>7971</v>
      </c>
      <c r="F43" s="2211"/>
    </row>
    <row r="44" spans="1:6">
      <c r="A44" s="2209" t="s">
        <v>8122</v>
      </c>
      <c r="B44" s="2209" t="s">
        <v>8152</v>
      </c>
      <c r="C44" s="2194" t="s">
        <v>399</v>
      </c>
      <c r="D44" s="2195" t="s">
        <v>179</v>
      </c>
      <c r="E44" s="2211" t="s">
        <v>7971</v>
      </c>
      <c r="F44" s="2211"/>
    </row>
    <row r="45" spans="1:6">
      <c r="A45" s="2200" t="s">
        <v>7829</v>
      </c>
      <c r="B45" s="2190" t="s">
        <v>7832</v>
      </c>
      <c r="C45" s="2194" t="s">
        <v>397</v>
      </c>
      <c r="D45" s="2207" t="s">
        <v>179</v>
      </c>
      <c r="E45" s="2181">
        <v>881.77980000000002</v>
      </c>
      <c r="F45" s="2181">
        <f>E45-E45*$B$4/100</f>
        <v>881.77980000000002</v>
      </c>
    </row>
    <row r="46" spans="1:6">
      <c r="A46" s="2200" t="s">
        <v>7830</v>
      </c>
      <c r="B46" s="2190" t="s">
        <v>7833</v>
      </c>
      <c r="C46" s="2194" t="s">
        <v>398</v>
      </c>
      <c r="D46" s="2207" t="s">
        <v>179</v>
      </c>
      <c r="E46" s="2181">
        <v>881.77980000000002</v>
      </c>
      <c r="F46" s="2181">
        <f>E46-E46*$B$4/100</f>
        <v>881.77980000000002</v>
      </c>
    </row>
    <row r="47" spans="1:6">
      <c r="A47" s="2200" t="s">
        <v>7831</v>
      </c>
      <c r="B47" s="2190" t="s">
        <v>7834</v>
      </c>
      <c r="C47" s="2194" t="s">
        <v>399</v>
      </c>
      <c r="D47" s="2207" t="s">
        <v>179</v>
      </c>
      <c r="E47" s="2181">
        <v>881.77980000000002</v>
      </c>
      <c r="F47" s="2181">
        <f>E47-E47*$B$4/100</f>
        <v>881.77980000000002</v>
      </c>
    </row>
    <row r="48" spans="1:6">
      <c r="A48" s="2209" t="s">
        <v>8116</v>
      </c>
      <c r="B48" s="2209" t="s">
        <v>8145</v>
      </c>
      <c r="C48" s="2194" t="s">
        <v>8185</v>
      </c>
      <c r="D48" s="2195" t="s">
        <v>179</v>
      </c>
      <c r="E48" s="2211" t="s">
        <v>7971</v>
      </c>
      <c r="F48" s="2211"/>
    </row>
    <row r="49" spans="1:6">
      <c r="A49" s="2209" t="s">
        <v>8123</v>
      </c>
      <c r="B49" s="2209" t="s">
        <v>8153</v>
      </c>
      <c r="C49" s="2194" t="s">
        <v>397</v>
      </c>
      <c r="D49" s="2195" t="s">
        <v>179</v>
      </c>
      <c r="E49" s="2211" t="s">
        <v>7971</v>
      </c>
      <c r="F49" s="2211"/>
    </row>
    <row r="50" spans="1:6">
      <c r="A50" s="2209" t="s">
        <v>8124</v>
      </c>
      <c r="B50" s="2209" t="s">
        <v>8154</v>
      </c>
      <c r="C50" s="2194" t="s">
        <v>398</v>
      </c>
      <c r="D50" s="2195" t="s">
        <v>179</v>
      </c>
      <c r="E50" s="2211" t="s">
        <v>7971</v>
      </c>
      <c r="F50" s="2211"/>
    </row>
    <row r="51" spans="1:6">
      <c r="A51" s="2209" t="s">
        <v>8125</v>
      </c>
      <c r="B51" s="2209" t="s">
        <v>8155</v>
      </c>
      <c r="C51" s="2194" t="s">
        <v>399</v>
      </c>
      <c r="D51" s="2195" t="s">
        <v>179</v>
      </c>
      <c r="E51" s="2211" t="s">
        <v>7971</v>
      </c>
      <c r="F51" s="2211"/>
    </row>
    <row r="52" spans="1:6">
      <c r="A52" s="2209" t="s">
        <v>8126</v>
      </c>
      <c r="B52" s="2209" t="s">
        <v>8156</v>
      </c>
      <c r="C52" s="2194" t="s">
        <v>8185</v>
      </c>
      <c r="D52" s="2195" t="s">
        <v>179</v>
      </c>
      <c r="E52" s="2211" t="s">
        <v>7971</v>
      </c>
      <c r="F52" s="2211"/>
    </row>
    <row r="53" spans="1:6">
      <c r="A53" s="3116" t="s">
        <v>1103</v>
      </c>
      <c r="B53" s="2821"/>
      <c r="C53" s="2821"/>
      <c r="D53" s="2821"/>
      <c r="E53" s="2821"/>
      <c r="F53" s="2821"/>
    </row>
    <row r="54" spans="1:6">
      <c r="A54" s="2202" t="s">
        <v>7836</v>
      </c>
      <c r="B54" s="2212" t="s">
        <v>7837</v>
      </c>
      <c r="C54" s="965" t="s">
        <v>182</v>
      </c>
      <c r="D54" s="258" t="s">
        <v>476</v>
      </c>
      <c r="E54" s="206">
        <v>315.39419999999996</v>
      </c>
      <c r="F54" s="206">
        <f>E54-E54*$B$4/100</f>
        <v>315.39419999999996</v>
      </c>
    </row>
    <row r="55" spans="1:6">
      <c r="A55" s="2205" t="s">
        <v>7835</v>
      </c>
      <c r="B55" s="2212" t="s">
        <v>7838</v>
      </c>
      <c r="C55" s="965" t="s">
        <v>182</v>
      </c>
      <c r="D55" s="258" t="s">
        <v>476</v>
      </c>
      <c r="E55" s="206">
        <v>375.92099999999999</v>
      </c>
      <c r="F55" s="206">
        <f>E55-E55*$B$4/100</f>
        <v>375.92099999999999</v>
      </c>
    </row>
    <row r="56" spans="1:6">
      <c r="A56" s="2213" t="s">
        <v>8157</v>
      </c>
      <c r="B56" s="2213" t="s">
        <v>8186</v>
      </c>
      <c r="C56" s="965" t="s">
        <v>183</v>
      </c>
      <c r="D56" s="258" t="s">
        <v>476</v>
      </c>
      <c r="E56" s="2181" t="s">
        <v>7971</v>
      </c>
      <c r="F56" s="2181"/>
    </row>
    <row r="57" spans="1:6">
      <c r="A57" s="2213" t="s">
        <v>8158</v>
      </c>
      <c r="B57" s="2213" t="s">
        <v>8187</v>
      </c>
      <c r="C57" s="965" t="s">
        <v>184</v>
      </c>
      <c r="D57" s="258" t="s">
        <v>476</v>
      </c>
      <c r="E57" s="2181" t="s">
        <v>7971</v>
      </c>
      <c r="F57" s="2181"/>
    </row>
    <row r="58" spans="1:6">
      <c r="A58" s="2213" t="s">
        <v>8161</v>
      </c>
      <c r="B58" s="2213" t="s">
        <v>8188</v>
      </c>
      <c r="C58" s="965" t="s">
        <v>183</v>
      </c>
      <c r="D58" s="258" t="s">
        <v>476</v>
      </c>
      <c r="E58" s="2181" t="s">
        <v>7971</v>
      </c>
      <c r="F58" s="2181"/>
    </row>
    <row r="59" spans="1:6">
      <c r="A59" s="2213" t="s">
        <v>8162</v>
      </c>
      <c r="B59" s="2213" t="s">
        <v>8189</v>
      </c>
      <c r="C59" s="965" t="s">
        <v>184</v>
      </c>
      <c r="D59" s="258" t="s">
        <v>476</v>
      </c>
      <c r="E59" s="2181" t="s">
        <v>7971</v>
      </c>
      <c r="F59" s="2181"/>
    </row>
    <row r="60" spans="1:6">
      <c r="A60" s="3116" t="s">
        <v>1104</v>
      </c>
      <c r="B60" s="2821"/>
      <c r="C60" s="2821"/>
      <c r="D60" s="2821"/>
      <c r="E60" s="2821"/>
      <c r="F60" s="2821"/>
    </row>
    <row r="61" spans="1:6">
      <c r="A61" s="2200" t="s">
        <v>7839</v>
      </c>
      <c r="B61" s="2208" t="s">
        <v>7841</v>
      </c>
      <c r="C61" s="2194" t="s">
        <v>182</v>
      </c>
      <c r="D61" s="2195" t="s">
        <v>476</v>
      </c>
      <c r="E61" s="2181">
        <v>315.39419999999996</v>
      </c>
      <c r="F61" s="2181">
        <f>E61-E61*$B$4/100</f>
        <v>315.39419999999996</v>
      </c>
    </row>
    <row r="62" spans="1:6">
      <c r="A62" s="2200" t="s">
        <v>7840</v>
      </c>
      <c r="B62" s="2208" t="s">
        <v>7842</v>
      </c>
      <c r="C62" s="2194" t="s">
        <v>182</v>
      </c>
      <c r="D62" s="2195" t="s">
        <v>476</v>
      </c>
      <c r="E62" s="2181">
        <v>375.92099999999999</v>
      </c>
      <c r="F62" s="2181">
        <f>E62-E62*$B$4/100</f>
        <v>375.92099999999999</v>
      </c>
    </row>
    <row r="63" spans="1:6">
      <c r="A63" s="2209" t="s">
        <v>8159</v>
      </c>
      <c r="B63" s="2209" t="s">
        <v>8190</v>
      </c>
      <c r="C63" s="965" t="s">
        <v>183</v>
      </c>
      <c r="D63" s="2195" t="s">
        <v>476</v>
      </c>
      <c r="E63" s="2181" t="s">
        <v>7971</v>
      </c>
      <c r="F63" s="2181"/>
    </row>
    <row r="64" spans="1:6">
      <c r="A64" s="2209" t="s">
        <v>8160</v>
      </c>
      <c r="B64" s="2209" t="s">
        <v>8191</v>
      </c>
      <c r="C64" s="965" t="s">
        <v>184</v>
      </c>
      <c r="D64" s="2195" t="s">
        <v>476</v>
      </c>
      <c r="E64" s="2181" t="s">
        <v>7971</v>
      </c>
      <c r="F64" s="2181"/>
    </row>
    <row r="65" spans="1:6">
      <c r="A65" s="2209" t="s">
        <v>8163</v>
      </c>
      <c r="B65" s="2209" t="s">
        <v>8192</v>
      </c>
      <c r="C65" s="965" t="s">
        <v>183</v>
      </c>
      <c r="D65" s="2195" t="s">
        <v>476</v>
      </c>
      <c r="E65" s="2181" t="s">
        <v>7971</v>
      </c>
      <c r="F65" s="2181"/>
    </row>
    <row r="66" spans="1:6">
      <c r="A66" s="2209" t="s">
        <v>8164</v>
      </c>
      <c r="B66" s="2209" t="s">
        <v>8193</v>
      </c>
      <c r="C66" s="965" t="s">
        <v>184</v>
      </c>
      <c r="D66" s="2195" t="s">
        <v>476</v>
      </c>
      <c r="E66" s="2181" t="s">
        <v>7971</v>
      </c>
      <c r="F66" s="2181"/>
    </row>
    <row r="67" spans="1:6">
      <c r="A67" s="3116" t="s">
        <v>1105</v>
      </c>
      <c r="B67" s="2821"/>
      <c r="C67" s="2821"/>
      <c r="D67" s="2821"/>
      <c r="E67" s="2821"/>
      <c r="F67" s="2821"/>
    </row>
    <row r="68" spans="1:6">
      <c r="A68" s="2200" t="s">
        <v>7843</v>
      </c>
      <c r="B68" s="2208" t="s">
        <v>7847</v>
      </c>
      <c r="C68" s="2194" t="s">
        <v>183</v>
      </c>
      <c r="D68" s="2195" t="s">
        <v>476</v>
      </c>
      <c r="E68" s="2181">
        <v>289.68</v>
      </c>
      <c r="F68" s="2181">
        <f>E68-E68*$B$4/100</f>
        <v>289.68</v>
      </c>
    </row>
    <row r="69" spans="1:6">
      <c r="A69" s="2200" t="s">
        <v>7845</v>
      </c>
      <c r="B69" s="2208" t="s">
        <v>7849</v>
      </c>
      <c r="C69" s="2194" t="s">
        <v>184</v>
      </c>
      <c r="D69" s="2195" t="s">
        <v>476</v>
      </c>
      <c r="E69" s="2181">
        <v>289.68</v>
      </c>
      <c r="F69" s="2181">
        <f>E69-E69*$B$4/100</f>
        <v>289.68</v>
      </c>
    </row>
    <row r="70" spans="1:6">
      <c r="A70" s="2209" t="s">
        <v>8168</v>
      </c>
      <c r="B70" s="2209" t="s">
        <v>8194</v>
      </c>
      <c r="C70" s="2194" t="s">
        <v>185</v>
      </c>
      <c r="D70" s="2195" t="s">
        <v>476</v>
      </c>
      <c r="E70" s="2181" t="s">
        <v>7971</v>
      </c>
      <c r="F70" s="2181"/>
    </row>
    <row r="71" spans="1:6">
      <c r="A71" s="2200" t="s">
        <v>7844</v>
      </c>
      <c r="B71" s="2208" t="s">
        <v>7848</v>
      </c>
      <c r="C71" s="2194" t="s">
        <v>183</v>
      </c>
      <c r="D71" s="2195" t="s">
        <v>476</v>
      </c>
      <c r="E71" s="2181">
        <v>350.66580000000005</v>
      </c>
      <c r="F71" s="2181">
        <f>E71-E71*$B$4/100</f>
        <v>350.66580000000005</v>
      </c>
    </row>
    <row r="72" spans="1:6">
      <c r="A72" s="2200" t="s">
        <v>7846</v>
      </c>
      <c r="B72" s="2208" t="s">
        <v>7850</v>
      </c>
      <c r="C72" s="2194" t="s">
        <v>184</v>
      </c>
      <c r="D72" s="2195" t="s">
        <v>476</v>
      </c>
      <c r="E72" s="2181">
        <v>350.66580000000005</v>
      </c>
      <c r="F72" s="2181">
        <f>E72-E72*$B$4/100</f>
        <v>350.66580000000005</v>
      </c>
    </row>
    <row r="73" spans="1:6">
      <c r="A73" s="2209" t="s">
        <v>8169</v>
      </c>
      <c r="B73" s="2209" t="s">
        <v>8195</v>
      </c>
      <c r="C73" s="2194" t="s">
        <v>185</v>
      </c>
      <c r="D73" s="2195" t="s">
        <v>476</v>
      </c>
      <c r="E73" s="2181" t="s">
        <v>7971</v>
      </c>
      <c r="F73" s="2181"/>
    </row>
    <row r="74" spans="1:6">
      <c r="A74" s="2209" t="s">
        <v>8170</v>
      </c>
      <c r="B74" s="2209" t="s">
        <v>8196</v>
      </c>
      <c r="C74" s="2194" t="s">
        <v>183</v>
      </c>
      <c r="D74" s="2195" t="s">
        <v>179</v>
      </c>
      <c r="E74" s="2181" t="s">
        <v>7971</v>
      </c>
      <c r="F74" s="2181"/>
    </row>
    <row r="75" spans="1:6">
      <c r="A75" s="2209" t="s">
        <v>8171</v>
      </c>
      <c r="B75" s="2209" t="s">
        <v>8197</v>
      </c>
      <c r="C75" s="2194" t="s">
        <v>184</v>
      </c>
      <c r="D75" s="2195" t="s">
        <v>179</v>
      </c>
      <c r="E75" s="2181" t="s">
        <v>7971</v>
      </c>
      <c r="F75" s="2181"/>
    </row>
    <row r="76" spans="1:6">
      <c r="A76" s="2209" t="s">
        <v>8172</v>
      </c>
      <c r="B76" s="2209" t="s">
        <v>8198</v>
      </c>
      <c r="C76" s="2194" t="s">
        <v>185</v>
      </c>
      <c r="D76" s="2195" t="s">
        <v>179</v>
      </c>
      <c r="E76" s="2181" t="s">
        <v>7971</v>
      </c>
      <c r="F76" s="2181"/>
    </row>
    <row r="77" spans="1:6">
      <c r="A77" s="2209" t="s">
        <v>8173</v>
      </c>
      <c r="B77" s="2209" t="s">
        <v>8199</v>
      </c>
      <c r="C77" s="2194" t="s">
        <v>183</v>
      </c>
      <c r="D77" s="2195" t="s">
        <v>179</v>
      </c>
      <c r="E77" s="2181" t="s">
        <v>7971</v>
      </c>
      <c r="F77" s="2181"/>
    </row>
    <row r="78" spans="1:6">
      <c r="A78" s="2209" t="s">
        <v>8174</v>
      </c>
      <c r="B78" s="2209" t="s">
        <v>8200</v>
      </c>
      <c r="C78" s="2194" t="s">
        <v>184</v>
      </c>
      <c r="D78" s="2195" t="s">
        <v>179</v>
      </c>
      <c r="E78" s="2181" t="s">
        <v>7971</v>
      </c>
      <c r="F78" s="2181"/>
    </row>
    <row r="79" spans="1:6">
      <c r="A79" s="2209" t="s">
        <v>8175</v>
      </c>
      <c r="B79" s="2209" t="s">
        <v>8201</v>
      </c>
      <c r="C79" s="2194" t="s">
        <v>185</v>
      </c>
      <c r="D79" s="2195" t="s">
        <v>179</v>
      </c>
      <c r="E79" s="2181" t="s">
        <v>7971</v>
      </c>
      <c r="F79" s="2181"/>
    </row>
    <row r="80" spans="1:6">
      <c r="A80" s="2187" t="s">
        <v>1106</v>
      </c>
      <c r="B80" s="2184"/>
      <c r="C80" s="2184"/>
      <c r="D80" s="2184"/>
      <c r="E80" s="2184"/>
      <c r="F80" s="2184"/>
    </row>
    <row r="81" spans="1:11">
      <c r="A81" s="2200" t="s">
        <v>7851</v>
      </c>
      <c r="B81" s="2208" t="s">
        <v>7858</v>
      </c>
      <c r="C81" s="2194" t="s">
        <v>183</v>
      </c>
      <c r="D81" s="2195" t="s">
        <v>476</v>
      </c>
      <c r="E81" s="2181">
        <v>288.9966</v>
      </c>
      <c r="F81" s="2181">
        <f>E81-E81*$B$4/100</f>
        <v>288.9966</v>
      </c>
    </row>
    <row r="82" spans="1:11">
      <c r="A82" s="2200" t="s">
        <v>7854</v>
      </c>
      <c r="B82" s="2208" t="s">
        <v>7861</v>
      </c>
      <c r="C82" s="2194" t="s">
        <v>184</v>
      </c>
      <c r="D82" s="2195" t="s">
        <v>476</v>
      </c>
      <c r="E82" s="2181">
        <v>288.9966</v>
      </c>
      <c r="F82" s="2181">
        <f>E82-E82*$B$4/100</f>
        <v>288.9966</v>
      </c>
    </row>
    <row r="83" spans="1:11">
      <c r="A83" s="2209" t="s">
        <v>8165</v>
      </c>
      <c r="B83" s="2209" t="s">
        <v>8202</v>
      </c>
      <c r="C83" s="2194" t="s">
        <v>185</v>
      </c>
      <c r="D83" s="2195" t="s">
        <v>476</v>
      </c>
      <c r="E83" s="2181" t="s">
        <v>7971</v>
      </c>
      <c r="F83" s="2181"/>
    </row>
    <row r="84" spans="1:11">
      <c r="A84" s="2200" t="s">
        <v>7852</v>
      </c>
      <c r="B84" s="2208" t="s">
        <v>7859</v>
      </c>
      <c r="C84" s="2194" t="s">
        <v>183</v>
      </c>
      <c r="D84" s="2195" t="s">
        <v>476</v>
      </c>
      <c r="E84" s="2181">
        <v>341.01659999999998</v>
      </c>
      <c r="F84" s="2181">
        <f>E84-E84*$B$4/100</f>
        <v>341.01659999999998</v>
      </c>
    </row>
    <row r="85" spans="1:11">
      <c r="A85" s="2200" t="s">
        <v>7855</v>
      </c>
      <c r="B85" s="2208" t="s">
        <v>7862</v>
      </c>
      <c r="C85" s="2194" t="s">
        <v>184</v>
      </c>
      <c r="D85" s="2195" t="s">
        <v>476</v>
      </c>
      <c r="E85" s="2181">
        <v>341.01659999999998</v>
      </c>
      <c r="F85" s="2181">
        <f>E85-E85*$B$4/100</f>
        <v>341.01659999999998</v>
      </c>
    </row>
    <row r="86" spans="1:11">
      <c r="A86" s="2209" t="s">
        <v>8166</v>
      </c>
      <c r="B86" s="2209" t="s">
        <v>8203</v>
      </c>
      <c r="C86" s="2194" t="s">
        <v>185</v>
      </c>
      <c r="D86" s="2195" t="s">
        <v>476</v>
      </c>
      <c r="E86" s="2181" t="s">
        <v>7971</v>
      </c>
      <c r="F86" s="2181"/>
    </row>
    <row r="87" spans="1:11">
      <c r="A87" s="2200" t="s">
        <v>7853</v>
      </c>
      <c r="B87" s="2208" t="s">
        <v>7860</v>
      </c>
      <c r="C87" s="2194" t="s">
        <v>183</v>
      </c>
      <c r="D87" s="2195" t="s">
        <v>179</v>
      </c>
      <c r="E87" s="2181">
        <v>780.28980000000001</v>
      </c>
      <c r="F87" s="2181">
        <f>E87-E87*$B$4/100</f>
        <v>780.28980000000001</v>
      </c>
    </row>
    <row r="88" spans="1:11">
      <c r="A88" s="2200" t="s">
        <v>7856</v>
      </c>
      <c r="B88" s="2208" t="s">
        <v>7863</v>
      </c>
      <c r="C88" s="2194" t="s">
        <v>184</v>
      </c>
      <c r="D88" s="2195" t="s">
        <v>179</v>
      </c>
      <c r="E88" s="2181">
        <v>780.28980000000001</v>
      </c>
      <c r="F88" s="2181">
        <f>E88-E88*$B$4/100</f>
        <v>780.28980000000001</v>
      </c>
    </row>
    <row r="89" spans="1:11">
      <c r="A89" s="2210" t="s">
        <v>8206</v>
      </c>
      <c r="B89" s="2167" t="s">
        <v>8205</v>
      </c>
      <c r="C89" s="2194" t="s">
        <v>185</v>
      </c>
      <c r="D89" s="2195" t="s">
        <v>179</v>
      </c>
      <c r="E89" s="2181" t="s">
        <v>7971</v>
      </c>
      <c r="F89" s="2211"/>
    </row>
    <row r="90" spans="1:11">
      <c r="A90" s="2209" t="s">
        <v>8167</v>
      </c>
      <c r="B90" s="2209" t="s">
        <v>8204</v>
      </c>
      <c r="C90" s="2194" t="s">
        <v>183</v>
      </c>
      <c r="D90" s="2195" t="s">
        <v>179</v>
      </c>
      <c r="E90" s="2181" t="s">
        <v>7971</v>
      </c>
      <c r="F90" s="2211"/>
    </row>
    <row r="91" spans="1:11">
      <c r="A91" s="2200" t="s">
        <v>7857</v>
      </c>
      <c r="B91" s="2208" t="s">
        <v>7864</v>
      </c>
      <c r="C91" s="2194" t="s">
        <v>184</v>
      </c>
      <c r="D91" s="2195" t="s">
        <v>179</v>
      </c>
      <c r="E91" s="2181">
        <v>838.09320000000002</v>
      </c>
      <c r="F91" s="2181">
        <f>E91-E91*$B$4/100</f>
        <v>838.09320000000002</v>
      </c>
    </row>
    <row r="92" spans="1:11">
      <c r="A92" s="2210" t="s">
        <v>8207</v>
      </c>
      <c r="B92" s="2167" t="s">
        <v>8208</v>
      </c>
      <c r="C92" s="2194" t="s">
        <v>185</v>
      </c>
      <c r="D92" s="2195" t="s">
        <v>179</v>
      </c>
      <c r="E92" s="2181" t="s">
        <v>7971</v>
      </c>
      <c r="F92" s="2211"/>
    </row>
    <row r="93" spans="1:11" ht="75">
      <c r="A93" s="1950" t="s">
        <v>18</v>
      </c>
      <c r="B93" s="1951" t="s">
        <v>5</v>
      </c>
      <c r="C93" s="1951" t="s">
        <v>1099</v>
      </c>
      <c r="D93" s="1951" t="s">
        <v>19</v>
      </c>
      <c r="E93" s="226" t="s">
        <v>7</v>
      </c>
      <c r="F93" s="226" t="s">
        <v>461</v>
      </c>
      <c r="G93" s="226" t="s">
        <v>8</v>
      </c>
      <c r="H93" s="226" t="s">
        <v>9</v>
      </c>
      <c r="I93" s="109"/>
      <c r="J93" s="718"/>
      <c r="K93" s="718"/>
    </row>
    <row r="94" spans="1:11" ht="15" customHeight="1">
      <c r="A94" s="2188" t="s">
        <v>130</v>
      </c>
      <c r="B94" s="2185"/>
      <c r="C94" s="2185"/>
      <c r="D94" s="2185"/>
      <c r="E94" s="2185"/>
      <c r="F94" s="2185"/>
      <c r="G94" s="2185"/>
      <c r="H94" s="2186"/>
      <c r="I94" s="109"/>
      <c r="J94" s="718"/>
      <c r="K94" s="718"/>
    </row>
    <row r="95" spans="1:11">
      <c r="A95" s="414" t="s">
        <v>1107</v>
      </c>
      <c r="B95" s="126" t="s">
        <v>4912</v>
      </c>
      <c r="C95" s="965"/>
      <c r="D95" s="85" t="s">
        <v>179</v>
      </c>
      <c r="E95" s="206">
        <v>12.334714344</v>
      </c>
      <c r="F95" s="206">
        <f>E95-E95*$B$4/100</f>
        <v>12.334714344</v>
      </c>
      <c r="G95" s="167">
        <f>E95*Оглавление!$B$5</f>
        <v>1356.81857784</v>
      </c>
      <c r="H95" s="167">
        <f>G95-G95*$B$4/100</f>
        <v>1356.81857784</v>
      </c>
      <c r="I95" s="109"/>
      <c r="J95" s="718"/>
      <c r="K95" s="718"/>
    </row>
    <row r="96" spans="1:11">
      <c r="A96" s="624" t="s">
        <v>4910</v>
      </c>
      <c r="B96" s="623" t="s">
        <v>4911</v>
      </c>
      <c r="C96" s="617"/>
      <c r="D96" s="85" t="s">
        <v>179</v>
      </c>
      <c r="E96" s="206">
        <v>14.270616</v>
      </c>
      <c r="F96" s="206">
        <f>E96-E96*$B$4/100</f>
        <v>14.270616</v>
      </c>
      <c r="G96" s="167">
        <f>E96*Оглавление!$B$5</f>
        <v>1569.76776</v>
      </c>
      <c r="H96" s="167">
        <f>G96-G96*$B$4/100</f>
        <v>1569.76776</v>
      </c>
      <c r="I96" s="109"/>
      <c r="J96" s="718"/>
      <c r="K96" s="718"/>
    </row>
  </sheetData>
  <autoFilter ref="A6:F37"/>
  <mergeCells count="9">
    <mergeCell ref="A60:F60"/>
    <mergeCell ref="A67:F67"/>
    <mergeCell ref="A1:F1"/>
    <mergeCell ref="A7:F7"/>
    <mergeCell ref="A27:F27"/>
    <mergeCell ref="A29:F29"/>
    <mergeCell ref="A41:F41"/>
    <mergeCell ref="A53:F53"/>
    <mergeCell ref="A17:F17"/>
  </mergeCells>
  <pageMargins left="0.7" right="0.7" top="0.75" bottom="0.75" header="0.3" footer="0.3"/>
  <pageSetup paperSize="9"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1381" customWidth="1"/>
    <col min="2" max="2" width="10.28515625" style="1381" bestFit="1" customWidth="1"/>
    <col min="3" max="3" width="9.140625" style="1381"/>
    <col min="4" max="4" width="16.85546875" style="1381" bestFit="1" customWidth="1"/>
    <col min="5" max="16384" width="9.140625" style="1381"/>
  </cols>
  <sheetData>
    <row r="1" spans="1:3">
      <c r="A1" s="1381" t="s">
        <v>6655</v>
      </c>
    </row>
    <row r="4" spans="1:3">
      <c r="A4" s="1381" t="s">
        <v>5</v>
      </c>
    </row>
    <row r="5" spans="1:3">
      <c r="A5" s="3121" t="s">
        <v>10</v>
      </c>
      <c r="B5" s="3121" t="s">
        <v>6656</v>
      </c>
      <c r="C5" s="3121" t="s">
        <v>6657</v>
      </c>
    </row>
    <row r="6" spans="1:3">
      <c r="A6" s="3121"/>
      <c r="B6" s="3121"/>
      <c r="C6" s="3121"/>
    </row>
    <row r="7" spans="1:3">
      <c r="A7" s="1382" t="s">
        <v>6578</v>
      </c>
      <c r="B7" s="1383">
        <f>VLOOKUP(A7,'[2]Лист2 (Наценка)'!$A$13:$L$89,12,0)</f>
        <v>90.856741668793063</v>
      </c>
      <c r="C7" s="1383">
        <f>VLOOKUP(A7,'[2]Лист2 (Наценка)'!$A$13:$O$89,15,0)</f>
        <v>156.64955460136733</v>
      </c>
    </row>
    <row r="8" spans="1:3">
      <c r="A8" s="1382" t="s">
        <v>6579</v>
      </c>
      <c r="B8" s="1383">
        <f>VLOOKUP(A8,'[2]Лист2 (Наценка)'!$A$13:$L$89,12,0)</f>
        <v>105.89275988772644</v>
      </c>
      <c r="C8" s="1383">
        <f>VLOOKUP(A8,'[2]Лист2 (Наценка)'!$A$13:$O$89,15,0)</f>
        <v>182.57372394435592</v>
      </c>
    </row>
    <row r="9" spans="1:3">
      <c r="A9" s="1382" t="s">
        <v>6580</v>
      </c>
      <c r="B9" s="1383">
        <f>VLOOKUP(A9,'[2]Лист2 (Наценка)'!$A$13:$L$89,12,0)</f>
        <v>120.97064950242407</v>
      </c>
      <c r="C9" s="1383">
        <f>VLOOKUP(A9,'[2]Лист2 (Наценка)'!$A$13:$O$89,15,0)</f>
        <v>208.57008534900697</v>
      </c>
    </row>
    <row r="10" spans="1:3">
      <c r="A10" s="1382" t="s">
        <v>6581</v>
      </c>
      <c r="B10" s="1383">
        <f>VLOOKUP(A10,'[2]Лист2 (Наценка)'!$A$13:$L$89,12,0)</f>
        <v>136.00666772135742</v>
      </c>
      <c r="C10" s="1383">
        <f>VLOOKUP(A10,'[2]Лист2 (Наценка)'!$A$13:$O$89,15,0)</f>
        <v>234.49425469199551</v>
      </c>
    </row>
    <row r="11" spans="1:3">
      <c r="A11" s="1382" t="s">
        <v>6582</v>
      </c>
      <c r="B11" s="1383">
        <f>VLOOKUP(A11,'[2]Лист2 (Наценка)'!$A$13:$L$89,12,0)</f>
        <v>151.03849880071465</v>
      </c>
      <c r="C11" s="1383">
        <f>VLOOKUP(A11,'[2]Лист2 (Наценка)'!$A$13:$O$89,15,0)</f>
        <v>260.41120482881831</v>
      </c>
    </row>
    <row r="12" spans="1:3">
      <c r="A12" s="1382" t="s">
        <v>6583</v>
      </c>
      <c r="B12" s="1383">
        <f>VLOOKUP(A12,'[2]Лист2 (Наценка)'!$A$13:$L$89,12,0)</f>
        <v>166.32155825465668</v>
      </c>
      <c r="C12" s="1383">
        <f>VLOOKUP(A12,'[2]Лист2 (Наценка)'!$A$13:$O$89,15,0)</f>
        <v>286.7613073356149</v>
      </c>
    </row>
    <row r="13" spans="1:3">
      <c r="A13" s="1382" t="s">
        <v>6584</v>
      </c>
      <c r="B13" s="1383">
        <f>VLOOKUP(A13,'[2]Лист2 (Наценка)'!$A$13:$L$89,12,0)</f>
        <v>180.42384434804779</v>
      </c>
      <c r="C13" s="1383">
        <f>VLOOKUP(A13,'[2]Лист2 (Наценка)'!$A$13:$O$89,15,0)</f>
        <v>311.07559370353061</v>
      </c>
    </row>
    <row r="14" spans="1:3">
      <c r="A14" s="1382" t="s">
        <v>6585</v>
      </c>
      <c r="B14" s="1383">
        <f>VLOOKUP(A14,'[2]Лист2 (Наценка)'!$A$13:$L$89,12,0)</f>
        <v>194.79829451390657</v>
      </c>
      <c r="C14" s="1383">
        <f>VLOOKUP(A14,'[2]Лист2 (Наценка)'!$A$13:$O$89,15,0)</f>
        <v>335.85912847225268</v>
      </c>
    </row>
    <row r="15" spans="1:3">
      <c r="A15" s="1382" t="s">
        <v>6586</v>
      </c>
      <c r="B15" s="1383">
        <f>VLOOKUP(A15,'[2]Лист2 (Наценка)'!$A$13:$L$89,12,0)</f>
        <v>208.90058060729768</v>
      </c>
      <c r="C15" s="1383">
        <f>VLOOKUP(A15,'[2]Лист2 (Наценка)'!$A$13:$O$89,15,0)</f>
        <v>360.17341484016839</v>
      </c>
    </row>
    <row r="16" spans="1:3">
      <c r="A16" s="1382" t="s">
        <v>6587</v>
      </c>
      <c r="B16" s="1383">
        <f>VLOOKUP(A16,'[2]Лист2 (Наценка)'!$A$13:$L$89,12,0)</f>
        <v>223.5723176830823</v>
      </c>
      <c r="C16" s="1383">
        <f>VLOOKUP(A16,'[2]Лист2 (Наценка)'!$A$13:$O$89,15,0)</f>
        <v>385.46951324669357</v>
      </c>
    </row>
    <row r="17" spans="1:3">
      <c r="A17" s="1382" t="s">
        <v>6588</v>
      </c>
      <c r="B17" s="1383">
        <f>VLOOKUP(A17,'[2]Лист2 (Наценка)'!$A$13:$L$89,12,0)</f>
        <v>237.6704166368973</v>
      </c>
      <c r="C17" s="1383">
        <f>VLOOKUP(A17,'[2]Лист2 (Наценка)'!$A$13:$O$89,15,0)</f>
        <v>409.77658040844358</v>
      </c>
    </row>
    <row r="18" spans="1:3">
      <c r="A18" s="1384" t="s">
        <v>6589</v>
      </c>
      <c r="B18" s="1383">
        <f>VLOOKUP(A18,'[2]Лист2 (Наценка)'!$A$13:$L$89,12,0)</f>
        <v>87.590772799183497</v>
      </c>
      <c r="C18" s="1383">
        <f>VLOOKUP(A18,'[2]Лист2 (Наценка)'!$A$13:$O$89,15,0)</f>
        <v>151.01857379169567</v>
      </c>
    </row>
    <row r="19" spans="1:3">
      <c r="A19" s="1384" t="s">
        <v>6590</v>
      </c>
      <c r="B19" s="1383">
        <f>VLOOKUP(A19,'[2]Лист2 (Наценка)'!$A$13:$L$89,12,0)</f>
        <v>100.98961944373576</v>
      </c>
      <c r="C19" s="1383">
        <f>VLOOKUP(A19,'[2]Лист2 (Наценка)'!$A$13:$O$89,15,0)</f>
        <v>174.12003352368234</v>
      </c>
    </row>
    <row r="20" spans="1:3">
      <c r="A20" s="1384" t="s">
        <v>6591</v>
      </c>
      <c r="B20" s="1383">
        <f>VLOOKUP(A20,'[2]Лист2 (Наценка)'!$A$13:$L$89,12,0)</f>
        <v>114.43452462362842</v>
      </c>
      <c r="C20" s="1383">
        <f>VLOOKUP(A20,'[2]Лист2 (Наценка)'!$A$13:$O$89,15,0)</f>
        <v>197.30090452349725</v>
      </c>
    </row>
    <row r="21" spans="1:3">
      <c r="A21" s="1384" t="s">
        <v>6592</v>
      </c>
      <c r="B21" s="1383">
        <f>VLOOKUP(A21,'[2]Лист2 (Наценка)'!$A$13:$L$89,12,0)</f>
        <v>127.83337126818066</v>
      </c>
      <c r="C21" s="1383">
        <f>VLOOKUP(A21,'[2]Лист2 (Наценка)'!$A$13:$O$89,15,0)</f>
        <v>220.40236425548386</v>
      </c>
    </row>
    <row r="22" spans="1:3">
      <c r="A22" s="1384" t="s">
        <v>6593</v>
      </c>
      <c r="B22" s="1383">
        <f>VLOOKUP(A22,'[2]Лист2 (Наценка)'!$A$13:$L$89,12,0)</f>
        <v>141.23221791273295</v>
      </c>
      <c r="C22" s="1383">
        <f>VLOOKUP(A22,'[2]Лист2 (Наценка)'!$A$13:$O$89,15,0)</f>
        <v>243.50382398747058</v>
      </c>
    </row>
    <row r="23" spans="1:3">
      <c r="A23" s="1384" t="s">
        <v>6594</v>
      </c>
      <c r="B23" s="1383">
        <f>VLOOKUP(A23,'[2]Лист2 (Наценка)'!$A$13:$L$89,12,0)</f>
        <v>154.88229293187038</v>
      </c>
      <c r="C23" s="1383">
        <f>VLOOKUP(A23,'[2]Лист2 (Наценка)'!$A$13:$O$89,15,0)</f>
        <v>267.03843608943168</v>
      </c>
    </row>
    <row r="24" spans="1:3">
      <c r="A24" s="1384" t="s">
        <v>6595</v>
      </c>
      <c r="B24" s="1383">
        <f>VLOOKUP(A24,'[2]Лист2 (Наценка)'!$A$13:$L$89,12,0)</f>
        <v>167.3432203113039</v>
      </c>
      <c r="C24" s="1383">
        <f>VLOOKUP(A24,'[2]Лист2 (Наценка)'!$A$13:$O$89,15,0)</f>
        <v>288.52279364017909</v>
      </c>
    </row>
    <row r="25" spans="1:3">
      <c r="A25" s="1384" t="s">
        <v>6596</v>
      </c>
      <c r="B25" s="1383">
        <f>VLOOKUP(A25,'[2]Лист2 (Наценка)'!$A$13:$L$89,12,0)</f>
        <v>180.08887318193416</v>
      </c>
      <c r="C25" s="1383">
        <f>VLOOKUP(A25,'[2]Лист2 (Наценка)'!$A$13:$O$89,15,0)</f>
        <v>310.49805721023125</v>
      </c>
    </row>
    <row r="26" spans="1:3">
      <c r="A26" s="1384" t="s">
        <v>6597</v>
      </c>
      <c r="B26" s="1383">
        <f>VLOOKUP(A26,'[2]Лист2 (Наценка)'!$A$13:$L$89,12,0)</f>
        <v>192.55398770094416</v>
      </c>
      <c r="C26" s="1383">
        <f>VLOOKUP(A26,'[2]Лист2 (Наценка)'!$A$13:$O$89,15,0)</f>
        <v>331.98963396714504</v>
      </c>
    </row>
    <row r="27" spans="1:3">
      <c r="A27" s="1384" t="s">
        <v>6598</v>
      </c>
      <c r="B27" s="1383">
        <f>VLOOKUP(A27,'[2]Лист2 (Наценка)'!$A$13:$L$89,12,0)</f>
        <v>205.5927403419239</v>
      </c>
      <c r="C27" s="1383">
        <f>VLOOKUP(A27,'[2]Лист2 (Наценка)'!$A$13:$O$89,15,0)</f>
        <v>354.47024196883427</v>
      </c>
    </row>
    <row r="28" spans="1:3">
      <c r="A28" s="1384" t="s">
        <v>6599</v>
      </c>
      <c r="B28" s="1383">
        <f>VLOOKUP(A28,'[2]Лист2 (Наценка)'!$A$13:$L$89,12,0)</f>
        <v>218.0578548609339</v>
      </c>
      <c r="C28" s="1383">
        <f>VLOOKUP(A28,'[2]Лист2 (Наценка)'!$A$13:$O$89,15,0)</f>
        <v>375.96181872574806</v>
      </c>
    </row>
    <row r="29" spans="1:3">
      <c r="A29" s="1385" t="s">
        <v>6600</v>
      </c>
      <c r="B29" s="1383">
        <f>VLOOKUP(A29,'[2]Лист2 (Наценка)'!$A$13:$L$89,12,0)</f>
        <v>42.928306999999997</v>
      </c>
      <c r="C29" s="1383">
        <f>VLOOKUP(A29,'[2]Лист2 (Наценка)'!$A$13:$O$89,15,0)</f>
        <v>74.014322413793082</v>
      </c>
    </row>
    <row r="30" spans="1:3">
      <c r="A30" s="1385" t="s">
        <v>6601</v>
      </c>
      <c r="B30" s="1383">
        <f>VLOOKUP(A30,'[2]Лист2 (Наценка)'!$A$13:$L$89,12,0)</f>
        <v>55.084519</v>
      </c>
      <c r="C30" s="1383">
        <f>VLOOKUP(A30,'[2]Лист2 (Наценка)'!$A$13:$O$89,15,0)</f>
        <v>94.97330862068965</v>
      </c>
    </row>
    <row r="31" spans="1:3">
      <c r="A31" s="1385" t="s">
        <v>6602</v>
      </c>
      <c r="B31" s="1383">
        <f>VLOOKUP(A31,'[2]Лист2 (Наценка)'!$A$13:$L$89,12,0)</f>
        <v>69.929642000000001</v>
      </c>
      <c r="C31" s="1383">
        <f>VLOOKUP(A31,'[2]Лист2 (Наценка)'!$A$13:$O$89,15,0)</f>
        <v>120.56834827586205</v>
      </c>
    </row>
    <row r="32" spans="1:3">
      <c r="A32" s="1385" t="s">
        <v>6603</v>
      </c>
      <c r="B32" s="1383">
        <f>VLOOKUP(A32,'[2]Лист2 (Наценка)'!$A$13:$L$89,12,0)</f>
        <v>84.779254000000009</v>
      </c>
      <c r="C32" s="1383">
        <f>VLOOKUP(A32,'[2]Лист2 (Наценка)'!$A$13:$O$89,15,0)</f>
        <v>146.17112758620689</v>
      </c>
    </row>
    <row r="33" spans="1:3">
      <c r="A33" s="1385" t="s">
        <v>6604</v>
      </c>
      <c r="B33" s="1383">
        <f>VLOOKUP(A33,'[2]Лист2 (Наценка)'!$A$13:$L$89,12,0)</f>
        <v>95.314937</v>
      </c>
      <c r="C33" s="1383">
        <f>VLOOKUP(A33,'[2]Лист2 (Наценка)'!$A$13:$O$89,15,0)</f>
        <v>164.33609827586204</v>
      </c>
    </row>
    <row r="34" spans="1:3">
      <c r="A34" s="1385" t="s">
        <v>6605</v>
      </c>
      <c r="B34" s="1383">
        <f>VLOOKUP(A34,'[2]Лист2 (Наценка)'!$A$13:$L$89,12,0)</f>
        <v>111.60102900000001</v>
      </c>
      <c r="C34" s="1383">
        <f>VLOOKUP(A34,'[2]Лист2 (Наценка)'!$A$13:$O$89,15,0)</f>
        <v>192.41556724137931</v>
      </c>
    </row>
    <row r="35" spans="1:3">
      <c r="A35" s="1385" t="s">
        <v>6606</v>
      </c>
      <c r="B35" s="1383">
        <f>VLOOKUP(A35,'[2]Лист2 (Наценка)'!$A$13:$L$89,12,0)</f>
        <v>125.97031800000001</v>
      </c>
      <c r="C35" s="1383">
        <f>VLOOKUP(A35,'[2]Лист2 (Наценка)'!$A$13:$O$89,15,0)</f>
        <v>217.19020344827584</v>
      </c>
    </row>
    <row r="36" spans="1:3">
      <c r="A36" s="1385" t="s">
        <v>6607</v>
      </c>
      <c r="B36" s="1383">
        <f>VLOOKUP(A36,'[2]Лист2 (Наценка)'!$A$13:$L$89,12,0)</f>
        <v>142.73673300000002</v>
      </c>
      <c r="C36" s="1383">
        <f>VLOOKUP(A36,'[2]Лист2 (Наценка)'!$A$13:$O$89,15,0)</f>
        <v>246.09781551724137</v>
      </c>
    </row>
    <row r="37" spans="1:3">
      <c r="A37" s="1385" t="s">
        <v>6608</v>
      </c>
      <c r="B37" s="1383">
        <f>VLOOKUP(A37,'[2]Лист2 (Наценка)'!$A$13:$L$89,12,0)</f>
        <v>155.66954199999998</v>
      </c>
      <c r="C37" s="1383">
        <f>VLOOKUP(A37,'[2]Лист2 (Наценка)'!$A$13:$O$89,15,0)</f>
        <v>268.39576206896544</v>
      </c>
    </row>
    <row r="38" spans="1:3">
      <c r="A38" s="1385" t="s">
        <v>6609</v>
      </c>
      <c r="B38" s="1383">
        <f>VLOOKUP(A38,'[2]Лист2 (Наценка)'!$A$13:$L$89,12,0)</f>
        <v>163.54324800000001</v>
      </c>
      <c r="C38" s="1383">
        <f>VLOOKUP(A38,'[2]Лист2 (Наценка)'!$A$13:$O$89,15,0)</f>
        <v>281.97111724137926</v>
      </c>
    </row>
    <row r="39" spans="1:3">
      <c r="A39" s="1385" t="s">
        <v>6610</v>
      </c>
      <c r="B39" s="1383">
        <f>VLOOKUP(A39,'[2]Лист2 (Наценка)'!$A$13:$L$89,12,0)</f>
        <v>175.807196</v>
      </c>
      <c r="C39" s="1383">
        <f>VLOOKUP(A39,'[2]Лист2 (Наценка)'!$A$13:$O$89,15,0)</f>
        <v>303.11585517241377</v>
      </c>
    </row>
    <row r="40" spans="1:3">
      <c r="A40" s="1386" t="s">
        <v>6611</v>
      </c>
      <c r="B40" s="1383">
        <f>VLOOKUP(A40,'[2]Лист2 (Наценка)'!$A$13:$L$89,12,0)</f>
        <v>36.122982999999998</v>
      </c>
      <c r="C40" s="1383">
        <f>VLOOKUP(A40,'[2]Лист2 (Наценка)'!$A$13:$O$89,15,0)</f>
        <v>62.281005172413785</v>
      </c>
    </row>
    <row r="41" spans="1:3">
      <c r="A41" s="1386" t="s">
        <v>6612</v>
      </c>
      <c r="B41" s="1383">
        <f>VLOOKUP(A41,'[2]Лист2 (Наценка)'!$A$13:$L$89,12,0)</f>
        <v>45.971848999999999</v>
      </c>
      <c r="C41" s="1383">
        <f>VLOOKUP(A41,'[2]Лист2 (Наценка)'!$A$13:$O$89,15,0)</f>
        <v>79.261808620689649</v>
      </c>
    </row>
    <row r="42" spans="1:3">
      <c r="A42" s="1386" t="s">
        <v>6613</v>
      </c>
      <c r="B42" s="1383">
        <f>VLOOKUP(A42,'[2]Лист2 (Наценка)'!$A$13:$L$89,12,0)</f>
        <v>56.332460999999995</v>
      </c>
      <c r="C42" s="1383">
        <f>VLOOKUP(A42,'[2]Лист2 (Наценка)'!$A$13:$O$89,15,0)</f>
        <v>97.124932758620673</v>
      </c>
    </row>
    <row r="43" spans="1:3">
      <c r="A43" s="1386" t="s">
        <v>6614</v>
      </c>
      <c r="B43" s="1383">
        <f>VLOOKUP(A43,'[2]Лист2 (Наценка)'!$A$13:$L$89,12,0)</f>
        <v>67.236242000000004</v>
      </c>
      <c r="C43" s="1383">
        <f>VLOOKUP(A43,'[2]Лист2 (Наценка)'!$A$13:$O$89,15,0)</f>
        <v>115.92455517241379</v>
      </c>
    </row>
    <row r="44" spans="1:3">
      <c r="A44" s="1386" t="s">
        <v>6615</v>
      </c>
      <c r="B44" s="1383">
        <f>VLOOKUP(A44,'[2]Лист2 (Наценка)'!$A$13:$L$89,12,0)</f>
        <v>78.135534000000007</v>
      </c>
      <c r="C44" s="1383">
        <f>VLOOKUP(A44,'[2]Лист2 (Наценка)'!$A$13:$O$89,15,0)</f>
        <v>134.71643793103448</v>
      </c>
    </row>
    <row r="45" spans="1:3">
      <c r="A45" s="1386" t="s">
        <v>6616</v>
      </c>
      <c r="B45" s="1383">
        <f>VLOOKUP(A45,'[2]Лист2 (Наценка)'!$A$13:$L$89,12,0)</f>
        <v>90.85736</v>
      </c>
      <c r="C45" s="1383">
        <f>VLOOKUP(A45,'[2]Лист2 (Наценка)'!$A$13:$O$89,15,0)</f>
        <v>156.65062068965514</v>
      </c>
    </row>
    <row r="46" spans="1:3">
      <c r="A46" s="1386" t="s">
        <v>6617</v>
      </c>
      <c r="B46" s="1383">
        <f>VLOOKUP(A46,'[2]Лист2 (Наценка)'!$A$13:$L$89,12,0)</f>
        <v>102.21453</v>
      </c>
      <c r="C46" s="1383">
        <f>VLOOKUP(A46,'[2]Лист2 (Наценка)'!$A$13:$O$89,15,0)</f>
        <v>176.23194827586204</v>
      </c>
    </row>
    <row r="47" spans="1:3">
      <c r="A47" s="1386" t="s">
        <v>6618</v>
      </c>
      <c r="B47" s="1383">
        <f>VLOOKUP(A47,'[2]Лист2 (Наценка)'!$A$13:$L$89,12,0)</f>
        <v>111.75365499999999</v>
      </c>
      <c r="C47" s="1383">
        <f>VLOOKUP(A47,'[2]Лист2 (Наценка)'!$A$13:$O$89,15,0)</f>
        <v>192.67871551724136</v>
      </c>
    </row>
    <row r="48" spans="1:3">
      <c r="A48" s="1386" t="s">
        <v>6619</v>
      </c>
      <c r="B48" s="1383">
        <f>VLOOKUP(A48,'[2]Лист2 (Наценка)'!$A$13:$L$89,12,0)</f>
        <v>124.02209199999999</v>
      </c>
      <c r="C48" s="1383">
        <f>VLOOKUP(A48,'[2]Лист2 (Наценка)'!$A$13:$O$89,15,0)</f>
        <v>213.83119310344821</v>
      </c>
    </row>
    <row r="49" spans="1:3">
      <c r="A49" s="1386" t="s">
        <v>6620</v>
      </c>
      <c r="B49" s="1383">
        <f>VLOOKUP(A49,'[2]Лист2 (Наценка)'!$A$13:$L$89,12,0)</f>
        <v>137.19281799999999</v>
      </c>
      <c r="C49" s="1383">
        <f>VLOOKUP(A49,'[2]Лист2 (Наценка)'!$A$13:$O$89,15,0)</f>
        <v>236.53934137931029</v>
      </c>
    </row>
    <row r="50" spans="1:3">
      <c r="A50" s="1386" t="s">
        <v>6621</v>
      </c>
      <c r="B50" s="1383">
        <f>VLOOKUP(A50,'[2]Лист2 (Наценка)'!$A$13:$L$89,12,0)</f>
        <v>147.18982099999999</v>
      </c>
      <c r="C50" s="1383">
        <f>VLOOKUP(A50,'[2]Лист2 (Наценка)'!$A$13:$O$89,15,0)</f>
        <v>253.77555344827582</v>
      </c>
    </row>
    <row r="51" spans="1:3">
      <c r="A51" s="1387" t="s">
        <v>6622</v>
      </c>
      <c r="B51" s="1383">
        <f>VLOOKUP(A51,'[2]Лист2 (Наценка)'!$A$13:$L$89,12,0)</f>
        <v>51.829972500000004</v>
      </c>
      <c r="C51" s="1383">
        <f>VLOOKUP(A51,'[2]Лист2 (Наценка)'!$A$13:$O$89,15,0)</f>
        <v>89.362021551724141</v>
      </c>
    </row>
    <row r="52" spans="1:3">
      <c r="A52" s="1387" t="s">
        <v>6623</v>
      </c>
      <c r="B52" s="1383">
        <f>VLOOKUP(A52,'[2]Лист2 (Наценка)'!$A$13:$L$89,12,0)</f>
        <v>54.705172499999996</v>
      </c>
      <c r="C52" s="1383">
        <f>VLOOKUP(A52,'[2]Лист2 (Наценка)'!$A$13:$O$89,15,0)</f>
        <v>94.319262931034459</v>
      </c>
    </row>
    <row r="53" spans="1:3">
      <c r="A53" s="1387" t="s">
        <v>6624</v>
      </c>
      <c r="B53" s="1383">
        <f>VLOOKUP(A53,'[2]Лист2 (Наценка)'!$A$13:$L$89,12,0)</f>
        <v>65.379352499999996</v>
      </c>
      <c r="C53" s="1383">
        <f>VLOOKUP(A53,'[2]Лист2 (Наценка)'!$A$13:$O$89,15,0)</f>
        <v>112.72302155172412</v>
      </c>
    </row>
    <row r="54" spans="1:3">
      <c r="A54" s="1387" t="s">
        <v>6625</v>
      </c>
      <c r="B54" s="1383">
        <f>VLOOKUP(A54,'[2]Лист2 (Наценка)'!$A$13:$L$89,12,0)</f>
        <v>75.1640175</v>
      </c>
      <c r="C54" s="1383">
        <f>VLOOKUP(A54,'[2]Лист2 (Наценка)'!$A$13:$O$89,15,0)</f>
        <v>129.59313362068963</v>
      </c>
    </row>
    <row r="55" spans="1:3">
      <c r="A55" s="1387" t="s">
        <v>6626</v>
      </c>
      <c r="B55" s="1383">
        <f>VLOOKUP(A55,'[2]Лист2 (Наценка)'!$A$13:$L$89,12,0)</f>
        <v>85.393439999999998</v>
      </c>
      <c r="C55" s="1383">
        <f>VLOOKUP(A55,'[2]Лист2 (Наценка)'!$A$13:$O$89,15,0)</f>
        <v>147.23006896551723</v>
      </c>
    </row>
    <row r="56" spans="1:3">
      <c r="A56" s="1387" t="s">
        <v>6627</v>
      </c>
      <c r="B56" s="1383">
        <f>VLOOKUP(A56,'[2]Лист2 (Наценка)'!$A$13:$L$89,12,0)</f>
        <v>97.846650000000011</v>
      </c>
      <c r="C56" s="1383">
        <f>VLOOKUP(A56,'[2]Лист2 (Наценка)'!$A$13:$O$89,15,0)</f>
        <v>168.70112068965517</v>
      </c>
    </row>
    <row r="57" spans="1:3">
      <c r="A57" s="1387" t="s">
        <v>6628</v>
      </c>
      <c r="B57" s="1383">
        <f>VLOOKUP(A57,'[2]Лист2 (Наценка)'!$A$13:$L$89,12,0)</f>
        <v>108.9655875</v>
      </c>
      <c r="C57" s="1383">
        <f>VLOOKUP(A57,'[2]Лист2 (Наценка)'!$A$13:$O$89,15,0)</f>
        <v>187.87170258620688</v>
      </c>
    </row>
    <row r="58" spans="1:3">
      <c r="A58" s="1387" t="s">
        <v>6629</v>
      </c>
      <c r="B58" s="1383">
        <f>VLOOKUP(A58,'[2]Лист2 (Наценка)'!$A$13:$L$89,12,0)</f>
        <v>122.3083125</v>
      </c>
      <c r="C58" s="1383">
        <f>VLOOKUP(A58,'[2]Лист2 (Наценка)'!$A$13:$O$89,15,0)</f>
        <v>210.87640086206895</v>
      </c>
    </row>
    <row r="59" spans="1:3">
      <c r="A59" s="1387" t="s">
        <v>6630</v>
      </c>
      <c r="B59" s="1383">
        <f>VLOOKUP(A59,'[2]Лист2 (Наценка)'!$A$13:$L$89,12,0)</f>
        <v>153.9175425</v>
      </c>
      <c r="C59" s="1383">
        <f>VLOOKUP(A59,'[2]Лист2 (Наценка)'!$A$13:$O$89,15,0)</f>
        <v>265.37507327586201</v>
      </c>
    </row>
    <row r="60" spans="1:3">
      <c r="A60" s="1387" t="s">
        <v>6631</v>
      </c>
      <c r="B60" s="1383">
        <f>VLOOKUP(A60,'[2]Лист2 (Наценка)'!$A$13:$L$89,12,0)</f>
        <v>166.339305</v>
      </c>
      <c r="C60" s="1383">
        <f>VLOOKUP(A60,'[2]Лист2 (Наценка)'!$A$13:$O$89,15,0)</f>
        <v>286.79190517241375</v>
      </c>
    </row>
    <row r="61" spans="1:3">
      <c r="A61" s="1387" t="s">
        <v>6632</v>
      </c>
      <c r="B61" s="1383">
        <f>VLOOKUP(A61,'[2]Лист2 (Наценка)'!$A$13:$L$89,12,0)</f>
        <v>184.82145</v>
      </c>
      <c r="C61" s="1383">
        <f>VLOOKUP(A61,'[2]Лист2 (Наценка)'!$A$13:$O$89,15,0)</f>
        <v>318.65767241379308</v>
      </c>
    </row>
    <row r="62" spans="1:3">
      <c r="A62" s="1388" t="s">
        <v>6633</v>
      </c>
      <c r="B62" s="1383">
        <f>VLOOKUP(A62,'[2]Лист2 (Наценка)'!$A$13:$L$89,12,0)</f>
        <v>44.030992500000004</v>
      </c>
      <c r="C62" s="1383">
        <f>VLOOKUP(A62,'[2]Лист2 (Наценка)'!$A$13:$O$89,15,0)</f>
        <v>75.915504310344829</v>
      </c>
    </row>
    <row r="63" spans="1:3">
      <c r="A63" s="1388" t="s">
        <v>6634</v>
      </c>
      <c r="B63" s="1383">
        <f>VLOOKUP(A63,'[2]Лист2 (Наценка)'!$A$13:$L$89,12,0)</f>
        <v>48.033810000000003</v>
      </c>
      <c r="C63" s="1383">
        <f>VLOOKUP(A63,'[2]Лист2 (Наценка)'!$A$13:$O$89,15,0)</f>
        <v>82.816913793103438</v>
      </c>
    </row>
    <row r="64" spans="1:3">
      <c r="A64" s="1388" t="s">
        <v>6635</v>
      </c>
      <c r="B64" s="1383">
        <f>VLOOKUP(A64,'[2]Лист2 (Наценка)'!$A$13:$L$89,12,0)</f>
        <v>56.928960000000004</v>
      </c>
      <c r="C64" s="1383">
        <f>VLOOKUP(A64,'[2]Лист2 (Наценка)'!$A$13:$O$89,15,0)</f>
        <v>98.153379310344818</v>
      </c>
    </row>
    <row r="65" spans="1:3">
      <c r="A65" s="1388" t="s">
        <v>6636</v>
      </c>
      <c r="B65" s="1383">
        <f>VLOOKUP(A65,'[2]Лист2 (Наценка)'!$A$13:$L$89,12,0)</f>
        <v>66.165539999999993</v>
      </c>
      <c r="C65" s="1383">
        <f>VLOOKUP(A65,'[2]Лист2 (Наценка)'!$A$13:$O$89,15,0)</f>
        <v>114.07851724137929</v>
      </c>
    </row>
    <row r="66" spans="1:3">
      <c r="A66" s="1388" t="s">
        <v>6637</v>
      </c>
      <c r="B66" s="1383">
        <f>VLOOKUP(A66,'[2]Лист2 (Наценка)'!$A$13:$L$89,12,0)</f>
        <v>78.138052500000001</v>
      </c>
      <c r="C66" s="1383">
        <f>VLOOKUP(A66,'[2]Лист2 (Наценка)'!$A$13:$O$89,15,0)</f>
        <v>134.72078017241378</v>
      </c>
    </row>
    <row r="67" spans="1:3">
      <c r="A67" s="1388" t="s">
        <v>6638</v>
      </c>
      <c r="B67" s="1383">
        <f>VLOOKUP(A67,'[2]Лист2 (Наценка)'!$A$13:$L$89,12,0)</f>
        <v>85.1014275</v>
      </c>
      <c r="C67" s="1383">
        <f>VLOOKUP(A67,'[2]Лист2 (Наценка)'!$A$13:$O$89,15,0)</f>
        <v>146.726599137931</v>
      </c>
    </row>
    <row r="68" spans="1:3">
      <c r="A68" s="1388" t="s">
        <v>6639</v>
      </c>
      <c r="B68" s="1383">
        <f>VLOOKUP(A68,'[2]Лист2 (Наценка)'!$A$13:$L$89,12,0)</f>
        <v>96.373109999999997</v>
      </c>
      <c r="C68" s="1383">
        <f>VLOOKUP(A68,'[2]Лист2 (Наценка)'!$A$13:$O$89,15,0)</f>
        <v>166.16053448275861</v>
      </c>
    </row>
    <row r="69" spans="1:3">
      <c r="A69" s="1388" t="s">
        <v>6640</v>
      </c>
      <c r="B69" s="1383">
        <f>VLOOKUP(A69,'[2]Лист2 (Наценка)'!$A$13:$L$89,12,0)</f>
        <v>107.6088525</v>
      </c>
      <c r="C69" s="1383">
        <f>VLOOKUP(A69,'[2]Лист2 (Наценка)'!$A$13:$O$89,15,0)</f>
        <v>185.53250431034479</v>
      </c>
    </row>
    <row r="70" spans="1:3">
      <c r="A70" s="1388" t="s">
        <v>6641</v>
      </c>
      <c r="B70" s="1383">
        <f>VLOOKUP(A70,'[2]Лист2 (Наценка)'!$A$13:$L$89,12,0)</f>
        <v>118.62446250000001</v>
      </c>
      <c r="C70" s="1383">
        <f>VLOOKUP(A70,'[2]Лист2 (Наценка)'!$A$13:$O$89,15,0)</f>
        <v>204.52493534482758</v>
      </c>
    </row>
    <row r="71" spans="1:3">
      <c r="A71" s="1388" t="s">
        <v>6642</v>
      </c>
      <c r="B71" s="1383">
        <f>VLOOKUP(A71,'[2]Лист2 (Наценка)'!$A$13:$L$89,12,0)</f>
        <v>140.89827750000001</v>
      </c>
      <c r="C71" s="1383">
        <f>VLOOKUP(A71,'[2]Лист2 (Наценка)'!$A$13:$O$89,15,0)</f>
        <v>242.92806465517239</v>
      </c>
    </row>
    <row r="72" spans="1:3">
      <c r="A72" s="1388" t="s">
        <v>6643</v>
      </c>
      <c r="B72" s="1383">
        <f>VLOOKUP(A72,'[2]Лист2 (Наценка)'!$A$13:$L$89,12,0)</f>
        <v>155.68309500000001</v>
      </c>
      <c r="C72" s="1383">
        <f>VLOOKUP(A72,'[2]Лист2 (Наценка)'!$A$13:$O$89,15,0)</f>
        <v>268.41912931034483</v>
      </c>
    </row>
    <row r="73" spans="1:3">
      <c r="A73" s="1389" t="s">
        <v>6644</v>
      </c>
      <c r="B73" s="1383">
        <f>VLOOKUP(A73,'[2]Лист2 (Наценка)'!$A$13:$L$89,12,0)</f>
        <v>24.998377137024743</v>
      </c>
      <c r="C73" s="1383">
        <f>VLOOKUP(A73,'[2]Лист2 (Наценка)'!$A$13:$O$89,15,0)</f>
        <v>43.10065023624955</v>
      </c>
    </row>
    <row r="74" spans="1:3">
      <c r="A74" s="1389" t="s">
        <v>6645</v>
      </c>
      <c r="B74" s="1383">
        <f>VLOOKUP(A74,'[2]Лист2 (Наценка)'!$A$13:$L$89,12,0)</f>
        <v>30.58395202857858</v>
      </c>
      <c r="C74" s="1383">
        <f>VLOOKUP(A74,'[2]Лист2 (Наценка)'!$A$13:$O$89,15,0)</f>
        <v>52.730951773411334</v>
      </c>
    </row>
    <row r="75" spans="1:3">
      <c r="A75" s="1389" t="s">
        <v>6646</v>
      </c>
      <c r="B75" s="1383">
        <f>VLOOKUP(A75,'[2]Лист2 (Наценка)'!$A$13:$L$89,12,0)</f>
        <v>36.165620923705134</v>
      </c>
      <c r="C75" s="1383">
        <f>VLOOKUP(A75,'[2]Лист2 (Наценка)'!$A$13:$O$89,15,0)</f>
        <v>62.35451883397436</v>
      </c>
    </row>
    <row r="76" spans="1:3">
      <c r="A76" s="1389" t="s">
        <v>6647</v>
      </c>
      <c r="B76" s="1383">
        <f>VLOOKUP(A76,'[2]Лист2 (Наценка)'!$A$13:$L$89,12,0)</f>
        <v>41.751195815259109</v>
      </c>
      <c r="C76" s="1383">
        <f>VLOOKUP(A76,'[2]Лист2 (Наценка)'!$A$13:$O$89,15,0)</f>
        <v>71.984820371136379</v>
      </c>
    </row>
    <row r="77" spans="1:3">
      <c r="A77" s="1389" t="s">
        <v>6648</v>
      </c>
      <c r="B77" s="1383">
        <f>VLOOKUP(A77,'[2]Лист2 (Наценка)'!$A$13:$L$89,12,0)</f>
        <v>47.336770706813098</v>
      </c>
      <c r="C77" s="1383">
        <f>VLOOKUP(A77,'[2]Лист2 (Наценка)'!$A$13:$O$89,15,0)</f>
        <v>81.615121908298434</v>
      </c>
    </row>
    <row r="78" spans="1:3">
      <c r="A78" s="1389" t="s">
        <v>6649</v>
      </c>
      <c r="B78" s="1383">
        <f>VLOOKUP(A78,'[2]Лист2 (Наценка)'!$A$13:$L$89,12,0)</f>
        <v>52.270044194947701</v>
      </c>
      <c r="C78" s="1383">
        <f>VLOOKUP(A78,'[2]Лист2 (Наценка)'!$A$13:$O$89,15,0)</f>
        <v>90.120765853358094</v>
      </c>
    </row>
    <row r="79" spans="1:3">
      <c r="A79" s="1389" t="s">
        <v>6650</v>
      </c>
      <c r="B79" s="1383">
        <f>VLOOKUP(A79,'[2]Лист2 (Наценка)'!$A$13:$L$89,12,0)</f>
        <v>57.000205868844063</v>
      </c>
      <c r="C79" s="1383">
        <f>VLOOKUP(A79,'[2]Лист2 (Наценка)'!$A$13:$O$89,15,0)</f>
        <v>98.276217015248378</v>
      </c>
    </row>
    <row r="80" spans="1:3">
      <c r="A80" s="1389" t="s">
        <v>6651</v>
      </c>
      <c r="B80" s="1383">
        <f>VLOOKUP(A80,'[2]Лист2 (Наценка)'!$A$13:$L$89,12,0)</f>
        <v>61.945197346261821</v>
      </c>
      <c r="C80" s="1383">
        <f>VLOOKUP(A80,'[2]Лист2 (Наценка)'!$A$13:$O$89,15,0)</f>
        <v>106.80206439010658</v>
      </c>
    </row>
    <row r="81" spans="1:6">
      <c r="A81" s="1389" t="s">
        <v>6652</v>
      </c>
      <c r="B81" s="1383">
        <f>VLOOKUP(A81,'[2]Лист2 (Наценка)'!$A$13:$L$89,12,0)</f>
        <v>66.675359020158183</v>
      </c>
      <c r="C81" s="1383">
        <f>VLOOKUP(A81,'[2]Лист2 (Наценка)'!$A$13:$O$89,15,0)</f>
        <v>114.95751555199685</v>
      </c>
    </row>
    <row r="82" spans="1:6">
      <c r="A82" s="1389" t="s">
        <v>6653</v>
      </c>
      <c r="B82" s="1383">
        <f>VLOOKUP(A82,'[2]Лист2 (Наценка)'!$A$13:$L$89,12,0)</f>
        <v>71.8742402653737</v>
      </c>
      <c r="C82" s="1383">
        <f>VLOOKUP(A82,'[2]Лист2 (Наценка)'!$A$13:$O$89,15,0)</f>
        <v>123.92110390581671</v>
      </c>
    </row>
    <row r="83" spans="1:6" ht="15.75" thickBot="1">
      <c r="A83" s="1390" t="s">
        <v>6654</v>
      </c>
      <c r="B83" s="1383">
        <f>VLOOKUP(A83,'[2]Лист2 (Наценка)'!$A$13:$L$89,12,0)</f>
        <v>73.194467057923021</v>
      </c>
      <c r="C83" s="1383">
        <f>VLOOKUP(A83,'[2]Лист2 (Наценка)'!$A$13:$O$89,15,0)</f>
        <v>126.19735699641899</v>
      </c>
    </row>
    <row r="85" spans="1:6">
      <c r="A85" s="1381" t="s">
        <v>6655</v>
      </c>
    </row>
    <row r="87" spans="1:6">
      <c r="A87" s="1381" t="s">
        <v>6658</v>
      </c>
    </row>
    <row r="88" spans="1:6">
      <c r="A88" s="3121" t="s">
        <v>10</v>
      </c>
      <c r="B88" s="3121" t="s">
        <v>6656</v>
      </c>
      <c r="C88" s="3121" t="s">
        <v>6657</v>
      </c>
    </row>
    <row r="89" spans="1:6">
      <c r="A89" s="3121"/>
      <c r="B89" s="3121"/>
      <c r="C89" s="3121"/>
    </row>
    <row r="90" spans="1:6" ht="30">
      <c r="A90" s="1391" t="s">
        <v>6659</v>
      </c>
      <c r="B90" s="1392">
        <v>38.533499999999997</v>
      </c>
      <c r="C90" s="1392">
        <v>66.437068965517227</v>
      </c>
      <c r="D90" s="1394" t="s">
        <v>6679</v>
      </c>
      <c r="E90" s="1395">
        <f>C90</f>
        <v>66.437068965517227</v>
      </c>
      <c r="F90" s="283" t="str">
        <f>A90</f>
        <v>RMS-1001-030001 ROMMER 
Комплект прямых шаровых кранов с термометрами 1”</v>
      </c>
    </row>
    <row r="91" spans="1:6" ht="30">
      <c r="A91" s="1391" t="s">
        <v>6660</v>
      </c>
      <c r="B91" s="1392">
        <v>1.4592700000000001</v>
      </c>
      <c r="C91" s="1392">
        <v>2.5159827586206895</v>
      </c>
      <c r="D91" s="1394" t="s">
        <v>6680</v>
      </c>
      <c r="E91" s="1395">
        <f t="shared" ref="E91:E100" si="0">C91</f>
        <v>2.5159827586206895</v>
      </c>
      <c r="F91" s="283" t="str">
        <f t="shared" ref="F91:F100" si="1">A91</f>
        <v>RFC-1021-001620 ROMMER 
Фитинг компрессионный для труб PEX-AL-PEXb 16х2,0х3/4</v>
      </c>
    </row>
    <row r="92" spans="1:6" ht="30">
      <c r="A92" s="1391" t="s">
        <v>6661</v>
      </c>
      <c r="B92" s="1392">
        <v>1.6841575</v>
      </c>
      <c r="C92" s="1392">
        <v>2.9037198275862064</v>
      </c>
      <c r="D92" s="1394" t="s">
        <v>6670</v>
      </c>
      <c r="E92" s="1395">
        <f t="shared" si="0"/>
        <v>2.9037198275862064</v>
      </c>
      <c r="F92" s="283" t="str">
        <f t="shared" si="1"/>
        <v>RFC-1021-002020 ROMMER 
Фитинг компрессионный для труб PEX-AL-PEXb 20х2,0х3/4</v>
      </c>
    </row>
    <row r="93" spans="1:6" ht="30">
      <c r="A93" s="1391" t="s">
        <v>6662</v>
      </c>
      <c r="B93" s="1392">
        <v>1.6758000000000002</v>
      </c>
      <c r="C93" s="1392">
        <v>2.8893103448275861</v>
      </c>
      <c r="D93" s="1394" t="s">
        <v>6671</v>
      </c>
      <c r="E93" s="1395">
        <f t="shared" si="0"/>
        <v>2.8893103448275861</v>
      </c>
      <c r="F93" s="283" t="str">
        <f t="shared" si="1"/>
        <v>RFC-1026-162634 ROMMER 
Фитинг компрессионный для труб PEX-AL-PEXc 16х2,6х3/4</v>
      </c>
    </row>
    <row r="94" spans="1:6" ht="30">
      <c r="A94" s="1391" t="s">
        <v>6663</v>
      </c>
      <c r="B94" s="1392">
        <v>1.7941024999999999</v>
      </c>
      <c r="C94" s="1392">
        <v>3.0932801724137926</v>
      </c>
      <c r="D94" s="1394" t="s">
        <v>6672</v>
      </c>
      <c r="E94" s="1395">
        <f t="shared" si="0"/>
        <v>3.0932801724137926</v>
      </c>
      <c r="F94" s="283" t="str">
        <f t="shared" si="1"/>
        <v>RFC-1026-202934 ROMMER
Фитинг компрессионный для труб PEX-AL-PEXc 20х2,9х3/4</v>
      </c>
    </row>
    <row r="95" spans="1:6" ht="30">
      <c r="A95" s="1391" t="s">
        <v>6664</v>
      </c>
      <c r="B95" s="1392">
        <v>1.19567</v>
      </c>
      <c r="C95" s="1392">
        <v>2.0614999999999997</v>
      </c>
      <c r="D95" s="1394" t="s">
        <v>6673</v>
      </c>
      <c r="E95" s="1395">
        <f t="shared" si="0"/>
        <v>2.0614999999999997</v>
      </c>
      <c r="F95" s="283" t="str">
        <f t="shared" si="1"/>
        <v>RFC-1020-001620 ROMMER 
Фитинг компрессионный для труб PEX 16х2,0х3/4</v>
      </c>
    </row>
    <row r="96" spans="1:6" ht="30">
      <c r="A96" s="1391" t="s">
        <v>6665</v>
      </c>
      <c r="B96" s="1392">
        <v>4.9075449999999998</v>
      </c>
      <c r="C96" s="1392">
        <v>8.4612844827586198</v>
      </c>
      <c r="D96" s="1394" t="s">
        <v>6674</v>
      </c>
      <c r="E96" s="1395">
        <f t="shared" si="0"/>
        <v>8.4612844827586198</v>
      </c>
      <c r="F96" s="283" t="str">
        <f t="shared" si="1"/>
        <v>RSP-1001-000001 ROMMER 
Расходомер для коллекторов из нержавеющей стали</v>
      </c>
    </row>
    <row r="97" spans="1:6" ht="45">
      <c r="A97" s="1391" t="s">
        <v>6666</v>
      </c>
      <c r="B97" s="1392">
        <v>11.8190875</v>
      </c>
      <c r="C97" s="1392">
        <v>20.377737068965516</v>
      </c>
      <c r="D97" s="1394" t="s">
        <v>6675</v>
      </c>
      <c r="E97" s="1395">
        <f t="shared" si="0"/>
        <v>20.377737068965516</v>
      </c>
      <c r="F97" s="283" t="str">
        <f t="shared" si="1"/>
        <v>RMS-1001-010001 ROMMER 
Регулируемый концевой фитинг с дренажным вентилем, автоматический воздухоотводчик 1"</v>
      </c>
    </row>
    <row r="98" spans="1:6" ht="45">
      <c r="A98" s="1391" t="s">
        <v>6667</v>
      </c>
      <c r="B98" s="1392">
        <v>8.1063500000000008</v>
      </c>
      <c r="C98" s="1392">
        <v>13.97646551724138</v>
      </c>
      <c r="D98" s="1394" t="s">
        <v>6676</v>
      </c>
      <c r="E98" s="1395">
        <f t="shared" si="0"/>
        <v>13.97646551724138</v>
      </c>
      <c r="F98" s="283" t="str">
        <f t="shared" si="1"/>
        <v>RMS-1001-020001 ROMMER 
Регулируемый концевой фитинг с дренажным вентилем, ручной воздухоотводчик 1"</v>
      </c>
    </row>
    <row r="99" spans="1:6" ht="30">
      <c r="A99" s="1391" t="s">
        <v>6668</v>
      </c>
      <c r="B99" s="1392">
        <v>2.0748000000000002</v>
      </c>
      <c r="C99" s="1392">
        <v>3.5772413793103448</v>
      </c>
      <c r="D99" s="1394" t="s">
        <v>6677</v>
      </c>
      <c r="E99" s="1395">
        <f t="shared" si="0"/>
        <v>3.5772413793103448</v>
      </c>
      <c r="F99" s="283" t="str">
        <f t="shared" si="1"/>
        <v>RSP-1001-000005 ROMMER 
Запорно-балансировочный клапан для коллекторов из нержавеющей стали</v>
      </c>
    </row>
    <row r="100" spans="1:6" ht="30.75" thickBot="1">
      <c r="A100" s="1393" t="s">
        <v>6669</v>
      </c>
      <c r="B100" s="1392">
        <v>2.5935000000000006</v>
      </c>
      <c r="C100" s="1392">
        <v>4.4715517241379317</v>
      </c>
      <c r="D100" s="1394" t="s">
        <v>6678</v>
      </c>
      <c r="E100" s="1395">
        <f t="shared" si="0"/>
        <v>4.4715517241379317</v>
      </c>
      <c r="F100" s="283"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73" customWidth="1"/>
    <col min="2" max="2" width="13.7109375" style="73" bestFit="1" customWidth="1"/>
    <col min="3" max="3" width="21.28515625" style="73" customWidth="1"/>
    <col min="4" max="4" width="14.28515625" style="73" customWidth="1"/>
    <col min="5" max="5" width="12.7109375" style="73" customWidth="1"/>
    <col min="6" max="6" width="15.5703125" style="73" customWidth="1"/>
    <col min="7" max="9" width="8.7109375" style="73"/>
    <col min="10" max="10" width="11.28515625" style="73" customWidth="1"/>
    <col min="11" max="11" width="10.28515625" style="1372" customWidth="1" collapsed="1"/>
    <col min="12" max="12" width="21.28515625" style="1432" customWidth="1"/>
    <col min="13" max="13" width="18.28515625" style="73" customWidth="1"/>
    <col min="14" max="16384" width="8.7109375" style="73"/>
  </cols>
  <sheetData>
    <row r="1" spans="1:13" ht="15" customHeight="1">
      <c r="A1" s="3287" t="s">
        <v>6549</v>
      </c>
      <c r="B1" s="3287"/>
      <c r="C1" s="3287"/>
      <c r="D1" s="3287"/>
      <c r="E1" s="3287"/>
      <c r="F1" s="3287"/>
      <c r="G1" s="3287"/>
      <c r="H1" s="3287"/>
      <c r="I1" s="3287"/>
      <c r="J1" s="3287"/>
      <c r="K1" s="3287"/>
      <c r="L1" s="3287"/>
      <c r="M1" s="1157"/>
    </row>
    <row r="2" spans="1:13">
      <c r="A2" s="759"/>
      <c r="B2" s="759"/>
      <c r="C2" s="37"/>
      <c r="D2" s="38"/>
      <c r="E2" s="38"/>
      <c r="F2" s="39"/>
      <c r="G2" s="39"/>
      <c r="H2" s="38"/>
      <c r="I2" s="38"/>
      <c r="J2" s="38"/>
      <c r="K2" s="290"/>
      <c r="L2" s="1423"/>
      <c r="M2" s="40"/>
    </row>
    <row r="3" spans="1:13">
      <c r="A3" s="760"/>
      <c r="B3" s="760"/>
      <c r="C3" s="37"/>
      <c r="D3" s="38"/>
      <c r="E3" s="38"/>
      <c r="F3" s="39"/>
      <c r="G3" s="39"/>
      <c r="H3" s="38"/>
      <c r="I3" s="38"/>
      <c r="J3" s="38"/>
      <c r="K3" s="290"/>
      <c r="L3" s="1423"/>
      <c r="M3" s="40"/>
    </row>
    <row r="4" spans="1:13" ht="16.5" customHeight="1">
      <c r="B4" s="1259" t="s">
        <v>6</v>
      </c>
      <c r="C4" s="1260"/>
      <c r="D4" s="38"/>
      <c r="E4" s="38"/>
      <c r="F4" s="39"/>
      <c r="G4" s="39"/>
      <c r="H4" s="38"/>
      <c r="I4" s="38"/>
      <c r="J4" s="38"/>
      <c r="K4" s="290"/>
      <c r="L4" s="1423"/>
      <c r="M4" s="40"/>
    </row>
    <row r="5" spans="1:13">
      <c r="A5" s="3268" t="s">
        <v>208</v>
      </c>
      <c r="B5" s="3269"/>
      <c r="C5" s="3269"/>
      <c r="D5" s="3269"/>
      <c r="E5" s="3269"/>
      <c r="F5" s="3269"/>
      <c r="G5" s="3269"/>
      <c r="H5" s="3269"/>
      <c r="I5" s="3269"/>
      <c r="J5" s="3269"/>
      <c r="K5" s="3269"/>
      <c r="L5" s="3269"/>
      <c r="M5" s="3269"/>
    </row>
    <row r="6" spans="1:13" ht="25.5">
      <c r="A6" s="56" t="s">
        <v>14</v>
      </c>
      <c r="B6" s="761" t="s">
        <v>10</v>
      </c>
      <c r="C6" s="56" t="s">
        <v>13</v>
      </c>
      <c r="D6" s="56" t="s">
        <v>204</v>
      </c>
      <c r="E6" s="3260" t="s">
        <v>209</v>
      </c>
      <c r="F6" s="3291" t="s">
        <v>355</v>
      </c>
      <c r="G6" s="3258" t="s">
        <v>210</v>
      </c>
      <c r="H6" s="3222"/>
      <c r="I6" s="3259"/>
      <c r="J6" s="3260" t="s">
        <v>206</v>
      </c>
      <c r="K6" s="3279" t="s">
        <v>211</v>
      </c>
      <c r="L6" s="3274" t="s">
        <v>212</v>
      </c>
      <c r="M6" s="3276" t="s">
        <v>213</v>
      </c>
    </row>
    <row r="7" spans="1:13">
      <c r="A7" s="762"/>
      <c r="B7" s="762"/>
      <c r="C7" s="762"/>
      <c r="D7" s="762"/>
      <c r="E7" s="3261"/>
      <c r="F7" s="3292"/>
      <c r="G7" s="763" t="s">
        <v>214</v>
      </c>
      <c r="H7" s="764" t="s">
        <v>215</v>
      </c>
      <c r="I7" s="764" t="s">
        <v>216</v>
      </c>
      <c r="J7" s="3261"/>
      <c r="K7" s="3280"/>
      <c r="L7" s="3275"/>
      <c r="M7" s="3277"/>
    </row>
    <row r="8" spans="1:13" ht="30.75" customHeight="1">
      <c r="A8" s="549"/>
      <c r="B8" s="802"/>
      <c r="C8" s="808" t="s">
        <v>5122</v>
      </c>
      <c r="D8" s="809"/>
      <c r="E8" s="809"/>
      <c r="F8" s="809"/>
      <c r="G8" s="809"/>
      <c r="H8" s="809"/>
      <c r="I8" s="809"/>
      <c r="J8" s="809"/>
      <c r="K8" s="809"/>
      <c r="L8" s="1424"/>
      <c r="M8" s="810"/>
    </row>
    <row r="9" spans="1:13" ht="12.75" customHeight="1">
      <c r="A9" s="550"/>
      <c r="B9" s="374">
        <v>100021538</v>
      </c>
      <c r="C9" s="94" t="s">
        <v>4508</v>
      </c>
      <c r="D9" s="803" t="s">
        <v>4509</v>
      </c>
      <c r="E9" s="804" t="s">
        <v>218</v>
      </c>
      <c r="F9" s="803" t="s">
        <v>220</v>
      </c>
      <c r="G9" s="805">
        <v>704</v>
      </c>
      <c r="H9" s="805">
        <v>400</v>
      </c>
      <c r="I9" s="805">
        <v>300</v>
      </c>
      <c r="J9" s="805">
        <v>29</v>
      </c>
      <c r="K9" s="983">
        <v>968</v>
      </c>
      <c r="L9" s="1436">
        <v>85184</v>
      </c>
      <c r="M9" s="42">
        <f>L9-L9*$C$4/100</f>
        <v>85184</v>
      </c>
    </row>
    <row r="10" spans="1:13" ht="12.75" customHeight="1">
      <c r="A10" s="550"/>
      <c r="B10" s="374">
        <v>100021539</v>
      </c>
      <c r="C10" s="94" t="s">
        <v>4510</v>
      </c>
      <c r="D10" s="803" t="s">
        <v>4511</v>
      </c>
      <c r="E10" s="804" t="s">
        <v>218</v>
      </c>
      <c r="F10" s="803" t="s">
        <v>220</v>
      </c>
      <c r="G10" s="805">
        <v>704</v>
      </c>
      <c r="H10" s="805">
        <v>400</v>
      </c>
      <c r="I10" s="805">
        <v>300</v>
      </c>
      <c r="J10" s="805">
        <v>29</v>
      </c>
      <c r="K10" s="983">
        <v>975</v>
      </c>
      <c r="L10" s="1436">
        <v>85800</v>
      </c>
      <c r="M10" s="42">
        <f t="shared" ref="M10:M80" si="0">L10-L10*$C$4/100</f>
        <v>85800</v>
      </c>
    </row>
    <row r="11" spans="1:13">
      <c r="A11" s="550"/>
      <c r="B11" s="374">
        <v>100021540</v>
      </c>
      <c r="C11" s="94" t="s">
        <v>4512</v>
      </c>
      <c r="D11" s="803" t="s">
        <v>4513</v>
      </c>
      <c r="E11" s="804" t="s">
        <v>218</v>
      </c>
      <c r="F11" s="803" t="s">
        <v>220</v>
      </c>
      <c r="G11" s="805">
        <v>704</v>
      </c>
      <c r="H11" s="805">
        <v>400</v>
      </c>
      <c r="I11" s="805">
        <v>300</v>
      </c>
      <c r="J11" s="805">
        <v>29</v>
      </c>
      <c r="K11" s="983">
        <v>987</v>
      </c>
      <c r="L11" s="1436">
        <v>86856</v>
      </c>
      <c r="M11" s="42">
        <f t="shared" si="0"/>
        <v>86856</v>
      </c>
    </row>
    <row r="12" spans="1:13">
      <c r="A12" s="550"/>
      <c r="B12" s="374">
        <v>100021428</v>
      </c>
      <c r="C12" s="94" t="s">
        <v>4066</v>
      </c>
      <c r="D12" s="803" t="s">
        <v>4067</v>
      </c>
      <c r="E12" s="804" t="s">
        <v>218</v>
      </c>
      <c r="F12" s="803" t="s">
        <v>220</v>
      </c>
      <c r="G12" s="805">
        <v>704</v>
      </c>
      <c r="H12" s="805">
        <v>400</v>
      </c>
      <c r="I12" s="805">
        <v>300</v>
      </c>
      <c r="J12" s="805">
        <v>29</v>
      </c>
      <c r="K12" s="983">
        <v>1000</v>
      </c>
      <c r="L12" s="1436">
        <v>88000</v>
      </c>
      <c r="M12" s="42">
        <f t="shared" si="0"/>
        <v>88000</v>
      </c>
    </row>
    <row r="13" spans="1:13">
      <c r="A13" s="738"/>
      <c r="B13" s="765">
        <v>100022347</v>
      </c>
      <c r="C13" s="94" t="s">
        <v>5385</v>
      </c>
      <c r="D13" s="806" t="s">
        <v>227</v>
      </c>
      <c r="E13" s="804" t="s">
        <v>218</v>
      </c>
      <c r="F13" s="807" t="s">
        <v>5386</v>
      </c>
      <c r="G13" s="767">
        <v>780</v>
      </c>
      <c r="H13" s="767">
        <v>450</v>
      </c>
      <c r="I13" s="767">
        <v>345</v>
      </c>
      <c r="J13" s="767">
        <v>35</v>
      </c>
      <c r="K13" s="983">
        <v>1373</v>
      </c>
      <c r="L13" s="1436">
        <v>120824</v>
      </c>
      <c r="M13" s="42">
        <f t="shared" si="0"/>
        <v>120824</v>
      </c>
    </row>
    <row r="14" spans="1:13">
      <c r="A14" s="550"/>
      <c r="B14" s="551"/>
      <c r="C14" s="3133" t="s">
        <v>3658</v>
      </c>
      <c r="D14" s="3134"/>
      <c r="E14" s="3134"/>
      <c r="F14" s="3134"/>
      <c r="G14" s="3134"/>
      <c r="H14" s="3134"/>
      <c r="I14" s="3134"/>
      <c r="J14" s="3134"/>
      <c r="K14" s="3134"/>
      <c r="L14" s="3134"/>
      <c r="M14" s="3135"/>
    </row>
    <row r="15" spans="1:13">
      <c r="A15" s="331"/>
      <c r="B15" s="374" t="s">
        <v>2572</v>
      </c>
      <c r="C15" s="687" t="s">
        <v>1968</v>
      </c>
      <c r="D15" s="102" t="s">
        <v>219</v>
      </c>
      <c r="E15" s="41" t="s">
        <v>218</v>
      </c>
      <c r="F15" s="103" t="s">
        <v>2122</v>
      </c>
      <c r="G15" s="103">
        <v>730</v>
      </c>
      <c r="H15" s="103">
        <v>400</v>
      </c>
      <c r="I15" s="103">
        <v>299</v>
      </c>
      <c r="J15" s="103">
        <v>29</v>
      </c>
      <c r="K15" s="983">
        <v>1126</v>
      </c>
      <c r="L15" s="1436">
        <v>103592</v>
      </c>
      <c r="M15" s="42">
        <f t="shared" si="0"/>
        <v>103592</v>
      </c>
    </row>
    <row r="16" spans="1:13">
      <c r="A16" s="331"/>
      <c r="B16" s="374" t="s">
        <v>2573</v>
      </c>
      <c r="C16" s="687" t="s">
        <v>1969</v>
      </c>
      <c r="D16" s="104">
        <v>10</v>
      </c>
      <c r="E16" s="41" t="s">
        <v>218</v>
      </c>
      <c r="F16" s="102" t="s">
        <v>220</v>
      </c>
      <c r="G16" s="103">
        <v>730</v>
      </c>
      <c r="H16" s="103">
        <v>400</v>
      </c>
      <c r="I16" s="103">
        <v>299</v>
      </c>
      <c r="J16" s="103">
        <v>30</v>
      </c>
      <c r="K16" s="983">
        <v>1143</v>
      </c>
      <c r="L16" s="1436">
        <v>105156</v>
      </c>
      <c r="M16" s="42">
        <f t="shared" si="0"/>
        <v>105156</v>
      </c>
    </row>
    <row r="17" spans="1:13">
      <c r="A17" s="331"/>
      <c r="B17" s="374" t="s">
        <v>2574</v>
      </c>
      <c r="C17" s="687" t="s">
        <v>1970</v>
      </c>
      <c r="D17" s="104" t="s">
        <v>217</v>
      </c>
      <c r="E17" s="41" t="s">
        <v>218</v>
      </c>
      <c r="F17" s="102" t="s">
        <v>220</v>
      </c>
      <c r="G17" s="103">
        <v>730</v>
      </c>
      <c r="H17" s="103">
        <v>400</v>
      </c>
      <c r="I17" s="103">
        <v>299</v>
      </c>
      <c r="J17" s="103">
        <v>30</v>
      </c>
      <c r="K17" s="983">
        <v>1191</v>
      </c>
      <c r="L17" s="1436">
        <v>109572</v>
      </c>
      <c r="M17" s="42">
        <f t="shared" si="0"/>
        <v>109572</v>
      </c>
    </row>
    <row r="18" spans="1:13">
      <c r="A18" s="331"/>
      <c r="B18" s="374" t="s">
        <v>2575</v>
      </c>
      <c r="C18" s="687" t="s">
        <v>1971</v>
      </c>
      <c r="D18" s="102" t="s">
        <v>219</v>
      </c>
      <c r="E18" s="41" t="s">
        <v>218</v>
      </c>
      <c r="F18" s="102" t="s">
        <v>220</v>
      </c>
      <c r="G18" s="103">
        <v>730</v>
      </c>
      <c r="H18" s="103">
        <v>400</v>
      </c>
      <c r="I18" s="103">
        <v>299</v>
      </c>
      <c r="J18" s="103">
        <v>30</v>
      </c>
      <c r="K18" s="983">
        <v>1233</v>
      </c>
      <c r="L18" s="1436">
        <v>113436</v>
      </c>
      <c r="M18" s="42">
        <f t="shared" si="0"/>
        <v>113436</v>
      </c>
    </row>
    <row r="19" spans="1:13">
      <c r="A19" s="331"/>
      <c r="B19" s="374" t="s">
        <v>2576</v>
      </c>
      <c r="C19" s="687" t="s">
        <v>1972</v>
      </c>
      <c r="D19" s="102" t="s">
        <v>219</v>
      </c>
      <c r="E19" s="41">
        <v>120</v>
      </c>
      <c r="F19" s="102" t="s">
        <v>220</v>
      </c>
      <c r="G19" s="103">
        <v>730</v>
      </c>
      <c r="H19" s="103">
        <v>400</v>
      </c>
      <c r="I19" s="103">
        <v>299</v>
      </c>
      <c r="J19" s="103">
        <v>30</v>
      </c>
      <c r="K19" s="983">
        <v>1148</v>
      </c>
      <c r="L19" s="1436">
        <v>105616</v>
      </c>
      <c r="M19" s="42">
        <f t="shared" si="0"/>
        <v>105616</v>
      </c>
    </row>
    <row r="20" spans="1:13" ht="57.75" customHeight="1">
      <c r="A20" s="1156"/>
      <c r="B20" s="3284" t="s">
        <v>5799</v>
      </c>
      <c r="C20" s="3285"/>
      <c r="D20" s="3285"/>
      <c r="E20" s="3285"/>
      <c r="F20" s="3285"/>
      <c r="G20" s="3285"/>
      <c r="H20" s="3285"/>
      <c r="I20" s="3285"/>
      <c r="J20" s="3285"/>
      <c r="K20" s="3285"/>
      <c r="L20" s="3285"/>
      <c r="M20" s="3286"/>
    </row>
    <row r="21" spans="1:13">
      <c r="A21" s="1156"/>
      <c r="B21" s="1148">
        <v>7814104</v>
      </c>
      <c r="C21" s="1341" t="s">
        <v>5780</v>
      </c>
      <c r="D21" s="1342" t="s">
        <v>5781</v>
      </c>
      <c r="E21" s="1343" t="s">
        <v>218</v>
      </c>
      <c r="F21" s="1342" t="s">
        <v>220</v>
      </c>
      <c r="G21" s="1344">
        <v>700</v>
      </c>
      <c r="H21" s="1344">
        <v>400</v>
      </c>
      <c r="I21" s="1344">
        <v>298</v>
      </c>
      <c r="J21" s="1344">
        <v>29</v>
      </c>
      <c r="K21" s="1345">
        <v>1059</v>
      </c>
      <c r="L21" s="1436">
        <v>93192</v>
      </c>
      <c r="M21" s="1346">
        <f t="shared" si="0"/>
        <v>93192</v>
      </c>
    </row>
    <row r="22" spans="1:13">
      <c r="A22" s="1156"/>
      <c r="B22" s="1148">
        <v>7813724</v>
      </c>
      <c r="C22" s="1341" t="s">
        <v>5782</v>
      </c>
      <c r="D22" s="1342" t="s">
        <v>5783</v>
      </c>
      <c r="E22" s="1343" t="s">
        <v>5784</v>
      </c>
      <c r="F22" s="1342" t="s">
        <v>5785</v>
      </c>
      <c r="G22" s="1344">
        <v>766</v>
      </c>
      <c r="H22" s="1344">
        <v>450</v>
      </c>
      <c r="I22" s="1344">
        <v>340</v>
      </c>
      <c r="J22" s="1344">
        <v>37</v>
      </c>
      <c r="K22" s="1465">
        <v>1416</v>
      </c>
      <c r="L22" s="1436">
        <v>124608</v>
      </c>
      <c r="M22" s="1346">
        <f t="shared" si="0"/>
        <v>124608</v>
      </c>
    </row>
    <row r="23" spans="1:13">
      <c r="A23" s="1156"/>
      <c r="B23" s="1148">
        <v>7814105</v>
      </c>
      <c r="C23" s="1341" t="s">
        <v>5786</v>
      </c>
      <c r="D23" s="1342" t="s">
        <v>5781</v>
      </c>
      <c r="E23" s="1343" t="s">
        <v>5787</v>
      </c>
      <c r="F23" s="1342" t="s">
        <v>220</v>
      </c>
      <c r="G23" s="1344">
        <v>700</v>
      </c>
      <c r="H23" s="1344">
        <v>400</v>
      </c>
      <c r="I23" s="1344">
        <v>298</v>
      </c>
      <c r="J23" s="1344">
        <v>28</v>
      </c>
      <c r="K23" s="1466">
        <v>1048</v>
      </c>
      <c r="L23" s="1436">
        <v>92224</v>
      </c>
      <c r="M23" s="1346">
        <f t="shared" si="0"/>
        <v>92224</v>
      </c>
    </row>
    <row r="24" spans="1:13">
      <c r="A24" s="1156"/>
      <c r="B24" s="1148">
        <v>7814108</v>
      </c>
      <c r="C24" s="1341" t="s">
        <v>5788</v>
      </c>
      <c r="D24" s="1342" t="s">
        <v>5783</v>
      </c>
      <c r="E24" s="1343" t="s">
        <v>5789</v>
      </c>
      <c r="F24" s="1342" t="s">
        <v>5785</v>
      </c>
      <c r="G24" s="1344">
        <v>766</v>
      </c>
      <c r="H24" s="1344">
        <v>450</v>
      </c>
      <c r="I24" s="1344">
        <v>340</v>
      </c>
      <c r="J24" s="1344">
        <v>36</v>
      </c>
      <c r="K24" s="1464">
        <v>1394</v>
      </c>
      <c r="L24" s="1436">
        <v>122672</v>
      </c>
      <c r="M24" s="1346">
        <f t="shared" si="0"/>
        <v>122672</v>
      </c>
    </row>
    <row r="25" spans="1:13">
      <c r="A25" s="1149"/>
      <c r="B25" s="1148"/>
      <c r="C25" s="1150"/>
      <c r="D25" s="1151"/>
      <c r="E25" s="1152"/>
      <c r="F25" s="1151"/>
      <c r="G25" s="1153"/>
      <c r="H25" s="1153"/>
      <c r="I25" s="1153"/>
      <c r="J25" s="1153"/>
      <c r="K25" s="1154"/>
      <c r="L25" s="1425"/>
      <c r="M25" s="1155"/>
    </row>
    <row r="26" spans="1:13">
      <c r="A26" s="400"/>
      <c r="B26" s="44"/>
      <c r="C26" s="3270" t="s">
        <v>356</v>
      </c>
      <c r="D26" s="3271"/>
      <c r="E26" s="3271"/>
      <c r="F26" s="3271"/>
      <c r="G26" s="3271"/>
      <c r="H26" s="3271"/>
      <c r="I26" s="3271"/>
      <c r="J26" s="3271"/>
      <c r="K26" s="3271"/>
      <c r="L26" s="3271"/>
      <c r="M26" s="3272"/>
    </row>
    <row r="27" spans="1:13">
      <c r="A27" s="241"/>
      <c r="B27" s="375" t="s">
        <v>2584</v>
      </c>
      <c r="C27" s="93" t="s">
        <v>221</v>
      </c>
      <c r="D27" s="43" t="s">
        <v>219</v>
      </c>
      <c r="E27" s="44">
        <v>120</v>
      </c>
      <c r="F27" s="44">
        <v>13.7</v>
      </c>
      <c r="G27" s="44">
        <v>760</v>
      </c>
      <c r="H27" s="44">
        <v>440</v>
      </c>
      <c r="I27" s="44">
        <v>345</v>
      </c>
      <c r="J27" s="44">
        <v>34.5</v>
      </c>
      <c r="K27" s="983">
        <v>1592</v>
      </c>
      <c r="L27" s="1436">
        <v>146464</v>
      </c>
      <c r="M27" s="42">
        <f t="shared" si="0"/>
        <v>146464</v>
      </c>
    </row>
    <row r="28" spans="1:13">
      <c r="A28" s="241"/>
      <c r="B28" s="375" t="s">
        <v>2585</v>
      </c>
      <c r="C28" s="93" t="s">
        <v>222</v>
      </c>
      <c r="D28" s="44" t="s">
        <v>223</v>
      </c>
      <c r="E28" s="44" t="s">
        <v>218</v>
      </c>
      <c r="F28" s="44">
        <v>14.3</v>
      </c>
      <c r="G28" s="44">
        <v>760</v>
      </c>
      <c r="H28" s="44">
        <v>450</v>
      </c>
      <c r="I28" s="44">
        <v>345</v>
      </c>
      <c r="J28" s="44">
        <v>38.5</v>
      </c>
      <c r="K28" s="983">
        <v>1777</v>
      </c>
      <c r="L28" s="1436">
        <v>163484</v>
      </c>
      <c r="M28" s="42">
        <f t="shared" si="0"/>
        <v>163484</v>
      </c>
    </row>
    <row r="29" spans="1:13">
      <c r="A29" s="241"/>
      <c r="B29" s="375" t="s">
        <v>2586</v>
      </c>
      <c r="C29" s="93" t="s">
        <v>224</v>
      </c>
      <c r="D29" s="44" t="s">
        <v>225</v>
      </c>
      <c r="E29" s="44" t="s">
        <v>218</v>
      </c>
      <c r="F29" s="44">
        <v>16</v>
      </c>
      <c r="G29" s="44">
        <v>760</v>
      </c>
      <c r="H29" s="44">
        <v>450</v>
      </c>
      <c r="I29" s="44">
        <v>345</v>
      </c>
      <c r="J29" s="44">
        <v>41</v>
      </c>
      <c r="K29" s="983">
        <v>1920</v>
      </c>
      <c r="L29" s="1436">
        <v>176640</v>
      </c>
      <c r="M29" s="42">
        <f t="shared" si="0"/>
        <v>176640</v>
      </c>
    </row>
    <row r="30" spans="1:13">
      <c r="A30" s="241"/>
      <c r="B30" s="375" t="s">
        <v>2587</v>
      </c>
      <c r="C30" s="93" t="s">
        <v>226</v>
      </c>
      <c r="D30" s="44" t="s">
        <v>227</v>
      </c>
      <c r="E30" s="44" t="s">
        <v>218</v>
      </c>
      <c r="F30" s="44">
        <v>18</v>
      </c>
      <c r="G30" s="44">
        <v>760</v>
      </c>
      <c r="H30" s="44">
        <v>450</v>
      </c>
      <c r="I30" s="44">
        <v>345</v>
      </c>
      <c r="J30" s="44">
        <v>41</v>
      </c>
      <c r="K30" s="983">
        <v>1964</v>
      </c>
      <c r="L30" s="1436">
        <v>180688</v>
      </c>
      <c r="M30" s="42">
        <f t="shared" si="0"/>
        <v>180688</v>
      </c>
    </row>
    <row r="31" spans="1:13">
      <c r="A31" s="241"/>
      <c r="B31" s="375" t="s">
        <v>2583</v>
      </c>
      <c r="C31" s="93" t="s">
        <v>228</v>
      </c>
      <c r="D31" s="44" t="s">
        <v>227</v>
      </c>
      <c r="E31" s="44" t="s">
        <v>218</v>
      </c>
      <c r="F31" s="45"/>
      <c r="G31" s="44">
        <v>760</v>
      </c>
      <c r="H31" s="44">
        <v>450</v>
      </c>
      <c r="I31" s="44">
        <v>345</v>
      </c>
      <c r="J31" s="44">
        <v>38</v>
      </c>
      <c r="K31" s="983">
        <v>1674</v>
      </c>
      <c r="L31" s="1436">
        <v>154008</v>
      </c>
      <c r="M31" s="42">
        <f t="shared" si="0"/>
        <v>154008</v>
      </c>
    </row>
    <row r="32" spans="1:13">
      <c r="A32" s="333"/>
      <c r="C32" s="3273" t="s">
        <v>357</v>
      </c>
      <c r="D32" s="3263"/>
      <c r="E32" s="3263"/>
      <c r="F32" s="3263"/>
      <c r="G32" s="3263"/>
      <c r="H32" s="3263"/>
      <c r="I32" s="3263"/>
      <c r="J32" s="3263"/>
      <c r="K32" s="3263"/>
      <c r="L32" s="3263"/>
      <c r="M32" s="3264"/>
    </row>
    <row r="33" spans="1:13">
      <c r="A33" s="333"/>
      <c r="B33" s="374" t="s">
        <v>2577</v>
      </c>
      <c r="C33" s="92" t="s">
        <v>442</v>
      </c>
      <c r="D33" s="46" t="s">
        <v>229</v>
      </c>
      <c r="E33" s="44">
        <v>120</v>
      </c>
      <c r="F33" s="45" t="s">
        <v>78</v>
      </c>
      <c r="G33" s="47">
        <v>730</v>
      </c>
      <c r="H33" s="44">
        <v>400</v>
      </c>
      <c r="I33" s="44">
        <v>299</v>
      </c>
      <c r="J33" s="44">
        <v>26</v>
      </c>
      <c r="K33" s="983">
        <v>1159</v>
      </c>
      <c r="L33" s="1436">
        <v>106628</v>
      </c>
      <c r="M33" s="42">
        <f t="shared" si="0"/>
        <v>106628</v>
      </c>
    </row>
    <row r="34" spans="1:13">
      <c r="A34" s="333"/>
      <c r="B34" s="374" t="s">
        <v>2578</v>
      </c>
      <c r="C34" s="92" t="s">
        <v>443</v>
      </c>
      <c r="D34" s="46" t="s">
        <v>229</v>
      </c>
      <c r="E34" s="44" t="s">
        <v>218</v>
      </c>
      <c r="F34" s="45" t="s">
        <v>78</v>
      </c>
      <c r="G34" s="47">
        <v>730</v>
      </c>
      <c r="H34" s="44">
        <v>400</v>
      </c>
      <c r="I34" s="44">
        <v>299</v>
      </c>
      <c r="J34" s="44">
        <v>31</v>
      </c>
      <c r="K34" s="983">
        <v>1242</v>
      </c>
      <c r="L34" s="1436">
        <v>114264</v>
      </c>
      <c r="M34" s="42">
        <f t="shared" si="0"/>
        <v>114264</v>
      </c>
    </row>
    <row r="35" spans="1:13">
      <c r="A35" s="333"/>
      <c r="B35" s="374" t="s">
        <v>2579</v>
      </c>
      <c r="C35" s="92" t="s">
        <v>444</v>
      </c>
      <c r="D35" s="46" t="s">
        <v>219</v>
      </c>
      <c r="E35" s="44">
        <v>120</v>
      </c>
      <c r="F35" s="45" t="s">
        <v>78</v>
      </c>
      <c r="G35" s="47">
        <v>730</v>
      </c>
      <c r="H35" s="44">
        <v>400</v>
      </c>
      <c r="I35" s="44">
        <v>299</v>
      </c>
      <c r="J35" s="44">
        <v>28</v>
      </c>
      <c r="K35" s="983">
        <v>1176</v>
      </c>
      <c r="L35" s="1436">
        <v>108192</v>
      </c>
      <c r="M35" s="42">
        <f t="shared" si="0"/>
        <v>108192</v>
      </c>
    </row>
    <row r="36" spans="1:13">
      <c r="A36" s="333"/>
      <c r="B36" s="375" t="s">
        <v>2580</v>
      </c>
      <c r="C36" s="92" t="s">
        <v>445</v>
      </c>
      <c r="D36" s="44" t="s">
        <v>219</v>
      </c>
      <c r="E36" s="44" t="s">
        <v>218</v>
      </c>
      <c r="F36" s="45" t="s">
        <v>78</v>
      </c>
      <c r="G36" s="47">
        <v>730</v>
      </c>
      <c r="H36" s="44">
        <v>400</v>
      </c>
      <c r="I36" s="44">
        <v>299</v>
      </c>
      <c r="J36" s="44">
        <v>32</v>
      </c>
      <c r="K36" s="983">
        <v>1312</v>
      </c>
      <c r="L36" s="1436">
        <v>120704</v>
      </c>
      <c r="M36" s="42">
        <f t="shared" si="0"/>
        <v>120704</v>
      </c>
    </row>
    <row r="37" spans="1:13">
      <c r="A37" s="333"/>
      <c r="B37" s="375" t="s">
        <v>2581</v>
      </c>
      <c r="C37" s="92" t="s">
        <v>425</v>
      </c>
      <c r="D37" s="44" t="s">
        <v>219</v>
      </c>
      <c r="E37" s="44">
        <v>120</v>
      </c>
      <c r="F37" s="45" t="s">
        <v>220</v>
      </c>
      <c r="G37" s="47">
        <v>730</v>
      </c>
      <c r="H37" s="44">
        <v>400</v>
      </c>
      <c r="I37" s="44">
        <v>299</v>
      </c>
      <c r="J37" s="44">
        <v>33</v>
      </c>
      <c r="K37" s="983">
        <v>1355</v>
      </c>
      <c r="L37" s="1436">
        <v>124660</v>
      </c>
      <c r="M37" s="42">
        <f t="shared" si="0"/>
        <v>124660</v>
      </c>
    </row>
    <row r="38" spans="1:13">
      <c r="A38" s="333"/>
      <c r="B38" s="375" t="s">
        <v>2582</v>
      </c>
      <c r="C38" s="92" t="s">
        <v>426</v>
      </c>
      <c r="D38" s="44" t="s">
        <v>219</v>
      </c>
      <c r="E38" s="44" t="s">
        <v>218</v>
      </c>
      <c r="F38" s="45" t="s">
        <v>220</v>
      </c>
      <c r="G38" s="47">
        <v>730</v>
      </c>
      <c r="H38" s="44">
        <v>400</v>
      </c>
      <c r="I38" s="44">
        <v>299</v>
      </c>
      <c r="J38" s="44">
        <v>29</v>
      </c>
      <c r="K38" s="983">
        <v>1511</v>
      </c>
      <c r="L38" s="1436">
        <v>139012</v>
      </c>
      <c r="M38" s="42">
        <f t="shared" si="0"/>
        <v>139012</v>
      </c>
    </row>
    <row r="39" spans="1:13" ht="12.75" customHeight="1">
      <c r="A39" s="333"/>
      <c r="B39" s="48"/>
      <c r="C39" s="3281" t="s">
        <v>358</v>
      </c>
      <c r="D39" s="3282"/>
      <c r="E39" s="3282"/>
      <c r="F39" s="3282"/>
      <c r="G39" s="3282"/>
      <c r="H39" s="3282"/>
      <c r="I39" s="3282"/>
      <c r="J39" s="3282"/>
      <c r="K39" s="3282"/>
      <c r="L39" s="3282"/>
      <c r="M39" s="3283"/>
    </row>
    <row r="40" spans="1:13">
      <c r="A40" s="333"/>
      <c r="B40" s="376" t="s">
        <v>2588</v>
      </c>
      <c r="C40" s="94" t="s">
        <v>230</v>
      </c>
      <c r="D40" s="44" t="s">
        <v>219</v>
      </c>
      <c r="E40" s="44">
        <v>120</v>
      </c>
      <c r="F40" s="45" t="s">
        <v>231</v>
      </c>
      <c r="G40" s="47">
        <v>760</v>
      </c>
      <c r="H40" s="44">
        <v>440</v>
      </c>
      <c r="I40" s="44">
        <v>345</v>
      </c>
      <c r="J40" s="241">
        <v>33</v>
      </c>
      <c r="K40" s="983">
        <v>1691</v>
      </c>
      <c r="L40" s="1436">
        <v>155572</v>
      </c>
      <c r="M40" s="42">
        <f t="shared" si="0"/>
        <v>155572</v>
      </c>
    </row>
    <row r="41" spans="1:13">
      <c r="A41" s="333"/>
      <c r="B41" s="376" t="s">
        <v>2589</v>
      </c>
      <c r="C41" s="94" t="s">
        <v>232</v>
      </c>
      <c r="D41" s="44" t="s">
        <v>223</v>
      </c>
      <c r="E41" s="44" t="s">
        <v>218</v>
      </c>
      <c r="F41" s="45" t="s">
        <v>231</v>
      </c>
      <c r="G41" s="47">
        <v>760</v>
      </c>
      <c r="H41" s="44">
        <v>450</v>
      </c>
      <c r="I41" s="44">
        <v>345</v>
      </c>
      <c r="J41" s="241">
        <v>38</v>
      </c>
      <c r="K41" s="983">
        <v>1891</v>
      </c>
      <c r="L41" s="1436">
        <v>173972</v>
      </c>
      <c r="M41" s="42">
        <f t="shared" si="0"/>
        <v>173972</v>
      </c>
    </row>
    <row r="42" spans="1:13">
      <c r="A42" s="333"/>
      <c r="B42" s="376" t="s">
        <v>2591</v>
      </c>
      <c r="C42" s="94" t="s">
        <v>233</v>
      </c>
      <c r="D42" s="44" t="s">
        <v>219</v>
      </c>
      <c r="E42" s="44">
        <v>120</v>
      </c>
      <c r="F42" s="45" t="s">
        <v>78</v>
      </c>
      <c r="G42" s="47">
        <v>760</v>
      </c>
      <c r="H42" s="44">
        <v>450</v>
      </c>
      <c r="I42" s="44">
        <v>345</v>
      </c>
      <c r="J42" s="241">
        <v>31</v>
      </c>
      <c r="K42" s="983">
        <v>1476</v>
      </c>
      <c r="L42" s="1436">
        <v>135792</v>
      </c>
      <c r="M42" s="42">
        <f t="shared" si="0"/>
        <v>135792</v>
      </c>
    </row>
    <row r="43" spans="1:13">
      <c r="A43" s="333"/>
      <c r="B43" s="376" t="s">
        <v>2592</v>
      </c>
      <c r="C43" s="94" t="s">
        <v>234</v>
      </c>
      <c r="D43" s="44" t="s">
        <v>223</v>
      </c>
      <c r="E43" s="44" t="s">
        <v>218</v>
      </c>
      <c r="F43" s="45" t="s">
        <v>78</v>
      </c>
      <c r="G43" s="47">
        <v>760</v>
      </c>
      <c r="H43" s="44">
        <v>450</v>
      </c>
      <c r="I43" s="44">
        <v>345</v>
      </c>
      <c r="J43" s="241">
        <v>36</v>
      </c>
      <c r="K43" s="983">
        <v>1654</v>
      </c>
      <c r="L43" s="1436">
        <v>152168</v>
      </c>
      <c r="M43" s="42">
        <f t="shared" si="0"/>
        <v>152168</v>
      </c>
    </row>
    <row r="44" spans="1:13">
      <c r="A44" s="333"/>
      <c r="B44" s="376" t="s">
        <v>2590</v>
      </c>
      <c r="C44" s="94" t="s">
        <v>235</v>
      </c>
      <c r="D44" s="44" t="s">
        <v>227</v>
      </c>
      <c r="E44" s="44" t="s">
        <v>218</v>
      </c>
      <c r="F44" s="45">
        <v>18</v>
      </c>
      <c r="G44" s="47">
        <v>760</v>
      </c>
      <c r="H44" s="44">
        <v>450</v>
      </c>
      <c r="I44" s="44">
        <v>345</v>
      </c>
      <c r="J44" s="241">
        <v>40</v>
      </c>
      <c r="K44" s="983">
        <v>2047</v>
      </c>
      <c r="L44" s="1436">
        <v>188324</v>
      </c>
      <c r="M44" s="42">
        <f t="shared" si="0"/>
        <v>188324</v>
      </c>
    </row>
    <row r="45" spans="1:13">
      <c r="A45" s="333"/>
      <c r="B45" s="376" t="s">
        <v>2593</v>
      </c>
      <c r="C45" s="94" t="s">
        <v>236</v>
      </c>
      <c r="D45" s="44" t="s">
        <v>227</v>
      </c>
      <c r="E45" s="44" t="s">
        <v>218</v>
      </c>
      <c r="F45" s="49" t="s">
        <v>78</v>
      </c>
      <c r="G45" s="47">
        <v>760</v>
      </c>
      <c r="H45" s="44">
        <v>450</v>
      </c>
      <c r="I45" s="44">
        <v>345</v>
      </c>
      <c r="J45" s="241">
        <v>38</v>
      </c>
      <c r="K45" s="983">
        <v>1793</v>
      </c>
      <c r="L45" s="1436">
        <v>164956</v>
      </c>
      <c r="M45" s="42">
        <f t="shared" si="0"/>
        <v>164956</v>
      </c>
    </row>
    <row r="46" spans="1:13">
      <c r="A46" s="333"/>
      <c r="C46" s="3278" t="s">
        <v>359</v>
      </c>
      <c r="D46" s="3263"/>
      <c r="E46" s="3263"/>
      <c r="F46" s="3263"/>
      <c r="G46" s="3263"/>
      <c r="H46" s="3263"/>
      <c r="I46" s="3263"/>
      <c r="J46" s="3263"/>
      <c r="K46" s="3271"/>
      <c r="L46" s="3263"/>
      <c r="M46" s="3264"/>
    </row>
    <row r="47" spans="1:13">
      <c r="A47" s="333"/>
      <c r="B47" s="376" t="s">
        <v>2592</v>
      </c>
      <c r="C47" s="94" t="s">
        <v>234</v>
      </c>
      <c r="D47" s="44" t="s">
        <v>223</v>
      </c>
      <c r="E47" s="44" t="s">
        <v>218</v>
      </c>
      <c r="F47" s="45" t="s">
        <v>78</v>
      </c>
      <c r="G47" s="47">
        <v>760</v>
      </c>
      <c r="H47" s="44">
        <v>450</v>
      </c>
      <c r="I47" s="44">
        <v>345</v>
      </c>
      <c r="J47" s="44">
        <v>36</v>
      </c>
      <c r="K47" s="983">
        <v>1654</v>
      </c>
      <c r="L47" s="1436">
        <v>152168</v>
      </c>
      <c r="M47" s="42">
        <f t="shared" si="0"/>
        <v>152168</v>
      </c>
    </row>
    <row r="48" spans="1:13">
      <c r="A48" s="48"/>
      <c r="B48" s="376" t="s">
        <v>2593</v>
      </c>
      <c r="C48" s="94" t="s">
        <v>236</v>
      </c>
      <c r="D48" s="44" t="s">
        <v>227</v>
      </c>
      <c r="E48" s="44" t="s">
        <v>218</v>
      </c>
      <c r="F48" s="49" t="s">
        <v>78</v>
      </c>
      <c r="G48" s="47">
        <v>760</v>
      </c>
      <c r="H48" s="44">
        <v>450</v>
      </c>
      <c r="I48" s="44">
        <v>345</v>
      </c>
      <c r="J48" s="44">
        <v>38</v>
      </c>
      <c r="K48" s="983">
        <v>1793</v>
      </c>
      <c r="L48" s="1436">
        <v>164956</v>
      </c>
      <c r="M48" s="42">
        <f t="shared" si="0"/>
        <v>164956</v>
      </c>
    </row>
    <row r="49" spans="1:13">
      <c r="A49" s="333"/>
      <c r="B49" s="374" t="s">
        <v>2608</v>
      </c>
      <c r="C49" s="94" t="s">
        <v>2669</v>
      </c>
      <c r="D49" s="94"/>
      <c r="E49" s="48"/>
      <c r="F49" s="48"/>
      <c r="G49" s="47">
        <v>890</v>
      </c>
      <c r="H49" s="44">
        <v>450</v>
      </c>
      <c r="I49" s="44">
        <v>550</v>
      </c>
      <c r="J49" s="44">
        <v>45</v>
      </c>
      <c r="K49" s="1464">
        <v>1862</v>
      </c>
      <c r="L49" s="1436">
        <v>171304</v>
      </c>
      <c r="M49" s="42">
        <f t="shared" si="0"/>
        <v>171304</v>
      </c>
    </row>
    <row r="50" spans="1:13">
      <c r="A50" s="48"/>
      <c r="B50" s="374" t="s">
        <v>2677</v>
      </c>
      <c r="C50" s="94" t="s">
        <v>2898</v>
      </c>
      <c r="E50" s="48"/>
      <c r="F50" s="48"/>
      <c r="G50" s="339"/>
      <c r="H50" s="48"/>
      <c r="I50" s="48"/>
      <c r="J50" s="48"/>
      <c r="K50" s="1464">
        <v>58.269999999999996</v>
      </c>
      <c r="L50" s="1436">
        <v>5360.84</v>
      </c>
      <c r="M50" s="42">
        <f t="shared" si="0"/>
        <v>5360.84</v>
      </c>
    </row>
    <row r="51" spans="1:13">
      <c r="A51" s="332"/>
      <c r="B51" s="377"/>
      <c r="C51" s="3262" t="s">
        <v>360</v>
      </c>
      <c r="D51" s="3263"/>
      <c r="E51" s="3263"/>
      <c r="F51" s="3263"/>
      <c r="G51" s="3263"/>
      <c r="H51" s="3263"/>
      <c r="I51" s="3263"/>
      <c r="J51" s="3263"/>
      <c r="K51" s="3263"/>
      <c r="L51" s="3263"/>
      <c r="M51" s="3264"/>
    </row>
    <row r="52" spans="1:13">
      <c r="A52" s="332"/>
      <c r="B52" s="378" t="s">
        <v>2594</v>
      </c>
      <c r="C52" s="94" t="s">
        <v>237</v>
      </c>
      <c r="D52" s="44" t="s">
        <v>238</v>
      </c>
      <c r="E52" s="44">
        <v>140</v>
      </c>
      <c r="F52" s="49">
        <v>14</v>
      </c>
      <c r="G52" s="47">
        <v>950</v>
      </c>
      <c r="H52" s="44">
        <v>600</v>
      </c>
      <c r="I52" s="44">
        <v>466</v>
      </c>
      <c r="J52" s="44">
        <v>60</v>
      </c>
      <c r="K52" s="983">
        <v>2762</v>
      </c>
      <c r="L52" s="1436">
        <v>254104</v>
      </c>
      <c r="M52" s="42">
        <f t="shared" si="0"/>
        <v>254104</v>
      </c>
    </row>
    <row r="53" spans="1:13">
      <c r="A53" s="332"/>
      <c r="B53" s="378" t="s">
        <v>2596</v>
      </c>
      <c r="C53" s="94" t="s">
        <v>239</v>
      </c>
      <c r="D53" s="44" t="s">
        <v>225</v>
      </c>
      <c r="E53" s="44">
        <v>140</v>
      </c>
      <c r="F53" s="49">
        <v>16.100000000000001</v>
      </c>
      <c r="G53" s="47">
        <v>950</v>
      </c>
      <c r="H53" s="44">
        <v>600</v>
      </c>
      <c r="I53" s="44">
        <v>466</v>
      </c>
      <c r="J53" s="44">
        <v>60</v>
      </c>
      <c r="K53" s="983">
        <v>2905</v>
      </c>
      <c r="L53" s="1436">
        <v>267260</v>
      </c>
      <c r="M53" s="42">
        <f t="shared" si="0"/>
        <v>267260</v>
      </c>
    </row>
    <row r="54" spans="1:13">
      <c r="A54" s="332"/>
      <c r="B54" s="378" t="s">
        <v>2595</v>
      </c>
      <c r="C54" s="94" t="s">
        <v>240</v>
      </c>
      <c r="D54" s="44" t="s">
        <v>238</v>
      </c>
      <c r="E54" s="44" t="s">
        <v>218</v>
      </c>
      <c r="F54" s="49">
        <v>14</v>
      </c>
      <c r="G54" s="47">
        <v>950</v>
      </c>
      <c r="H54" s="44">
        <v>600</v>
      </c>
      <c r="I54" s="44">
        <v>466</v>
      </c>
      <c r="J54" s="44">
        <v>70</v>
      </c>
      <c r="K54" s="983">
        <v>3019</v>
      </c>
      <c r="L54" s="1436">
        <v>277748</v>
      </c>
      <c r="M54" s="42">
        <f t="shared" si="0"/>
        <v>277748</v>
      </c>
    </row>
    <row r="55" spans="1:13">
      <c r="A55" s="332"/>
      <c r="B55" s="378" t="s">
        <v>2597</v>
      </c>
      <c r="C55" s="94" t="s">
        <v>241</v>
      </c>
      <c r="D55" s="44" t="s">
        <v>225</v>
      </c>
      <c r="E55" s="44" t="s">
        <v>218</v>
      </c>
      <c r="F55" s="49">
        <v>16.100000000000001</v>
      </c>
      <c r="G55" s="47">
        <v>950</v>
      </c>
      <c r="H55" s="44">
        <v>600</v>
      </c>
      <c r="I55" s="44">
        <v>466</v>
      </c>
      <c r="J55" s="44">
        <v>70</v>
      </c>
      <c r="K55" s="983">
        <v>3235</v>
      </c>
      <c r="L55" s="1436">
        <v>297620</v>
      </c>
      <c r="M55" s="42">
        <f t="shared" si="0"/>
        <v>297620</v>
      </c>
    </row>
    <row r="56" spans="1:13">
      <c r="A56" s="332"/>
      <c r="B56" s="378" t="s">
        <v>2598</v>
      </c>
      <c r="C56" s="94" t="s">
        <v>242</v>
      </c>
      <c r="D56" s="44" t="s">
        <v>243</v>
      </c>
      <c r="E56" s="44" t="s">
        <v>218</v>
      </c>
      <c r="F56" s="49">
        <v>22</v>
      </c>
      <c r="G56" s="47">
        <v>950</v>
      </c>
      <c r="H56" s="44">
        <v>600</v>
      </c>
      <c r="I56" s="44">
        <v>466</v>
      </c>
      <c r="J56" s="44">
        <v>70</v>
      </c>
      <c r="K56" s="983">
        <v>3416</v>
      </c>
      <c r="L56" s="1436">
        <v>314272</v>
      </c>
      <c r="M56" s="42">
        <f t="shared" si="0"/>
        <v>314272</v>
      </c>
    </row>
    <row r="57" spans="1:13" ht="39.200000000000003" customHeight="1">
      <c r="A57" s="304"/>
      <c r="B57" s="379"/>
      <c r="C57" s="3265" t="s">
        <v>2129</v>
      </c>
      <c r="D57" s="3266"/>
      <c r="E57" s="3266"/>
      <c r="F57" s="3266"/>
      <c r="G57" s="3266"/>
      <c r="H57" s="3266"/>
      <c r="I57" s="3266"/>
      <c r="J57" s="3266"/>
      <c r="K57" s="3266"/>
      <c r="L57" s="3266"/>
      <c r="M57" s="3267"/>
    </row>
    <row r="58" spans="1:13" ht="15">
      <c r="A58" s="304"/>
      <c r="B58" s="375" t="s">
        <v>2599</v>
      </c>
      <c r="C58" s="95" t="s">
        <v>2123</v>
      </c>
      <c r="D58" s="90" t="s">
        <v>402</v>
      </c>
      <c r="E58" s="90" t="s">
        <v>218</v>
      </c>
      <c r="F58" s="75">
        <v>9.1999999999999993</v>
      </c>
      <c r="G58" s="76">
        <v>950</v>
      </c>
      <c r="H58" s="74">
        <v>600</v>
      </c>
      <c r="I58" s="74">
        <v>466</v>
      </c>
      <c r="J58" s="74">
        <v>65</v>
      </c>
      <c r="K58" s="983">
        <v>3372</v>
      </c>
      <c r="L58" s="1436">
        <v>310224</v>
      </c>
      <c r="M58" s="42">
        <f t="shared" si="0"/>
        <v>310224</v>
      </c>
    </row>
    <row r="59" spans="1:13" ht="15">
      <c r="A59" s="304"/>
      <c r="B59" s="375" t="s">
        <v>2600</v>
      </c>
      <c r="C59" s="96" t="s">
        <v>2124</v>
      </c>
      <c r="D59" s="90" t="s">
        <v>2125</v>
      </c>
      <c r="E59" s="90" t="s">
        <v>218</v>
      </c>
      <c r="F59" s="75">
        <v>13.8</v>
      </c>
      <c r="G59" s="76">
        <v>950</v>
      </c>
      <c r="H59" s="74">
        <v>600</v>
      </c>
      <c r="I59" s="74">
        <v>466</v>
      </c>
      <c r="J59" s="74">
        <v>65</v>
      </c>
      <c r="K59" s="983">
        <v>3475</v>
      </c>
      <c r="L59" s="1436">
        <v>319700</v>
      </c>
      <c r="M59" s="42">
        <f t="shared" si="0"/>
        <v>319700</v>
      </c>
    </row>
    <row r="60" spans="1:13" ht="15">
      <c r="A60" s="304"/>
      <c r="B60" s="375" t="s">
        <v>2601</v>
      </c>
      <c r="C60" s="96" t="s">
        <v>2127</v>
      </c>
      <c r="D60" s="87" t="s">
        <v>2126</v>
      </c>
      <c r="E60" s="280" t="s">
        <v>218</v>
      </c>
      <c r="F60" s="49">
        <v>18.899999999999999</v>
      </c>
      <c r="G60" s="76">
        <v>950</v>
      </c>
      <c r="H60" s="74">
        <v>600</v>
      </c>
      <c r="I60" s="74">
        <v>466</v>
      </c>
      <c r="J60" s="281">
        <v>70.5</v>
      </c>
      <c r="K60" s="983">
        <v>3679</v>
      </c>
      <c r="L60" s="1436">
        <v>338468</v>
      </c>
      <c r="M60" s="42">
        <f t="shared" si="0"/>
        <v>338468</v>
      </c>
    </row>
    <row r="61" spans="1:13">
      <c r="A61" s="86"/>
      <c r="B61" s="77"/>
      <c r="C61" s="3265" t="s">
        <v>2130</v>
      </c>
      <c r="D61" s="3266"/>
      <c r="E61" s="3266"/>
      <c r="F61" s="3266"/>
      <c r="G61" s="3266"/>
      <c r="H61" s="3266"/>
      <c r="I61" s="3266"/>
      <c r="J61" s="3266"/>
      <c r="K61" s="3266"/>
      <c r="L61" s="3266"/>
      <c r="M61" s="3267"/>
    </row>
    <row r="62" spans="1:13">
      <c r="A62" s="86"/>
      <c r="B62" s="375" t="s">
        <v>2602</v>
      </c>
      <c r="C62" s="94" t="s">
        <v>2131</v>
      </c>
      <c r="D62" s="87" t="s">
        <v>402</v>
      </c>
      <c r="E62" s="87" t="s">
        <v>218</v>
      </c>
      <c r="F62" s="88" t="s">
        <v>78</v>
      </c>
      <c r="G62" s="89">
        <v>760</v>
      </c>
      <c r="H62" s="87">
        <v>450</v>
      </c>
      <c r="I62" s="87">
        <v>345</v>
      </c>
      <c r="J62" s="87">
        <v>37.5</v>
      </c>
      <c r="K62" s="983">
        <v>2399</v>
      </c>
      <c r="L62" s="1436">
        <v>220708</v>
      </c>
      <c r="M62" s="42">
        <f t="shared" si="0"/>
        <v>220708</v>
      </c>
    </row>
    <row r="63" spans="1:13" ht="15">
      <c r="A63" s="304"/>
      <c r="B63" s="375" t="s">
        <v>2603</v>
      </c>
      <c r="C63" s="94" t="s">
        <v>2132</v>
      </c>
      <c r="D63" s="87" t="s">
        <v>2137</v>
      </c>
      <c r="E63" s="87" t="s">
        <v>218</v>
      </c>
      <c r="F63" s="88" t="s">
        <v>78</v>
      </c>
      <c r="G63" s="89">
        <v>760</v>
      </c>
      <c r="H63" s="87">
        <v>450</v>
      </c>
      <c r="I63" s="87">
        <v>345</v>
      </c>
      <c r="J63" s="87">
        <v>37.5</v>
      </c>
      <c r="K63" s="983">
        <v>2526</v>
      </c>
      <c r="L63" s="1436">
        <v>232392</v>
      </c>
      <c r="M63" s="42">
        <f t="shared" si="0"/>
        <v>232392</v>
      </c>
    </row>
    <row r="64" spans="1:13" ht="15">
      <c r="A64" s="304"/>
      <c r="B64" s="375" t="s">
        <v>2604</v>
      </c>
      <c r="C64" s="94" t="s">
        <v>2133</v>
      </c>
      <c r="D64" s="87" t="s">
        <v>2138</v>
      </c>
      <c r="E64" s="87" t="s">
        <v>218</v>
      </c>
      <c r="F64" s="88" t="s">
        <v>78</v>
      </c>
      <c r="G64" s="89">
        <v>760</v>
      </c>
      <c r="H64" s="87">
        <v>450</v>
      </c>
      <c r="I64" s="87">
        <v>345</v>
      </c>
      <c r="J64" s="87">
        <v>37.5</v>
      </c>
      <c r="K64" s="983">
        <v>2589</v>
      </c>
      <c r="L64" s="1436">
        <v>238188</v>
      </c>
      <c r="M64" s="42">
        <f t="shared" si="0"/>
        <v>238188</v>
      </c>
    </row>
    <row r="65" spans="1:13" ht="15">
      <c r="A65" s="304"/>
      <c r="B65" s="375" t="s">
        <v>2605</v>
      </c>
      <c r="C65" s="94" t="s">
        <v>2134</v>
      </c>
      <c r="D65" s="87" t="s">
        <v>2139</v>
      </c>
      <c r="E65" s="87" t="s">
        <v>218</v>
      </c>
      <c r="F65" s="88" t="s">
        <v>78</v>
      </c>
      <c r="G65" s="89">
        <v>760</v>
      </c>
      <c r="H65" s="87">
        <v>450</v>
      </c>
      <c r="I65" s="87">
        <v>345</v>
      </c>
      <c r="J65" s="44">
        <v>40.5</v>
      </c>
      <c r="K65" s="983">
        <v>2797</v>
      </c>
      <c r="L65" s="1436">
        <v>257324</v>
      </c>
      <c r="M65" s="42">
        <f t="shared" si="0"/>
        <v>257324</v>
      </c>
    </row>
    <row r="66" spans="1:13" ht="15">
      <c r="A66" s="304"/>
      <c r="B66" s="375" t="s">
        <v>2606</v>
      </c>
      <c r="C66" s="94" t="s">
        <v>2135</v>
      </c>
      <c r="D66" s="87" t="s">
        <v>2140</v>
      </c>
      <c r="E66" s="87" t="s">
        <v>218</v>
      </c>
      <c r="F66" s="49">
        <v>13.8</v>
      </c>
      <c r="G66" s="89">
        <v>760</v>
      </c>
      <c r="H66" s="87">
        <v>450</v>
      </c>
      <c r="I66" s="87">
        <v>345</v>
      </c>
      <c r="J66" s="44">
        <v>39</v>
      </c>
      <c r="K66" s="983">
        <v>2773</v>
      </c>
      <c r="L66" s="1436">
        <v>255116</v>
      </c>
      <c r="M66" s="42">
        <f t="shared" si="0"/>
        <v>255116</v>
      </c>
    </row>
    <row r="67" spans="1:13" ht="15">
      <c r="A67" s="304"/>
      <c r="B67" s="375" t="s">
        <v>2607</v>
      </c>
      <c r="C67" s="94" t="s">
        <v>2136</v>
      </c>
      <c r="D67" s="87" t="s">
        <v>2141</v>
      </c>
      <c r="E67" s="87" t="s">
        <v>218</v>
      </c>
      <c r="F67" s="49">
        <v>18.899999999999999</v>
      </c>
      <c r="G67" s="89">
        <v>760</v>
      </c>
      <c r="H67" s="87">
        <v>450</v>
      </c>
      <c r="I67" s="87">
        <v>345</v>
      </c>
      <c r="J67" s="44">
        <v>41</v>
      </c>
      <c r="K67" s="983">
        <v>2884</v>
      </c>
      <c r="L67" s="1436">
        <v>265328</v>
      </c>
      <c r="M67" s="42">
        <f t="shared" si="0"/>
        <v>265328</v>
      </c>
    </row>
    <row r="68" spans="1:13">
      <c r="A68" s="77"/>
      <c r="B68" s="86"/>
      <c r="C68" s="3265" t="s">
        <v>2128</v>
      </c>
      <c r="D68" s="3266"/>
      <c r="E68" s="3266"/>
      <c r="F68" s="3266"/>
      <c r="G68" s="3266"/>
      <c r="H68" s="3266"/>
      <c r="I68" s="3266"/>
      <c r="J68" s="3266"/>
      <c r="K68" s="3266"/>
      <c r="L68" s="3266"/>
      <c r="M68" s="3267"/>
    </row>
    <row r="69" spans="1:13">
      <c r="A69" s="86"/>
      <c r="B69" s="552" t="s">
        <v>4514</v>
      </c>
      <c r="C69" s="512" t="s">
        <v>4515</v>
      </c>
      <c r="D69" s="87" t="s">
        <v>404</v>
      </c>
      <c r="E69" s="87" t="s">
        <v>218</v>
      </c>
      <c r="F69" s="88" t="s">
        <v>78</v>
      </c>
      <c r="G69" s="89">
        <v>763</v>
      </c>
      <c r="H69" s="87">
        <v>450</v>
      </c>
      <c r="I69" s="87">
        <v>345</v>
      </c>
      <c r="J69" s="87">
        <v>37.5</v>
      </c>
      <c r="K69" s="983">
        <v>2094</v>
      </c>
      <c r="L69" s="1436">
        <v>192648</v>
      </c>
      <c r="M69" s="42">
        <f t="shared" si="0"/>
        <v>192648</v>
      </c>
    </row>
    <row r="70" spans="1:13">
      <c r="A70" s="86"/>
      <c r="B70" s="552" t="s">
        <v>4516</v>
      </c>
      <c r="C70" s="512" t="s">
        <v>4517</v>
      </c>
      <c r="D70" s="87" t="s">
        <v>405</v>
      </c>
      <c r="E70" s="87" t="s">
        <v>218</v>
      </c>
      <c r="F70" s="88" t="s">
        <v>78</v>
      </c>
      <c r="G70" s="89">
        <v>763</v>
      </c>
      <c r="H70" s="87">
        <v>450</v>
      </c>
      <c r="I70" s="87">
        <v>345</v>
      </c>
      <c r="J70" s="87">
        <v>37.5</v>
      </c>
      <c r="K70" s="983">
        <v>2171</v>
      </c>
      <c r="L70" s="1436">
        <v>199732</v>
      </c>
      <c r="M70" s="42">
        <f t="shared" si="0"/>
        <v>199732</v>
      </c>
    </row>
    <row r="71" spans="1:13">
      <c r="A71" s="86"/>
      <c r="B71" s="552" t="s">
        <v>4518</v>
      </c>
      <c r="C71" s="512" t="s">
        <v>4519</v>
      </c>
      <c r="D71" s="87" t="s">
        <v>406</v>
      </c>
      <c r="E71" s="87" t="s">
        <v>218</v>
      </c>
      <c r="F71" s="88" t="s">
        <v>78</v>
      </c>
      <c r="G71" s="89">
        <v>763</v>
      </c>
      <c r="H71" s="87">
        <v>450</v>
      </c>
      <c r="I71" s="87">
        <v>345</v>
      </c>
      <c r="J71" s="87">
        <v>39</v>
      </c>
      <c r="K71" s="983">
        <v>2356</v>
      </c>
      <c r="L71" s="1436">
        <v>216752</v>
      </c>
      <c r="M71" s="42">
        <f t="shared" si="0"/>
        <v>216752</v>
      </c>
    </row>
    <row r="72" spans="1:13">
      <c r="A72" s="86"/>
      <c r="B72" s="552" t="s">
        <v>4520</v>
      </c>
      <c r="C72" s="512" t="s">
        <v>4521</v>
      </c>
      <c r="D72" s="87" t="s">
        <v>403</v>
      </c>
      <c r="E72" s="87" t="s">
        <v>218</v>
      </c>
      <c r="F72" s="88">
        <v>13.8</v>
      </c>
      <c r="G72" s="89">
        <v>763</v>
      </c>
      <c r="H72" s="87">
        <v>450</v>
      </c>
      <c r="I72" s="87">
        <v>345</v>
      </c>
      <c r="J72" s="87">
        <v>41.5</v>
      </c>
      <c r="K72" s="983">
        <v>2324</v>
      </c>
      <c r="L72" s="1436">
        <v>213808</v>
      </c>
      <c r="M72" s="42">
        <f t="shared" si="0"/>
        <v>213808</v>
      </c>
    </row>
    <row r="73" spans="1:13">
      <c r="A73" s="86"/>
      <c r="B73" s="552" t="s">
        <v>4522</v>
      </c>
      <c r="C73" s="512" t="s">
        <v>4523</v>
      </c>
      <c r="D73" s="87" t="s">
        <v>407</v>
      </c>
      <c r="E73" s="87" t="s">
        <v>218</v>
      </c>
      <c r="F73" s="88">
        <v>16.100000000000001</v>
      </c>
      <c r="G73" s="89">
        <v>763</v>
      </c>
      <c r="H73" s="87">
        <v>450</v>
      </c>
      <c r="I73" s="87">
        <v>345</v>
      </c>
      <c r="J73" s="87">
        <v>41.5</v>
      </c>
      <c r="K73" s="983">
        <v>2494</v>
      </c>
      <c r="L73" s="1436">
        <v>229448</v>
      </c>
      <c r="M73" s="42">
        <f t="shared" si="0"/>
        <v>229448</v>
      </c>
    </row>
    <row r="74" spans="1:13">
      <c r="A74" s="86"/>
      <c r="B74" s="552" t="s">
        <v>4524</v>
      </c>
      <c r="C74" s="512" t="s">
        <v>4525</v>
      </c>
      <c r="D74" s="87" t="s">
        <v>408</v>
      </c>
      <c r="E74" s="87" t="s">
        <v>218</v>
      </c>
      <c r="F74" s="88">
        <v>18.899999999999999</v>
      </c>
      <c r="G74" s="89">
        <v>763</v>
      </c>
      <c r="H74" s="87">
        <v>450</v>
      </c>
      <c r="I74" s="87">
        <v>345</v>
      </c>
      <c r="J74" s="87">
        <v>42.5</v>
      </c>
      <c r="K74" s="983">
        <v>2604</v>
      </c>
      <c r="L74" s="1436">
        <v>239568</v>
      </c>
      <c r="M74" s="42">
        <f t="shared" si="0"/>
        <v>239568</v>
      </c>
    </row>
    <row r="75" spans="1:13">
      <c r="A75" s="86"/>
      <c r="B75" s="552" t="s">
        <v>4526</v>
      </c>
      <c r="C75" s="512" t="s">
        <v>4527</v>
      </c>
      <c r="D75" s="87" t="s">
        <v>409</v>
      </c>
      <c r="E75" s="87" t="s">
        <v>218</v>
      </c>
      <c r="F75" s="88">
        <v>22.9</v>
      </c>
      <c r="G75" s="89">
        <v>763</v>
      </c>
      <c r="H75" s="87">
        <v>450</v>
      </c>
      <c r="I75" s="87">
        <v>345</v>
      </c>
      <c r="J75" s="87">
        <v>44</v>
      </c>
      <c r="K75" s="983">
        <v>2806</v>
      </c>
      <c r="L75" s="1436">
        <v>258152</v>
      </c>
      <c r="M75" s="42">
        <f t="shared" si="0"/>
        <v>258152</v>
      </c>
    </row>
    <row r="76" spans="1:13">
      <c r="A76" s="77"/>
      <c r="B76" s="86"/>
      <c r="C76" s="3265" t="s">
        <v>1973</v>
      </c>
      <c r="D76" s="3266"/>
      <c r="E76" s="3266"/>
      <c r="F76" s="3266"/>
      <c r="G76" s="3266"/>
      <c r="H76" s="3266"/>
      <c r="I76" s="3266"/>
      <c r="J76" s="3266"/>
      <c r="K76" s="3266"/>
      <c r="L76" s="3266"/>
      <c r="M76" s="3267"/>
    </row>
    <row r="77" spans="1:13">
      <c r="A77" s="86"/>
      <c r="B77" s="375" t="s">
        <v>2609</v>
      </c>
      <c r="C77" s="95" t="s">
        <v>410</v>
      </c>
      <c r="D77" s="87" t="s">
        <v>411</v>
      </c>
      <c r="E77" s="87" t="s">
        <v>415</v>
      </c>
      <c r="F77" s="88" t="s">
        <v>78</v>
      </c>
      <c r="G77" s="89">
        <v>766</v>
      </c>
      <c r="H77" s="87">
        <v>450</v>
      </c>
      <c r="I77" s="87">
        <v>377</v>
      </c>
      <c r="J77" s="87">
        <v>44</v>
      </c>
      <c r="K77" s="983">
        <v>4268</v>
      </c>
      <c r="L77" s="1436">
        <v>392656</v>
      </c>
      <c r="M77" s="42">
        <f t="shared" si="0"/>
        <v>392656</v>
      </c>
    </row>
    <row r="78" spans="1:13">
      <c r="A78" s="86"/>
      <c r="B78" s="375" t="s">
        <v>2610</v>
      </c>
      <c r="C78" s="95" t="s">
        <v>420</v>
      </c>
      <c r="D78" s="87" t="s">
        <v>412</v>
      </c>
      <c r="E78" s="87" t="s">
        <v>415</v>
      </c>
      <c r="F78" s="88" t="s">
        <v>78</v>
      </c>
      <c r="G78" s="89">
        <v>766</v>
      </c>
      <c r="H78" s="87">
        <v>450</v>
      </c>
      <c r="I78" s="87">
        <v>377</v>
      </c>
      <c r="J78" s="87">
        <v>44</v>
      </c>
      <c r="K78" s="983">
        <v>4777</v>
      </c>
      <c r="L78" s="1436">
        <v>439484</v>
      </c>
      <c r="M78" s="42">
        <f t="shared" si="0"/>
        <v>439484</v>
      </c>
    </row>
    <row r="79" spans="1:13">
      <c r="A79" s="86"/>
      <c r="B79" s="375" t="s">
        <v>2611</v>
      </c>
      <c r="C79" s="95" t="s">
        <v>421</v>
      </c>
      <c r="D79" s="87" t="s">
        <v>413</v>
      </c>
      <c r="E79" s="87" t="s">
        <v>415</v>
      </c>
      <c r="F79" s="88" t="s">
        <v>78</v>
      </c>
      <c r="G79" s="89">
        <v>766</v>
      </c>
      <c r="H79" s="87">
        <v>450</v>
      </c>
      <c r="I79" s="87">
        <v>377</v>
      </c>
      <c r="J79" s="87">
        <v>44</v>
      </c>
      <c r="K79" s="983">
        <v>5283</v>
      </c>
      <c r="L79" s="1436">
        <v>486036</v>
      </c>
      <c r="M79" s="42">
        <f t="shared" si="0"/>
        <v>486036</v>
      </c>
    </row>
    <row r="80" spans="1:13">
      <c r="A80" s="86"/>
      <c r="B80" s="375" t="s">
        <v>2612</v>
      </c>
      <c r="C80" s="95" t="s">
        <v>422</v>
      </c>
      <c r="D80" s="87" t="s">
        <v>414</v>
      </c>
      <c r="E80" s="87" t="s">
        <v>415</v>
      </c>
      <c r="F80" s="88" t="s">
        <v>78</v>
      </c>
      <c r="G80" s="89">
        <v>766</v>
      </c>
      <c r="H80" s="87">
        <v>450</v>
      </c>
      <c r="I80" s="87">
        <v>505</v>
      </c>
      <c r="J80" s="87">
        <v>54</v>
      </c>
      <c r="K80" s="983">
        <v>5902</v>
      </c>
      <c r="L80" s="1436">
        <v>542984</v>
      </c>
      <c r="M80" s="42">
        <f t="shared" si="0"/>
        <v>542984</v>
      </c>
    </row>
    <row r="81" spans="1:13">
      <c r="A81" s="86"/>
      <c r="B81" s="375">
        <v>7221295</v>
      </c>
      <c r="C81" s="95" t="s">
        <v>5387</v>
      </c>
      <c r="D81" s="87" t="s">
        <v>5388</v>
      </c>
      <c r="E81" s="87" t="s">
        <v>416</v>
      </c>
      <c r="F81" s="88" t="s">
        <v>78</v>
      </c>
      <c r="G81" s="89">
        <v>952</v>
      </c>
      <c r="H81" s="87">
        <v>600</v>
      </c>
      <c r="I81" s="87">
        <v>584</v>
      </c>
      <c r="J81" s="87">
        <v>87</v>
      </c>
      <c r="K81" s="983">
        <v>8321</v>
      </c>
      <c r="L81" s="1436">
        <v>732248</v>
      </c>
      <c r="M81" s="42">
        <f>L81-L81*$C$4/100</f>
        <v>732248</v>
      </c>
    </row>
    <row r="82" spans="1:13" ht="12.75" customHeight="1">
      <c r="A82" s="86"/>
      <c r="B82" s="375" t="s">
        <v>5389</v>
      </c>
      <c r="C82" s="95" t="s">
        <v>5390</v>
      </c>
      <c r="D82" s="87" t="s">
        <v>5391</v>
      </c>
      <c r="E82" s="87" t="s">
        <v>416</v>
      </c>
      <c r="F82" s="88" t="s">
        <v>78</v>
      </c>
      <c r="G82" s="89">
        <v>952</v>
      </c>
      <c r="H82" s="87">
        <v>600</v>
      </c>
      <c r="I82" s="87">
        <v>584</v>
      </c>
      <c r="J82" s="87">
        <v>93</v>
      </c>
      <c r="K82" s="983">
        <v>9058</v>
      </c>
      <c r="L82" s="1436">
        <v>833336</v>
      </c>
      <c r="M82" s="42">
        <f>L82-L82*$C$4/100</f>
        <v>833336</v>
      </c>
    </row>
    <row r="83" spans="1:13" ht="12.75" customHeight="1">
      <c r="A83" s="86"/>
      <c r="B83" s="375">
        <v>7221296</v>
      </c>
      <c r="C83" s="95" t="s">
        <v>5392</v>
      </c>
      <c r="D83" s="87" t="s">
        <v>5393</v>
      </c>
      <c r="E83" s="87" t="s">
        <v>417</v>
      </c>
      <c r="F83" s="88" t="s">
        <v>78</v>
      </c>
      <c r="G83" s="89">
        <v>952</v>
      </c>
      <c r="H83" s="87">
        <v>600</v>
      </c>
      <c r="I83" s="87">
        <v>584</v>
      </c>
      <c r="J83" s="87">
        <v>93</v>
      </c>
      <c r="K83" s="983">
        <v>9534</v>
      </c>
      <c r="L83" s="1436">
        <v>838992</v>
      </c>
      <c r="M83" s="42">
        <f>L83-L83*$C$4/100</f>
        <v>838992</v>
      </c>
    </row>
    <row r="84" spans="1:13" ht="12.75" customHeight="1">
      <c r="A84" s="739"/>
      <c r="B84" s="375" t="s">
        <v>5394</v>
      </c>
      <c r="C84" s="95" t="s">
        <v>5395</v>
      </c>
      <c r="D84" s="766" t="s">
        <v>5398</v>
      </c>
      <c r="E84" s="767" t="s">
        <v>417</v>
      </c>
      <c r="F84" s="768" t="s">
        <v>78</v>
      </c>
      <c r="G84" s="769">
        <v>952</v>
      </c>
      <c r="H84" s="767">
        <v>600</v>
      </c>
      <c r="I84" s="767">
        <v>584</v>
      </c>
      <c r="J84" s="767">
        <v>93</v>
      </c>
      <c r="K84" s="983">
        <v>11938</v>
      </c>
      <c r="L84" s="1436">
        <v>1098296</v>
      </c>
      <c r="M84" s="42">
        <f>L84-L84*$C$4/100</f>
        <v>1098296</v>
      </c>
    </row>
    <row r="85" spans="1:13" ht="12.75" customHeight="1">
      <c r="A85" s="739"/>
      <c r="B85" s="375" t="s">
        <v>5396</v>
      </c>
      <c r="C85" s="95" t="s">
        <v>5397</v>
      </c>
      <c r="D85" s="766" t="s">
        <v>5399</v>
      </c>
      <c r="E85" s="767" t="s">
        <v>417</v>
      </c>
      <c r="F85" s="768" t="s">
        <v>78</v>
      </c>
      <c r="G85" s="769">
        <v>952</v>
      </c>
      <c r="H85" s="767">
        <v>600</v>
      </c>
      <c r="I85" s="767">
        <v>584</v>
      </c>
      <c r="J85" s="767">
        <v>96</v>
      </c>
      <c r="K85" s="983">
        <v>12568</v>
      </c>
      <c r="L85" s="1436">
        <v>1156256</v>
      </c>
      <c r="M85" s="42">
        <f>L85-L85*$C$4/100</f>
        <v>1156256</v>
      </c>
    </row>
    <row r="86" spans="1:13">
      <c r="A86" s="86"/>
      <c r="B86" s="380"/>
      <c r="C86" s="3265" t="s">
        <v>1974</v>
      </c>
      <c r="D86" s="3266"/>
      <c r="E86" s="3266"/>
      <c r="F86" s="3266"/>
      <c r="G86" s="3266"/>
      <c r="H86" s="3266"/>
      <c r="I86" s="3266"/>
      <c r="J86" s="3266"/>
      <c r="K86" s="3266"/>
      <c r="L86" s="3266"/>
      <c r="M86" s="3267"/>
    </row>
    <row r="87" spans="1:13">
      <c r="A87" s="86"/>
      <c r="B87" s="552" t="s">
        <v>4528</v>
      </c>
      <c r="C87" s="512" t="s">
        <v>418</v>
      </c>
      <c r="D87" s="87" t="s">
        <v>405</v>
      </c>
      <c r="E87" s="87" t="s">
        <v>218</v>
      </c>
      <c r="F87" s="88" t="s">
        <v>78</v>
      </c>
      <c r="G87" s="47">
        <v>700</v>
      </c>
      <c r="H87" s="44">
        <v>400</v>
      </c>
      <c r="I87" s="44">
        <v>299</v>
      </c>
      <c r="J87" s="44">
        <v>33</v>
      </c>
      <c r="K87" s="983">
        <v>1843</v>
      </c>
      <c r="L87" s="1436">
        <v>169556</v>
      </c>
      <c r="M87" s="42">
        <f>L87-L87*$C$4/100</f>
        <v>169556</v>
      </c>
    </row>
    <row r="88" spans="1:13">
      <c r="A88" s="86"/>
      <c r="B88" s="552" t="s">
        <v>4529</v>
      </c>
      <c r="C88" s="512" t="s">
        <v>419</v>
      </c>
      <c r="D88" s="87" t="s">
        <v>403</v>
      </c>
      <c r="E88" s="87" t="s">
        <v>218</v>
      </c>
      <c r="F88" s="49">
        <v>13.8</v>
      </c>
      <c r="G88" s="47">
        <v>700</v>
      </c>
      <c r="H88" s="44">
        <v>400</v>
      </c>
      <c r="I88" s="44">
        <v>299</v>
      </c>
      <c r="J88" s="44">
        <v>37</v>
      </c>
      <c r="K88" s="983">
        <v>1989</v>
      </c>
      <c r="L88" s="1436">
        <v>182988</v>
      </c>
      <c r="M88" s="42">
        <f>L88-L88*$C$4/100</f>
        <v>182988</v>
      </c>
    </row>
    <row r="89" spans="1:13">
      <c r="A89" s="86"/>
      <c r="B89" s="552" t="s">
        <v>4530</v>
      </c>
      <c r="C89" s="512" t="s">
        <v>2682</v>
      </c>
      <c r="D89" s="87" t="s">
        <v>428</v>
      </c>
      <c r="E89" s="87" t="s">
        <v>218</v>
      </c>
      <c r="F89" s="49">
        <v>16.100000000000001</v>
      </c>
      <c r="G89" s="47">
        <v>700</v>
      </c>
      <c r="H89" s="44">
        <v>400</v>
      </c>
      <c r="I89" s="44">
        <v>299</v>
      </c>
      <c r="J89" s="44">
        <v>37</v>
      </c>
      <c r="K89" s="983">
        <v>2012</v>
      </c>
      <c r="L89" s="1436">
        <v>185104</v>
      </c>
      <c r="M89" s="42">
        <f>L89-L89*$C$4/100</f>
        <v>185104</v>
      </c>
    </row>
    <row r="90" spans="1:13">
      <c r="A90" s="3130" t="s">
        <v>244</v>
      </c>
      <c r="B90" s="3131"/>
      <c r="C90" s="3131"/>
      <c r="D90" s="3131"/>
      <c r="E90" s="3131"/>
      <c r="F90" s="3131"/>
      <c r="G90" s="3131"/>
      <c r="H90" s="3131"/>
      <c r="I90" s="3131"/>
      <c r="J90" s="3131"/>
      <c r="K90" s="3131"/>
      <c r="L90" s="3131"/>
      <c r="M90" s="3132"/>
    </row>
    <row r="91" spans="1:13">
      <c r="A91" s="3128" t="s">
        <v>361</v>
      </c>
      <c r="B91" s="3129"/>
      <c r="C91" s="3129"/>
      <c r="D91" s="3129"/>
      <c r="E91" s="3129"/>
      <c r="F91" s="3129"/>
      <c r="G91" s="3129"/>
      <c r="H91" s="3129"/>
      <c r="I91" s="3129"/>
      <c r="J91" s="3129"/>
      <c r="K91" s="3129"/>
      <c r="L91" s="3129"/>
      <c r="M91" s="3129"/>
    </row>
    <row r="92" spans="1:13">
      <c r="A92" s="3226" t="s">
        <v>14</v>
      </c>
      <c r="B92" s="1494"/>
      <c r="C92" s="3226" t="s">
        <v>13</v>
      </c>
      <c r="D92" s="3226" t="s">
        <v>204</v>
      </c>
      <c r="E92" s="3226" t="s">
        <v>209</v>
      </c>
      <c r="F92" s="3253" t="s">
        <v>355</v>
      </c>
      <c r="G92" s="3255" t="s">
        <v>210</v>
      </c>
      <c r="H92" s="3256"/>
      <c r="I92" s="3257"/>
      <c r="J92" s="3226" t="s">
        <v>206</v>
      </c>
      <c r="K92" s="3232" t="s">
        <v>211</v>
      </c>
      <c r="L92" s="3195" t="s">
        <v>212</v>
      </c>
      <c r="M92" s="3218" t="s">
        <v>213</v>
      </c>
    </row>
    <row r="93" spans="1:13">
      <c r="A93" s="3227"/>
      <c r="B93" s="1495"/>
      <c r="C93" s="3227"/>
      <c r="D93" s="3227"/>
      <c r="E93" s="3227"/>
      <c r="F93" s="3254"/>
      <c r="G93" s="770" t="s">
        <v>214</v>
      </c>
      <c r="H93" s="771" t="s">
        <v>215</v>
      </c>
      <c r="I93" s="771" t="s">
        <v>216</v>
      </c>
      <c r="J93" s="3227"/>
      <c r="K93" s="3233"/>
      <c r="L93" s="3196"/>
      <c r="M93" s="3219"/>
    </row>
    <row r="94" spans="1:13">
      <c r="A94" s="48"/>
      <c r="B94" s="333"/>
      <c r="C94" s="3202" t="s">
        <v>245</v>
      </c>
      <c r="D94" s="3203"/>
      <c r="E94" s="3203"/>
      <c r="F94" s="3203"/>
      <c r="G94" s="3203"/>
      <c r="H94" s="3203"/>
      <c r="I94" s="3203"/>
      <c r="J94" s="3203"/>
      <c r="K94" s="3204"/>
      <c r="L94" s="1426"/>
      <c r="M94" s="50"/>
    </row>
    <row r="95" spans="1:13">
      <c r="A95" s="333"/>
      <c r="B95" s="374" t="s">
        <v>2613</v>
      </c>
      <c r="C95" s="91" t="s">
        <v>2142</v>
      </c>
      <c r="D95" s="1500" t="s">
        <v>246</v>
      </c>
      <c r="E95" s="51">
        <v>110</v>
      </c>
      <c r="F95" s="1501" t="s">
        <v>78</v>
      </c>
      <c r="G95" s="1502">
        <v>850</v>
      </c>
      <c r="H95" s="1502">
        <v>350</v>
      </c>
      <c r="I95" s="1502">
        <v>520</v>
      </c>
      <c r="J95" s="1502">
        <v>89</v>
      </c>
      <c r="K95" s="1439">
        <v>2668</v>
      </c>
      <c r="L95" s="1436">
        <v>245456</v>
      </c>
      <c r="M95" s="42">
        <f>L95-L95*$C$4/100</f>
        <v>245456</v>
      </c>
    </row>
    <row r="96" spans="1:13">
      <c r="A96" s="333"/>
      <c r="B96" s="374" t="s">
        <v>2614</v>
      </c>
      <c r="C96" s="91" t="s">
        <v>2143</v>
      </c>
      <c r="D96" s="43" t="s">
        <v>247</v>
      </c>
      <c r="E96" s="43">
        <v>130</v>
      </c>
      <c r="F96" s="1501" t="s">
        <v>78</v>
      </c>
      <c r="G96" s="1503">
        <v>850</v>
      </c>
      <c r="H96" s="1503">
        <v>350</v>
      </c>
      <c r="I96" s="1503">
        <v>600</v>
      </c>
      <c r="J96" s="1503">
        <v>113</v>
      </c>
      <c r="K96" s="1439">
        <v>2870</v>
      </c>
      <c r="L96" s="1436">
        <v>264040</v>
      </c>
      <c r="M96" s="42">
        <f>L96-L96*$C$4/100</f>
        <v>264040</v>
      </c>
    </row>
    <row r="97" spans="1:13">
      <c r="A97" s="333"/>
      <c r="B97" s="374" t="s">
        <v>2615</v>
      </c>
      <c r="C97" s="92" t="s">
        <v>2144</v>
      </c>
      <c r="D97" s="43" t="s">
        <v>248</v>
      </c>
      <c r="E97" s="43">
        <v>140</v>
      </c>
      <c r="F97" s="1501" t="s">
        <v>78</v>
      </c>
      <c r="G97" s="1503">
        <v>850</v>
      </c>
      <c r="H97" s="43">
        <v>350</v>
      </c>
      <c r="I97" s="43">
        <v>680</v>
      </c>
      <c r="J97" s="43">
        <v>136</v>
      </c>
      <c r="K97" s="1439">
        <v>3139</v>
      </c>
      <c r="L97" s="1436">
        <v>288788</v>
      </c>
      <c r="M97" s="42">
        <f>L97-L97*$C$4/100</f>
        <v>288788</v>
      </c>
    </row>
    <row r="98" spans="1:13">
      <c r="A98" s="333"/>
      <c r="C98" s="3202" t="s">
        <v>249</v>
      </c>
      <c r="D98" s="3203"/>
      <c r="E98" s="3203"/>
      <c r="F98" s="3203"/>
      <c r="G98" s="3203"/>
      <c r="H98" s="3203"/>
      <c r="I98" s="3203"/>
      <c r="J98" s="3203"/>
      <c r="K98" s="3204"/>
      <c r="L98" s="1426"/>
      <c r="M98" s="50"/>
    </row>
    <row r="99" spans="1:13">
      <c r="A99" s="333"/>
      <c r="B99" s="374" t="s">
        <v>2616</v>
      </c>
      <c r="C99" s="94" t="s">
        <v>2145</v>
      </c>
      <c r="D99" s="44" t="s">
        <v>247</v>
      </c>
      <c r="E99" s="44">
        <v>130</v>
      </c>
      <c r="F99" s="49">
        <v>13</v>
      </c>
      <c r="G99" s="47">
        <v>850</v>
      </c>
      <c r="H99" s="44">
        <v>650</v>
      </c>
      <c r="I99" s="44">
        <v>600</v>
      </c>
      <c r="J99" s="44">
        <v>155</v>
      </c>
      <c r="K99" s="1439">
        <v>4521</v>
      </c>
      <c r="L99" s="1436">
        <v>415932</v>
      </c>
      <c r="M99" s="42">
        <f>L99-L99*$C$4/100</f>
        <v>415932</v>
      </c>
    </row>
    <row r="100" spans="1:13">
      <c r="A100" s="333"/>
      <c r="B100" s="374" t="s">
        <v>2617</v>
      </c>
      <c r="C100" s="94" t="s">
        <v>2146</v>
      </c>
      <c r="D100" s="44" t="s">
        <v>248</v>
      </c>
      <c r="E100" s="44">
        <v>140</v>
      </c>
      <c r="F100" s="49">
        <v>17</v>
      </c>
      <c r="G100" s="47">
        <v>850</v>
      </c>
      <c r="H100" s="44">
        <v>650</v>
      </c>
      <c r="I100" s="44">
        <v>600</v>
      </c>
      <c r="J100" s="44">
        <v>176</v>
      </c>
      <c r="K100" s="1439">
        <v>4747</v>
      </c>
      <c r="L100" s="1436">
        <v>436724</v>
      </c>
      <c r="M100" s="42">
        <f>L100-L100*$C$4/100</f>
        <v>436724</v>
      </c>
    </row>
    <row r="101" spans="1:13">
      <c r="A101" s="333"/>
      <c r="B101" s="374" t="s">
        <v>2620</v>
      </c>
      <c r="C101" s="94" t="s">
        <v>2147</v>
      </c>
      <c r="D101" s="44" t="s">
        <v>250</v>
      </c>
      <c r="E101" s="44" t="s">
        <v>218</v>
      </c>
      <c r="F101" s="49">
        <v>17</v>
      </c>
      <c r="G101" s="47">
        <v>850</v>
      </c>
      <c r="H101" s="44">
        <v>650</v>
      </c>
      <c r="I101" s="44">
        <v>600</v>
      </c>
      <c r="J101" s="44">
        <v>184</v>
      </c>
      <c r="K101" s="1439">
        <v>5605</v>
      </c>
      <c r="L101" s="1436">
        <v>515660</v>
      </c>
      <c r="M101" s="42">
        <f>L101-L101*$C$4/100</f>
        <v>515660</v>
      </c>
    </row>
    <row r="102" spans="1:13">
      <c r="A102" s="333"/>
      <c r="C102" s="3202" t="s">
        <v>251</v>
      </c>
      <c r="D102" s="3203"/>
      <c r="E102" s="3203"/>
      <c r="F102" s="3203"/>
      <c r="G102" s="3203"/>
      <c r="H102" s="3203"/>
      <c r="I102" s="3203"/>
      <c r="J102" s="3203"/>
      <c r="K102" s="3204"/>
      <c r="L102" s="1427"/>
      <c r="M102" s="1440"/>
    </row>
    <row r="103" spans="1:13">
      <c r="A103" s="333"/>
      <c r="B103" s="374" t="s">
        <v>2618</v>
      </c>
      <c r="C103" s="94" t="s">
        <v>2148</v>
      </c>
      <c r="D103" s="44" t="s">
        <v>247</v>
      </c>
      <c r="E103" s="44" t="s">
        <v>218</v>
      </c>
      <c r="F103" s="45" t="s">
        <v>78</v>
      </c>
      <c r="G103" s="47">
        <v>850</v>
      </c>
      <c r="H103" s="44">
        <v>350</v>
      </c>
      <c r="I103" s="44">
        <v>596</v>
      </c>
      <c r="J103" s="44">
        <v>184</v>
      </c>
      <c r="K103" s="1439">
        <v>3678</v>
      </c>
      <c r="L103" s="1436">
        <v>338376</v>
      </c>
      <c r="M103" s="42">
        <f>L103-L103*$C$4/100</f>
        <v>338376</v>
      </c>
    </row>
    <row r="104" spans="1:13">
      <c r="A104" s="333"/>
      <c r="B104" s="374" t="s">
        <v>2619</v>
      </c>
      <c r="C104" s="94" t="s">
        <v>2149</v>
      </c>
      <c r="D104" s="44" t="s">
        <v>248</v>
      </c>
      <c r="E104" s="44" t="s">
        <v>218</v>
      </c>
      <c r="F104" s="45" t="s">
        <v>78</v>
      </c>
      <c r="G104" s="47">
        <v>850</v>
      </c>
      <c r="H104" s="44">
        <v>350</v>
      </c>
      <c r="I104" s="44">
        <v>676</v>
      </c>
      <c r="J104" s="44">
        <v>144</v>
      </c>
      <c r="K104" s="1439">
        <v>3964</v>
      </c>
      <c r="L104" s="1436">
        <v>364688</v>
      </c>
      <c r="M104" s="42">
        <f>L104-L104*$C$4/100</f>
        <v>364688</v>
      </c>
    </row>
    <row r="105" spans="1:13">
      <c r="A105" s="333"/>
      <c r="C105" s="3202" t="s">
        <v>252</v>
      </c>
      <c r="D105" s="3203"/>
      <c r="E105" s="3203"/>
      <c r="F105" s="3203"/>
      <c r="G105" s="3203"/>
      <c r="H105" s="3203"/>
      <c r="I105" s="3203"/>
      <c r="J105" s="3203"/>
      <c r="K105" s="3204"/>
      <c r="L105" s="1427"/>
      <c r="M105" s="1440"/>
    </row>
    <row r="106" spans="1:13">
      <c r="A106" s="333"/>
      <c r="B106" s="374" t="s">
        <v>2621</v>
      </c>
      <c r="C106" s="94" t="s">
        <v>2150</v>
      </c>
      <c r="D106" s="44" t="s">
        <v>247</v>
      </c>
      <c r="E106" s="44" t="s">
        <v>218</v>
      </c>
      <c r="F106" s="45" t="s">
        <v>78</v>
      </c>
      <c r="G106" s="47">
        <v>850</v>
      </c>
      <c r="H106" s="44">
        <v>350</v>
      </c>
      <c r="I106" s="44">
        <v>542</v>
      </c>
      <c r="J106" s="44">
        <v>111</v>
      </c>
      <c r="K106" s="1439">
        <v>3192</v>
      </c>
      <c r="L106" s="1436">
        <v>293664</v>
      </c>
      <c r="M106" s="42">
        <f>L106-L106*$C$4/100</f>
        <v>293664</v>
      </c>
    </row>
    <row r="107" spans="1:13">
      <c r="A107" s="333"/>
      <c r="B107" s="374" t="s">
        <v>2622</v>
      </c>
      <c r="C107" s="94" t="s">
        <v>2151</v>
      </c>
      <c r="D107" s="44" t="s">
        <v>248</v>
      </c>
      <c r="E107" s="44" t="s">
        <v>218</v>
      </c>
      <c r="F107" s="45" t="s">
        <v>78</v>
      </c>
      <c r="G107" s="47">
        <v>850</v>
      </c>
      <c r="H107" s="44">
        <v>350</v>
      </c>
      <c r="I107" s="44">
        <v>622</v>
      </c>
      <c r="J107" s="44">
        <v>134</v>
      </c>
      <c r="K107" s="1439">
        <v>3445</v>
      </c>
      <c r="L107" s="1436">
        <v>316940</v>
      </c>
      <c r="M107" s="42">
        <f>L107-L107*$C$4/100</f>
        <v>316940</v>
      </c>
    </row>
    <row r="108" spans="1:13">
      <c r="A108" s="333"/>
      <c r="C108" s="3202" t="s">
        <v>253</v>
      </c>
      <c r="D108" s="3203"/>
      <c r="E108" s="3203"/>
      <c r="F108" s="3203"/>
      <c r="G108" s="3203"/>
      <c r="H108" s="3203"/>
      <c r="I108" s="3203"/>
      <c r="J108" s="3203"/>
      <c r="K108" s="3204"/>
      <c r="L108" s="1427"/>
      <c r="M108" s="1440"/>
    </row>
    <row r="109" spans="1:13">
      <c r="A109" s="333"/>
      <c r="B109" s="374" t="s">
        <v>2623</v>
      </c>
      <c r="C109" s="94" t="s">
        <v>2152</v>
      </c>
      <c r="D109" s="44" t="s">
        <v>247</v>
      </c>
      <c r="E109" s="44">
        <v>130</v>
      </c>
      <c r="F109" s="45" t="s">
        <v>78</v>
      </c>
      <c r="G109" s="47">
        <v>850</v>
      </c>
      <c r="H109" s="44">
        <v>350</v>
      </c>
      <c r="I109" s="44">
        <v>600</v>
      </c>
      <c r="J109" s="44">
        <v>103</v>
      </c>
      <c r="K109" s="1439">
        <v>2404</v>
      </c>
      <c r="L109" s="1436">
        <v>221168</v>
      </c>
      <c r="M109" s="42">
        <f>L109-L109*$C$4/100</f>
        <v>221168</v>
      </c>
    </row>
    <row r="110" spans="1:13">
      <c r="A110" s="48"/>
      <c r="B110" s="374" t="s">
        <v>2624</v>
      </c>
      <c r="C110" s="94" t="s">
        <v>2153</v>
      </c>
      <c r="D110" s="44" t="s">
        <v>248</v>
      </c>
      <c r="E110" s="44">
        <v>140</v>
      </c>
      <c r="F110" s="45" t="s">
        <v>78</v>
      </c>
      <c r="G110" s="47">
        <v>850</v>
      </c>
      <c r="H110" s="44">
        <v>350</v>
      </c>
      <c r="I110" s="44">
        <v>680</v>
      </c>
      <c r="J110" s="44">
        <v>126</v>
      </c>
      <c r="K110" s="1439">
        <v>2598</v>
      </c>
      <c r="L110" s="1436">
        <v>239016</v>
      </c>
      <c r="M110" s="42">
        <f>L110-L110*$C$4/100</f>
        <v>239016</v>
      </c>
    </row>
    <row r="111" spans="1:13">
      <c r="A111" s="48"/>
      <c r="B111" s="397" t="s">
        <v>2625</v>
      </c>
      <c r="C111" s="1441" t="s">
        <v>2878</v>
      </c>
      <c r="D111" s="74" t="s">
        <v>254</v>
      </c>
      <c r="E111" s="74">
        <v>160</v>
      </c>
      <c r="F111" s="1442" t="s">
        <v>78</v>
      </c>
      <c r="G111" s="1443" t="s">
        <v>255</v>
      </c>
      <c r="H111" s="74">
        <v>350</v>
      </c>
      <c r="I111" s="74">
        <v>635</v>
      </c>
      <c r="J111" s="74">
        <v>150</v>
      </c>
      <c r="K111" s="1439">
        <v>2946</v>
      </c>
      <c r="L111" s="1436">
        <v>271032</v>
      </c>
      <c r="M111" s="42">
        <f>L111-L111*$C$4/100</f>
        <v>271032</v>
      </c>
    </row>
    <row r="112" spans="1:13">
      <c r="A112" s="333"/>
      <c r="B112" s="401"/>
      <c r="C112" s="1444" t="s">
        <v>2885</v>
      </c>
      <c r="D112" s="1445"/>
      <c r="E112" s="1445"/>
      <c r="F112" s="1446"/>
      <c r="G112" s="1447"/>
      <c r="H112" s="1445"/>
      <c r="I112" s="1445"/>
      <c r="J112" s="1445"/>
      <c r="K112" s="1448"/>
      <c r="L112" s="1430"/>
      <c r="M112" s="1449"/>
    </row>
    <row r="113" spans="1:13">
      <c r="A113" s="48"/>
      <c r="B113" s="398" t="s">
        <v>2626</v>
      </c>
      <c r="C113" s="1450" t="s">
        <v>2883</v>
      </c>
      <c r="D113" s="1451" t="s">
        <v>256</v>
      </c>
      <c r="E113" s="1451">
        <v>160</v>
      </c>
      <c r="F113" s="1452" t="s">
        <v>78</v>
      </c>
      <c r="G113" s="1453" t="s">
        <v>255</v>
      </c>
      <c r="H113" s="1451">
        <v>350</v>
      </c>
      <c r="I113" s="1451">
        <v>715</v>
      </c>
      <c r="J113" s="1451">
        <v>174</v>
      </c>
      <c r="K113" s="1439">
        <v>3179</v>
      </c>
      <c r="L113" s="1436">
        <v>292468</v>
      </c>
      <c r="M113" s="42">
        <f>L113-L113*$C$4/100</f>
        <v>292468</v>
      </c>
    </row>
    <row r="114" spans="1:13">
      <c r="A114" s="48"/>
      <c r="B114" s="374"/>
      <c r="C114" s="1444" t="s">
        <v>2886</v>
      </c>
      <c r="D114" s="44"/>
      <c r="E114" s="44"/>
      <c r="F114" s="45"/>
      <c r="G114" s="46"/>
      <c r="H114" s="44"/>
      <c r="I114" s="44"/>
      <c r="J114" s="44"/>
      <c r="K114" s="567"/>
      <c r="L114" s="1428"/>
      <c r="M114" s="42"/>
    </row>
    <row r="115" spans="1:13">
      <c r="A115" s="48"/>
      <c r="B115" s="374" t="s">
        <v>2627</v>
      </c>
      <c r="C115" s="94" t="s">
        <v>2884</v>
      </c>
      <c r="D115" s="44" t="s">
        <v>257</v>
      </c>
      <c r="E115" s="44">
        <v>180</v>
      </c>
      <c r="F115" s="45" t="s">
        <v>78</v>
      </c>
      <c r="G115" s="46" t="s">
        <v>258</v>
      </c>
      <c r="H115" s="44">
        <v>350</v>
      </c>
      <c r="I115" s="44">
        <v>875</v>
      </c>
      <c r="J115" s="44">
        <v>224</v>
      </c>
      <c r="K115" s="1439">
        <v>3936</v>
      </c>
      <c r="L115" s="1436">
        <v>362112</v>
      </c>
      <c r="M115" s="42">
        <f>L115-L115*$C$4/100</f>
        <v>362112</v>
      </c>
    </row>
    <row r="116" spans="1:13">
      <c r="A116" s="48"/>
      <c r="B116" s="402"/>
      <c r="C116" s="1444" t="s">
        <v>2887</v>
      </c>
      <c r="D116" s="1454"/>
      <c r="E116" s="1454"/>
      <c r="F116" s="1455"/>
      <c r="G116" s="1456"/>
      <c r="H116" s="1454"/>
      <c r="I116" s="1454"/>
      <c r="J116" s="1454"/>
      <c r="K116" s="1457"/>
      <c r="L116" s="1429"/>
      <c r="M116" s="1458"/>
    </row>
    <row r="117" spans="1:13">
      <c r="A117" s="333"/>
      <c r="B117" s="403" t="s">
        <v>2879</v>
      </c>
      <c r="C117" s="1444" t="s">
        <v>2881</v>
      </c>
      <c r="D117" s="1454"/>
      <c r="E117" s="1454"/>
      <c r="F117" s="1455"/>
      <c r="G117" s="1456"/>
      <c r="H117" s="1454"/>
      <c r="I117" s="1454"/>
      <c r="J117" s="1459"/>
      <c r="K117" s="1439">
        <v>134.6</v>
      </c>
      <c r="L117" s="1436">
        <v>12383.2</v>
      </c>
      <c r="M117" s="42">
        <f>L117-L117*$C$4/100</f>
        <v>12383.2</v>
      </c>
    </row>
    <row r="118" spans="1:13">
      <c r="A118" s="333"/>
      <c r="B118" s="403" t="s">
        <v>2880</v>
      </c>
      <c r="C118" s="1444" t="s">
        <v>2882</v>
      </c>
      <c r="D118" s="1454"/>
      <c r="E118" s="1454"/>
      <c r="F118" s="1455"/>
      <c r="G118" s="1456"/>
      <c r="H118" s="1454"/>
      <c r="I118" s="1454"/>
      <c r="J118" s="1459"/>
      <c r="K118" s="1439">
        <v>209.87</v>
      </c>
      <c r="L118" s="1436">
        <v>19308.04</v>
      </c>
      <c r="M118" s="42">
        <f>L118-L118*$C$4/100</f>
        <v>19308.04</v>
      </c>
    </row>
    <row r="119" spans="1:13" ht="15">
      <c r="A119" s="48"/>
      <c r="B119" s="333"/>
      <c r="C119" s="3236" t="s">
        <v>2896</v>
      </c>
      <c r="D119" s="3203"/>
      <c r="E119" s="3203"/>
      <c r="F119" s="3203"/>
      <c r="G119" s="3203"/>
      <c r="H119" s="3203"/>
      <c r="I119" s="3203"/>
      <c r="J119" s="3203"/>
      <c r="K119" s="3203"/>
      <c r="L119" s="3240"/>
      <c r="M119" s="3241"/>
    </row>
    <row r="120" spans="1:13">
      <c r="A120" s="333"/>
      <c r="B120" s="374" t="s">
        <v>4536</v>
      </c>
      <c r="C120" s="94" t="s">
        <v>436</v>
      </c>
      <c r="D120" s="87" t="s">
        <v>2036</v>
      </c>
      <c r="E120" s="44">
        <v>180</v>
      </c>
      <c r="F120" s="45" t="s">
        <v>78</v>
      </c>
      <c r="G120" s="114" t="s">
        <v>439</v>
      </c>
      <c r="H120" s="44">
        <v>940</v>
      </c>
      <c r="I120" s="44">
        <v>645</v>
      </c>
      <c r="J120" s="44">
        <v>266</v>
      </c>
      <c r="K120" s="1439">
        <v>6394</v>
      </c>
      <c r="L120" s="1436">
        <v>588248</v>
      </c>
      <c r="M120" s="42">
        <f>L120-L120*$C$4/100</f>
        <v>588248</v>
      </c>
    </row>
    <row r="121" spans="1:13">
      <c r="A121" s="333"/>
      <c r="B121" s="374" t="s">
        <v>4537</v>
      </c>
      <c r="C121" s="94" t="s">
        <v>437</v>
      </c>
      <c r="D121" s="87" t="s">
        <v>2037</v>
      </c>
      <c r="E121" s="44">
        <v>225</v>
      </c>
      <c r="F121" s="45" t="s">
        <v>78</v>
      </c>
      <c r="G121" s="114" t="s">
        <v>439</v>
      </c>
      <c r="H121" s="44">
        <v>1140</v>
      </c>
      <c r="I121" s="44">
        <v>645</v>
      </c>
      <c r="J121" s="44">
        <v>322</v>
      </c>
      <c r="K121" s="1439">
        <v>7431</v>
      </c>
      <c r="L121" s="1436">
        <v>683652</v>
      </c>
      <c r="M121" s="42">
        <f>L121-L121*$C$4/100</f>
        <v>683652</v>
      </c>
    </row>
    <row r="122" spans="1:13">
      <c r="A122" s="333"/>
      <c r="B122" s="374" t="s">
        <v>4538</v>
      </c>
      <c r="C122" s="94" t="s">
        <v>438</v>
      </c>
      <c r="D122" s="87" t="s">
        <v>2038</v>
      </c>
      <c r="E122" s="44">
        <v>250</v>
      </c>
      <c r="F122" s="45" t="s">
        <v>78</v>
      </c>
      <c r="G122" s="114" t="s">
        <v>439</v>
      </c>
      <c r="H122" s="44">
        <v>1240</v>
      </c>
      <c r="I122" s="44">
        <v>670</v>
      </c>
      <c r="J122" s="44">
        <v>350</v>
      </c>
      <c r="K122" s="1439">
        <v>8526</v>
      </c>
      <c r="L122" s="1436">
        <v>784392</v>
      </c>
      <c r="M122" s="42">
        <f>L122-L122*$C$4/100</f>
        <v>784392</v>
      </c>
    </row>
    <row r="123" spans="1:13">
      <c r="A123" s="48"/>
      <c r="B123" s="338"/>
      <c r="C123" s="3236" t="s">
        <v>2897</v>
      </c>
      <c r="D123" s="3237"/>
      <c r="E123" s="3237"/>
      <c r="F123" s="3237"/>
      <c r="G123" s="3237"/>
      <c r="H123" s="3237"/>
      <c r="I123" s="3237"/>
      <c r="J123" s="3237"/>
      <c r="K123" s="3237"/>
      <c r="L123" s="3237"/>
      <c r="M123" s="3238"/>
    </row>
    <row r="124" spans="1:13">
      <c r="A124" s="333"/>
      <c r="B124" s="374" t="s">
        <v>4539</v>
      </c>
      <c r="C124" s="94" t="s">
        <v>446</v>
      </c>
      <c r="D124" s="87" t="s">
        <v>448</v>
      </c>
      <c r="E124" s="44">
        <v>130</v>
      </c>
      <c r="F124" s="1460" t="s">
        <v>78</v>
      </c>
      <c r="G124" s="114" t="s">
        <v>313</v>
      </c>
      <c r="H124" s="44">
        <v>400</v>
      </c>
      <c r="I124" s="44">
        <v>595</v>
      </c>
      <c r="J124" s="44">
        <v>101</v>
      </c>
      <c r="K124" s="1439">
        <v>2279</v>
      </c>
      <c r="L124" s="1436">
        <v>209668</v>
      </c>
      <c r="M124" s="42">
        <f>L124-L124*$C$4/100</f>
        <v>209668</v>
      </c>
    </row>
    <row r="125" spans="1:13">
      <c r="A125" s="333"/>
      <c r="B125" s="374" t="s">
        <v>4540</v>
      </c>
      <c r="C125" s="94" t="s">
        <v>447</v>
      </c>
      <c r="D125" s="87" t="s">
        <v>449</v>
      </c>
      <c r="E125" s="44">
        <v>150</v>
      </c>
      <c r="F125" s="1460" t="s">
        <v>78</v>
      </c>
      <c r="G125" s="114" t="s">
        <v>313</v>
      </c>
      <c r="H125" s="44">
        <v>400</v>
      </c>
      <c r="I125" s="44">
        <v>720</v>
      </c>
      <c r="J125" s="44">
        <v>126</v>
      </c>
      <c r="K125" s="1439">
        <v>2455</v>
      </c>
      <c r="L125" s="1436">
        <v>225860</v>
      </c>
      <c r="M125" s="42">
        <f>L125-L125*$C$4/100</f>
        <v>225860</v>
      </c>
    </row>
    <row r="126" spans="1:13">
      <c r="A126" s="333"/>
      <c r="B126" s="374" t="s">
        <v>4541</v>
      </c>
      <c r="C126" s="94" t="s">
        <v>2888</v>
      </c>
      <c r="D126" s="87" t="s">
        <v>450</v>
      </c>
      <c r="E126" s="44">
        <v>180</v>
      </c>
      <c r="F126" s="1460" t="s">
        <v>78</v>
      </c>
      <c r="G126" s="114" t="s">
        <v>313</v>
      </c>
      <c r="H126" s="44">
        <v>400</v>
      </c>
      <c r="I126" s="44">
        <v>670</v>
      </c>
      <c r="J126" s="44">
        <v>150</v>
      </c>
      <c r="K126" s="1439">
        <v>2729</v>
      </c>
      <c r="L126" s="1436">
        <v>251068</v>
      </c>
      <c r="M126" s="42">
        <f>L126-L126*$C$4/100</f>
        <v>251068</v>
      </c>
    </row>
    <row r="127" spans="1:13">
      <c r="A127" s="333"/>
      <c r="C127" s="1461" t="s">
        <v>2893</v>
      </c>
      <c r="D127" s="1445"/>
      <c r="E127" s="1445"/>
      <c r="F127" s="1446"/>
      <c r="G127" s="1447"/>
      <c r="H127" s="1445"/>
      <c r="I127" s="1445"/>
      <c r="J127" s="1445"/>
      <c r="K127" s="1448"/>
      <c r="L127" s="1430"/>
      <c r="M127" s="1449"/>
    </row>
    <row r="128" spans="1:13" ht="12.75" customHeight="1">
      <c r="A128" s="333"/>
      <c r="B128" s="374" t="s">
        <v>4542</v>
      </c>
      <c r="C128" s="94" t="s">
        <v>2889</v>
      </c>
      <c r="D128" s="87" t="s">
        <v>451</v>
      </c>
      <c r="E128" s="44">
        <v>180</v>
      </c>
      <c r="F128" s="1460" t="s">
        <v>78</v>
      </c>
      <c r="G128" s="114" t="s">
        <v>313</v>
      </c>
      <c r="H128" s="44">
        <v>400</v>
      </c>
      <c r="I128" s="44">
        <v>770</v>
      </c>
      <c r="J128" s="44">
        <v>176</v>
      </c>
      <c r="K128" s="1439">
        <v>3032</v>
      </c>
      <c r="L128" s="1436">
        <v>278944</v>
      </c>
      <c r="M128" s="42">
        <f>L128-L128*$C$4/100</f>
        <v>278944</v>
      </c>
    </row>
    <row r="129" spans="1:13" ht="12.75" customHeight="1">
      <c r="A129" s="333"/>
      <c r="C129" s="1461" t="s">
        <v>2894</v>
      </c>
      <c r="D129" s="44"/>
      <c r="E129" s="44"/>
      <c r="F129" s="45"/>
      <c r="G129" s="46"/>
      <c r="H129" s="44"/>
      <c r="I129" s="44"/>
      <c r="J129" s="44"/>
      <c r="K129" s="567"/>
      <c r="L129" s="1428"/>
      <c r="M129" s="42"/>
    </row>
    <row r="130" spans="1:13">
      <c r="A130" s="333"/>
      <c r="B130" s="374" t="s">
        <v>4543</v>
      </c>
      <c r="C130" s="94" t="s">
        <v>2890</v>
      </c>
      <c r="D130" s="87" t="s">
        <v>452</v>
      </c>
      <c r="E130" s="44">
        <v>200</v>
      </c>
      <c r="F130" s="1460" t="s">
        <v>78</v>
      </c>
      <c r="G130" s="114" t="s">
        <v>313</v>
      </c>
      <c r="H130" s="44">
        <v>400</v>
      </c>
      <c r="I130" s="44">
        <v>870</v>
      </c>
      <c r="J130" s="44">
        <v>202</v>
      </c>
      <c r="K130" s="1439">
        <v>3433</v>
      </c>
      <c r="L130" s="1436">
        <v>315836</v>
      </c>
      <c r="M130" s="42">
        <f>L130-L130*$C$4/100</f>
        <v>315836</v>
      </c>
    </row>
    <row r="131" spans="1:13">
      <c r="A131" s="333"/>
      <c r="C131" s="1462" t="s">
        <v>2895</v>
      </c>
      <c r="D131" s="1454"/>
      <c r="E131" s="1454"/>
      <c r="F131" s="1455"/>
      <c r="G131" s="1456"/>
      <c r="H131" s="1454"/>
      <c r="I131" s="1454"/>
      <c r="J131" s="1454"/>
      <c r="K131" s="1457"/>
      <c r="L131" s="1429"/>
      <c r="M131" s="1458"/>
    </row>
    <row r="132" spans="1:13">
      <c r="A132" s="333"/>
      <c r="B132" s="374" t="s">
        <v>4544</v>
      </c>
      <c r="C132" s="1463" t="s">
        <v>2891</v>
      </c>
      <c r="D132" s="44"/>
      <c r="E132" s="44"/>
      <c r="F132" s="45"/>
      <c r="G132" s="46"/>
      <c r="H132" s="44"/>
      <c r="I132" s="44"/>
      <c r="J132" s="44"/>
      <c r="K132" s="1439">
        <v>226.47</v>
      </c>
      <c r="L132" s="1436">
        <v>20835.240000000002</v>
      </c>
      <c r="M132" s="42">
        <f>L132-L132*$C$4/100</f>
        <v>20835.240000000002</v>
      </c>
    </row>
    <row r="133" spans="1:13">
      <c r="A133" s="333"/>
      <c r="B133" s="374" t="s">
        <v>4545</v>
      </c>
      <c r="C133" s="1463" t="s">
        <v>2892</v>
      </c>
      <c r="D133" s="44"/>
      <c r="E133" s="44"/>
      <c r="F133" s="45"/>
      <c r="G133" s="46"/>
      <c r="H133" s="44"/>
      <c r="I133" s="44"/>
      <c r="J133" s="44"/>
      <c r="K133" s="1439">
        <v>226.47</v>
      </c>
      <c r="L133" s="1436">
        <v>20835.240000000002</v>
      </c>
      <c r="M133" s="42">
        <f>L133-L133*$C$4/100</f>
        <v>20835.240000000002</v>
      </c>
    </row>
    <row r="134" spans="1:13">
      <c r="A134" s="3244" t="s">
        <v>374</v>
      </c>
      <c r="B134" s="3131"/>
      <c r="C134" s="3131"/>
      <c r="D134" s="3131"/>
      <c r="E134" s="3131"/>
      <c r="F134" s="3131"/>
      <c r="G134" s="3131"/>
      <c r="H134" s="3131"/>
      <c r="I134" s="3131"/>
      <c r="J134" s="3131"/>
      <c r="K134" s="3131"/>
      <c r="L134" s="3131"/>
      <c r="M134" s="3235"/>
    </row>
    <row r="135" spans="1:13">
      <c r="A135" s="3128" t="s">
        <v>386</v>
      </c>
      <c r="B135" s="3129"/>
      <c r="C135" s="3129"/>
      <c r="D135" s="3129"/>
      <c r="E135" s="3129"/>
      <c r="F135" s="3129"/>
      <c r="G135" s="3129"/>
      <c r="H135" s="3129"/>
      <c r="I135" s="3129"/>
      <c r="J135" s="3129"/>
      <c r="K135" s="3129"/>
      <c r="L135" s="3129"/>
      <c r="M135" s="3243"/>
    </row>
    <row r="136" spans="1:13" ht="12.75" customHeight="1">
      <c r="A136" s="1491"/>
      <c r="B136" s="374" t="s">
        <v>2628</v>
      </c>
      <c r="C136" s="97" t="s">
        <v>375</v>
      </c>
      <c r="D136" s="44" t="s">
        <v>380</v>
      </c>
      <c r="E136" s="44">
        <v>80</v>
      </c>
      <c r="F136" s="78" t="s">
        <v>78</v>
      </c>
      <c r="G136" s="47">
        <v>850</v>
      </c>
      <c r="H136" s="44">
        <v>450</v>
      </c>
      <c r="I136" s="44">
        <v>621</v>
      </c>
      <c r="J136" s="44">
        <v>70</v>
      </c>
      <c r="K136" s="983">
        <v>5575</v>
      </c>
      <c r="L136" s="1436">
        <v>512900</v>
      </c>
      <c r="M136" s="42">
        <f t="shared" ref="M136:M141" si="1">L136-L136*$C$4/100</f>
        <v>512900</v>
      </c>
    </row>
    <row r="137" spans="1:13" ht="12.75" customHeight="1">
      <c r="A137" s="1491"/>
      <c r="B137" s="374" t="s">
        <v>2629</v>
      </c>
      <c r="C137" s="97" t="s">
        <v>376</v>
      </c>
      <c r="D137" s="44" t="s">
        <v>381</v>
      </c>
      <c r="E137" s="44">
        <v>80</v>
      </c>
      <c r="F137" s="78" t="s">
        <v>78</v>
      </c>
      <c r="G137" s="47">
        <v>850</v>
      </c>
      <c r="H137" s="44">
        <v>450</v>
      </c>
      <c r="I137" s="44">
        <v>693</v>
      </c>
      <c r="J137" s="44">
        <v>78</v>
      </c>
      <c r="K137" s="983">
        <v>6165</v>
      </c>
      <c r="L137" s="1436">
        <v>567180</v>
      </c>
      <c r="M137" s="42">
        <f t="shared" si="1"/>
        <v>567180</v>
      </c>
    </row>
    <row r="138" spans="1:13">
      <c r="A138" s="1491"/>
      <c r="B138" s="374" t="s">
        <v>2630</v>
      </c>
      <c r="C138" s="97" t="s">
        <v>377</v>
      </c>
      <c r="D138" s="44" t="s">
        <v>382</v>
      </c>
      <c r="E138" s="44">
        <v>100</v>
      </c>
      <c r="F138" s="78" t="s">
        <v>78</v>
      </c>
      <c r="G138" s="47">
        <v>850</v>
      </c>
      <c r="H138" s="44">
        <v>450</v>
      </c>
      <c r="I138" s="44">
        <v>801</v>
      </c>
      <c r="J138" s="44">
        <v>85</v>
      </c>
      <c r="K138" s="983">
        <v>7079</v>
      </c>
      <c r="L138" s="1436">
        <v>651268</v>
      </c>
      <c r="M138" s="42">
        <f t="shared" si="1"/>
        <v>651268</v>
      </c>
    </row>
    <row r="139" spans="1:13">
      <c r="A139" s="1491"/>
      <c r="B139" s="374" t="s">
        <v>2631</v>
      </c>
      <c r="C139" s="97" t="s">
        <v>379</v>
      </c>
      <c r="D139" s="44" t="s">
        <v>383</v>
      </c>
      <c r="E139" s="44">
        <v>100</v>
      </c>
      <c r="F139" s="78" t="s">
        <v>78</v>
      </c>
      <c r="G139" s="47">
        <v>850</v>
      </c>
      <c r="H139" s="44">
        <v>450</v>
      </c>
      <c r="I139" s="44">
        <v>871</v>
      </c>
      <c r="J139" s="44">
        <v>93</v>
      </c>
      <c r="K139" s="983">
        <v>8087</v>
      </c>
      <c r="L139" s="1436">
        <v>744004</v>
      </c>
      <c r="M139" s="42">
        <f t="shared" si="1"/>
        <v>744004</v>
      </c>
    </row>
    <row r="140" spans="1:13">
      <c r="A140" s="1491"/>
      <c r="B140" s="374" t="s">
        <v>2632</v>
      </c>
      <c r="C140" s="97" t="s">
        <v>378</v>
      </c>
      <c r="D140" s="44" t="s">
        <v>384</v>
      </c>
      <c r="E140" s="44">
        <v>100</v>
      </c>
      <c r="F140" s="78" t="s">
        <v>78</v>
      </c>
      <c r="G140" s="47">
        <v>850</v>
      </c>
      <c r="H140" s="44">
        <v>450</v>
      </c>
      <c r="I140" s="44">
        <v>1024</v>
      </c>
      <c r="J140" s="44">
        <v>105</v>
      </c>
      <c r="K140" s="983">
        <v>10641</v>
      </c>
      <c r="L140" s="1436">
        <v>978972</v>
      </c>
      <c r="M140" s="42">
        <f t="shared" si="1"/>
        <v>978972</v>
      </c>
    </row>
    <row r="141" spans="1:13">
      <c r="A141" s="1491"/>
      <c r="B141" s="374" t="s">
        <v>2633</v>
      </c>
      <c r="C141" s="97" t="s">
        <v>423</v>
      </c>
      <c r="D141" s="44" t="s">
        <v>385</v>
      </c>
      <c r="E141" s="44">
        <v>100</v>
      </c>
      <c r="F141" s="78" t="s">
        <v>78</v>
      </c>
      <c r="G141" s="47">
        <v>850</v>
      </c>
      <c r="H141" s="44">
        <v>450</v>
      </c>
      <c r="I141" s="44">
        <v>1132</v>
      </c>
      <c r="J141" s="44">
        <v>113</v>
      </c>
      <c r="K141" s="983">
        <v>12795</v>
      </c>
      <c r="L141" s="1436">
        <v>1177140</v>
      </c>
      <c r="M141" s="42">
        <f t="shared" si="1"/>
        <v>1177140</v>
      </c>
    </row>
    <row r="142" spans="1:13">
      <c r="A142" s="3234" t="s">
        <v>259</v>
      </c>
      <c r="B142" s="3131"/>
      <c r="C142" s="3131"/>
      <c r="D142" s="3131"/>
      <c r="E142" s="3131"/>
      <c r="F142" s="3131"/>
      <c r="G142" s="3131"/>
      <c r="H142" s="3131"/>
      <c r="I142" s="3131"/>
      <c r="J142" s="3131"/>
      <c r="K142" s="3131"/>
      <c r="L142" s="3131"/>
      <c r="M142" s="3235"/>
    </row>
    <row r="143" spans="1:13">
      <c r="A143" s="3239" t="s">
        <v>362</v>
      </c>
      <c r="B143" s="3225"/>
      <c r="C143" s="3225"/>
      <c r="D143" s="3225"/>
      <c r="E143" s="3225"/>
      <c r="F143" s="3225"/>
      <c r="G143" s="3225"/>
      <c r="H143" s="3225"/>
      <c r="I143" s="3225"/>
      <c r="J143" s="3225"/>
      <c r="K143" s="3225"/>
      <c r="L143" s="3225"/>
      <c r="M143" s="3225"/>
    </row>
    <row r="144" spans="1:13">
      <c r="A144" s="3218" t="s">
        <v>14</v>
      </c>
      <c r="B144" s="1492"/>
      <c r="C144" s="3218" t="s">
        <v>13</v>
      </c>
      <c r="D144" s="3218" t="s">
        <v>204</v>
      </c>
      <c r="E144" s="3218" t="s">
        <v>209</v>
      </c>
      <c r="F144" s="3218" t="s">
        <v>260</v>
      </c>
      <c r="G144" s="3221" t="s">
        <v>210</v>
      </c>
      <c r="H144" s="3222"/>
      <c r="I144" s="3223"/>
      <c r="J144" s="3218" t="s">
        <v>261</v>
      </c>
      <c r="K144" s="3232" t="s">
        <v>211</v>
      </c>
      <c r="L144" s="3195" t="s">
        <v>212</v>
      </c>
      <c r="M144" s="3218" t="s">
        <v>213</v>
      </c>
    </row>
    <row r="145" spans="1:13">
      <c r="A145" s="3219"/>
      <c r="B145" s="1493"/>
      <c r="C145" s="3219"/>
      <c r="D145" s="3219"/>
      <c r="E145" s="3219"/>
      <c r="F145" s="3219"/>
      <c r="G145" s="1497" t="s">
        <v>214</v>
      </c>
      <c r="H145" s="1496" t="s">
        <v>215</v>
      </c>
      <c r="I145" s="1496" t="s">
        <v>216</v>
      </c>
      <c r="J145" s="3219"/>
      <c r="K145" s="3233"/>
      <c r="L145" s="3242"/>
      <c r="M145" s="3219"/>
    </row>
    <row r="146" spans="1:13">
      <c r="A146" s="336"/>
      <c r="B146" s="374" t="s">
        <v>4546</v>
      </c>
      <c r="C146" s="93" t="s">
        <v>463</v>
      </c>
      <c r="D146" s="44">
        <v>3.9</v>
      </c>
      <c r="E146" s="44">
        <v>80</v>
      </c>
      <c r="F146" s="49">
        <v>50</v>
      </c>
      <c r="G146" s="114" t="s">
        <v>466</v>
      </c>
      <c r="H146" s="44">
        <v>440</v>
      </c>
      <c r="I146" s="44">
        <v>440</v>
      </c>
      <c r="J146" s="122" t="s">
        <v>472</v>
      </c>
      <c r="K146" s="983">
        <v>736</v>
      </c>
      <c r="L146" s="1437">
        <v>58512</v>
      </c>
      <c r="M146" s="42">
        <f t="shared" ref="M146:M152" si="2">L146-L146*$C$4/100</f>
        <v>58512</v>
      </c>
    </row>
    <row r="147" spans="1:13" ht="12.75" customHeight="1">
      <c r="A147" s="337"/>
      <c r="B147" s="374" t="s">
        <v>4547</v>
      </c>
      <c r="C147" s="93" t="s">
        <v>464</v>
      </c>
      <c r="D147" s="44">
        <v>4.5</v>
      </c>
      <c r="E147" s="44">
        <v>80</v>
      </c>
      <c r="F147" s="49">
        <v>80</v>
      </c>
      <c r="G147" s="114" t="s">
        <v>467</v>
      </c>
      <c r="H147" s="44">
        <v>440</v>
      </c>
      <c r="I147" s="44">
        <v>440</v>
      </c>
      <c r="J147" s="122" t="s">
        <v>472</v>
      </c>
      <c r="K147" s="686">
        <v>652</v>
      </c>
      <c r="L147" s="1437">
        <v>51834</v>
      </c>
      <c r="M147" s="42">
        <f t="shared" si="2"/>
        <v>51834</v>
      </c>
    </row>
    <row r="148" spans="1:13" ht="12.75" customHeight="1">
      <c r="A148" s="337"/>
      <c r="B148" s="374" t="s">
        <v>4548</v>
      </c>
      <c r="C148" s="93" t="s">
        <v>465</v>
      </c>
      <c r="D148" s="44">
        <v>4.5</v>
      </c>
      <c r="E148" s="44">
        <v>80</v>
      </c>
      <c r="F148" s="49">
        <v>100</v>
      </c>
      <c r="G148" s="114" t="s">
        <v>468</v>
      </c>
      <c r="H148" s="44">
        <v>440</v>
      </c>
      <c r="I148" s="44">
        <v>440</v>
      </c>
      <c r="J148" s="122" t="s">
        <v>472</v>
      </c>
      <c r="K148" s="686">
        <v>733</v>
      </c>
      <c r="L148" s="1437">
        <v>58273.5</v>
      </c>
      <c r="M148" s="42">
        <f t="shared" si="2"/>
        <v>58273.5</v>
      </c>
    </row>
    <row r="149" spans="1:13">
      <c r="A149" s="337"/>
      <c r="B149" s="374" t="s">
        <v>4549</v>
      </c>
      <c r="C149" s="772" t="s">
        <v>1964</v>
      </c>
      <c r="D149" s="44">
        <v>7</v>
      </c>
      <c r="E149" s="44">
        <v>80</v>
      </c>
      <c r="F149" s="49">
        <v>115</v>
      </c>
      <c r="G149" s="114" t="s">
        <v>469</v>
      </c>
      <c r="H149" s="44">
        <v>490</v>
      </c>
      <c r="I149" s="44">
        <v>490</v>
      </c>
      <c r="J149" s="122" t="s">
        <v>472</v>
      </c>
      <c r="K149" s="686">
        <v>1100</v>
      </c>
      <c r="L149" s="1437">
        <v>87450</v>
      </c>
      <c r="M149" s="42">
        <f t="shared" si="2"/>
        <v>87450</v>
      </c>
    </row>
    <row r="150" spans="1:13">
      <c r="A150" s="337"/>
      <c r="B150" s="374" t="s">
        <v>4550</v>
      </c>
      <c r="C150" s="773" t="s">
        <v>1965</v>
      </c>
      <c r="D150" s="44">
        <v>7</v>
      </c>
      <c r="E150" s="44">
        <v>80</v>
      </c>
      <c r="F150" s="49">
        <v>150</v>
      </c>
      <c r="G150" s="114" t="s">
        <v>315</v>
      </c>
      <c r="H150" s="44">
        <v>490</v>
      </c>
      <c r="I150" s="44">
        <v>490</v>
      </c>
      <c r="J150" s="122" t="s">
        <v>472</v>
      </c>
      <c r="K150" s="686">
        <v>1156</v>
      </c>
      <c r="L150" s="1437">
        <v>91902</v>
      </c>
      <c r="M150" s="42">
        <f t="shared" si="2"/>
        <v>91902</v>
      </c>
    </row>
    <row r="151" spans="1:13">
      <c r="A151" s="337"/>
      <c r="B151" s="374" t="s">
        <v>4551</v>
      </c>
      <c r="C151" s="773" t="s">
        <v>1966</v>
      </c>
      <c r="D151" s="44">
        <v>7</v>
      </c>
      <c r="E151" s="44">
        <v>80</v>
      </c>
      <c r="F151" s="49">
        <v>190</v>
      </c>
      <c r="G151" s="114" t="s">
        <v>470</v>
      </c>
      <c r="H151" s="44">
        <v>490</v>
      </c>
      <c r="I151" s="44">
        <v>490</v>
      </c>
      <c r="J151" s="122" t="s">
        <v>472</v>
      </c>
      <c r="K151" s="686">
        <v>1296</v>
      </c>
      <c r="L151" s="1437">
        <v>103032</v>
      </c>
      <c r="M151" s="42">
        <f t="shared" si="2"/>
        <v>103032</v>
      </c>
    </row>
    <row r="152" spans="1:13">
      <c r="A152" s="338"/>
      <c r="B152" s="374" t="s">
        <v>4552</v>
      </c>
      <c r="C152" s="772" t="s">
        <v>1967</v>
      </c>
      <c r="D152" s="51">
        <v>19.899999999999999</v>
      </c>
      <c r="E152" s="44">
        <v>120</v>
      </c>
      <c r="F152" s="45" t="s">
        <v>262</v>
      </c>
      <c r="G152" s="114" t="s">
        <v>471</v>
      </c>
      <c r="H152" s="44">
        <v>650</v>
      </c>
      <c r="I152" s="44">
        <v>650</v>
      </c>
      <c r="J152" s="122" t="s">
        <v>472</v>
      </c>
      <c r="K152" s="686">
        <v>2208</v>
      </c>
      <c r="L152" s="1437">
        <v>175536</v>
      </c>
      <c r="M152" s="42">
        <f t="shared" si="2"/>
        <v>175536</v>
      </c>
    </row>
    <row r="153" spans="1:13">
      <c r="A153" s="3248" t="s">
        <v>1976</v>
      </c>
      <c r="B153" s="3249"/>
      <c r="C153" s="3249"/>
      <c r="D153" s="3249"/>
      <c r="E153" s="3249"/>
      <c r="F153" s="3249"/>
      <c r="G153" s="3249"/>
      <c r="H153" s="3249"/>
      <c r="I153" s="3249"/>
      <c r="J153" s="3249"/>
      <c r="K153" s="3249"/>
      <c r="L153" s="3249"/>
      <c r="M153" s="3250"/>
    </row>
    <row r="154" spans="1:13">
      <c r="A154" s="3251" t="s">
        <v>1984</v>
      </c>
      <c r="B154" s="3252"/>
      <c r="C154" s="3252"/>
      <c r="D154" s="3252"/>
      <c r="E154" s="3252"/>
      <c r="F154" s="3252"/>
      <c r="G154" s="3252"/>
      <c r="H154" s="3252"/>
      <c r="I154" s="3252"/>
      <c r="J154" s="3252"/>
      <c r="K154" s="3252"/>
      <c r="L154" s="3252"/>
      <c r="M154" s="3252"/>
    </row>
    <row r="155" spans="1:13" ht="12.75" customHeight="1">
      <c r="A155" s="3218" t="s">
        <v>14</v>
      </c>
      <c r="B155" s="1492"/>
      <c r="C155" s="3218" t="s">
        <v>13</v>
      </c>
      <c r="D155" s="3218" t="s">
        <v>204</v>
      </c>
      <c r="E155" s="3218" t="s">
        <v>209</v>
      </c>
      <c r="F155" s="3228" t="s">
        <v>1980</v>
      </c>
      <c r="G155" s="3229" t="s">
        <v>210</v>
      </c>
      <c r="H155" s="3230"/>
      <c r="I155" s="3231"/>
      <c r="J155" s="3228" t="s">
        <v>1982</v>
      </c>
      <c r="K155" s="3232" t="s">
        <v>211</v>
      </c>
      <c r="L155" s="3195" t="s">
        <v>212</v>
      </c>
      <c r="M155" s="3218" t="s">
        <v>213</v>
      </c>
    </row>
    <row r="156" spans="1:13" ht="12.75" customHeight="1">
      <c r="A156" s="3219"/>
      <c r="B156" s="1493"/>
      <c r="C156" s="3219"/>
      <c r="D156" s="3219"/>
      <c r="E156" s="3219"/>
      <c r="F156" s="3219"/>
      <c r="G156" s="1497" t="s">
        <v>214</v>
      </c>
      <c r="H156" s="1496" t="s">
        <v>215</v>
      </c>
      <c r="I156" s="1496" t="s">
        <v>216</v>
      </c>
      <c r="J156" s="3219"/>
      <c r="K156" s="3233"/>
      <c r="L156" s="3196"/>
      <c r="M156" s="3219"/>
    </row>
    <row r="157" spans="1:13">
      <c r="A157" s="336"/>
      <c r="B157" s="374" t="s">
        <v>2634</v>
      </c>
      <c r="C157" s="93" t="s">
        <v>1977</v>
      </c>
      <c r="D157" s="44">
        <v>19</v>
      </c>
      <c r="E157" s="44">
        <v>100</v>
      </c>
      <c r="F157" s="49">
        <v>10.9</v>
      </c>
      <c r="G157" s="114" t="s">
        <v>1981</v>
      </c>
      <c r="H157" s="44">
        <v>314</v>
      </c>
      <c r="I157" s="44">
        <v>245</v>
      </c>
      <c r="J157" s="44" t="s">
        <v>1983</v>
      </c>
      <c r="K157" s="983">
        <v>340</v>
      </c>
      <c r="L157" s="1436">
        <v>31280</v>
      </c>
      <c r="M157" s="42">
        <f>L157-L157*$C$4/100</f>
        <v>31280</v>
      </c>
    </row>
    <row r="158" spans="1:13">
      <c r="A158" s="337"/>
      <c r="B158" s="374" t="s">
        <v>2635</v>
      </c>
      <c r="C158" s="93" t="s">
        <v>1978</v>
      </c>
      <c r="D158" s="44">
        <v>19</v>
      </c>
      <c r="E158" s="44">
        <v>100</v>
      </c>
      <c r="F158" s="49">
        <v>10.9</v>
      </c>
      <c r="G158" s="114" t="s">
        <v>1981</v>
      </c>
      <c r="H158" s="44">
        <v>314</v>
      </c>
      <c r="I158" s="44">
        <v>245</v>
      </c>
      <c r="J158" s="44" t="s">
        <v>1983</v>
      </c>
      <c r="K158" s="983">
        <v>423</v>
      </c>
      <c r="L158" s="1436">
        <v>38916</v>
      </c>
      <c r="M158" s="42">
        <f>L158-L158*$C$4/100</f>
        <v>38916</v>
      </c>
    </row>
    <row r="159" spans="1:13">
      <c r="A159" s="338"/>
      <c r="B159" s="374" t="s">
        <v>2636</v>
      </c>
      <c r="C159" s="93" t="s">
        <v>1979</v>
      </c>
      <c r="D159" s="44">
        <v>23.7</v>
      </c>
      <c r="E159" s="44">
        <v>130</v>
      </c>
      <c r="F159" s="49">
        <v>13.6</v>
      </c>
      <c r="G159" s="114" t="s">
        <v>319</v>
      </c>
      <c r="H159" s="44">
        <v>363</v>
      </c>
      <c r="I159" s="44">
        <v>245</v>
      </c>
      <c r="J159" s="44" t="s">
        <v>1983</v>
      </c>
      <c r="K159" s="983">
        <v>496</v>
      </c>
      <c r="L159" s="1436">
        <v>45632</v>
      </c>
      <c r="M159" s="42">
        <f>L159-L159*$C$4/100</f>
        <v>45632</v>
      </c>
    </row>
    <row r="160" spans="1:13">
      <c r="A160" s="37"/>
      <c r="B160" s="37"/>
      <c r="C160" s="53"/>
      <c r="D160" s="381"/>
      <c r="E160" s="381"/>
      <c r="F160" s="54"/>
      <c r="G160" s="382"/>
      <c r="H160" s="381"/>
      <c r="I160" s="381"/>
      <c r="J160" s="381"/>
      <c r="K160" s="291"/>
      <c r="L160" s="1423"/>
      <c r="M160" s="55"/>
    </row>
    <row r="161" spans="1:13">
      <c r="A161" s="3245" t="s">
        <v>2534</v>
      </c>
      <c r="B161" s="3246"/>
      <c r="C161" s="3246"/>
      <c r="D161" s="3246"/>
      <c r="E161" s="3246"/>
      <c r="F161" s="3246"/>
      <c r="G161" s="3246"/>
      <c r="H161" s="3246"/>
      <c r="I161" s="3246"/>
      <c r="J161" s="3246"/>
      <c r="K161" s="3246"/>
      <c r="L161" s="3246"/>
      <c r="M161" s="3247"/>
    </row>
    <row r="162" spans="1:13">
      <c r="A162" s="3224" t="s">
        <v>363</v>
      </c>
      <c r="B162" s="3225"/>
      <c r="C162" s="3225"/>
      <c r="D162" s="3225"/>
      <c r="E162" s="3225"/>
      <c r="F162" s="3225"/>
      <c r="G162" s="3225"/>
      <c r="H162" s="3225"/>
      <c r="I162" s="3225"/>
      <c r="J162" s="3225"/>
      <c r="K162" s="3225"/>
      <c r="L162" s="3225"/>
      <c r="M162" s="3225"/>
    </row>
    <row r="163" spans="1:13">
      <c r="A163" s="3218" t="s">
        <v>14</v>
      </c>
      <c r="B163" s="1492"/>
      <c r="C163" s="3218" t="s">
        <v>13</v>
      </c>
      <c r="D163" s="3218" t="s">
        <v>204</v>
      </c>
      <c r="E163" s="3218" t="s">
        <v>263</v>
      </c>
      <c r="F163" s="3218" t="s">
        <v>264</v>
      </c>
      <c r="G163" s="3221" t="s">
        <v>210</v>
      </c>
      <c r="H163" s="3222"/>
      <c r="I163" s="3223"/>
      <c r="J163" s="3218" t="s">
        <v>261</v>
      </c>
      <c r="K163" s="3216" t="s">
        <v>211</v>
      </c>
      <c r="L163" s="3195" t="s">
        <v>212</v>
      </c>
      <c r="M163" s="3218" t="s">
        <v>213</v>
      </c>
    </row>
    <row r="164" spans="1:13">
      <c r="A164" s="3219"/>
      <c r="B164" s="1493"/>
      <c r="C164" s="3219"/>
      <c r="D164" s="3219"/>
      <c r="E164" s="3219"/>
      <c r="F164" s="3219"/>
      <c r="G164" s="774" t="s">
        <v>214</v>
      </c>
      <c r="H164" s="775" t="s">
        <v>215</v>
      </c>
      <c r="I164" s="775" t="s">
        <v>216</v>
      </c>
      <c r="J164" s="3219"/>
      <c r="K164" s="3217"/>
      <c r="L164" s="3220"/>
      <c r="M164" s="3219"/>
    </row>
    <row r="165" spans="1:13">
      <c r="A165" s="56"/>
      <c r="B165" s="334"/>
      <c r="C165" s="57" t="s">
        <v>364</v>
      </c>
      <c r="D165" s="58"/>
      <c r="E165" s="58"/>
      <c r="F165" s="58"/>
      <c r="G165" s="58"/>
      <c r="H165" s="58"/>
      <c r="I165" s="58"/>
      <c r="J165" s="58"/>
      <c r="K165" s="1438"/>
      <c r="L165" s="1470"/>
      <c r="M165" s="59"/>
    </row>
    <row r="166" spans="1:13">
      <c r="A166" s="335"/>
      <c r="B166" s="374">
        <v>95805093</v>
      </c>
      <c r="C166" s="98" t="s">
        <v>265</v>
      </c>
      <c r="D166" s="60">
        <v>30</v>
      </c>
      <c r="E166" s="61">
        <v>100</v>
      </c>
      <c r="F166" s="62"/>
      <c r="G166" s="63">
        <v>762</v>
      </c>
      <c r="H166" s="3214" t="s">
        <v>1938</v>
      </c>
      <c r="I166" s="3215"/>
      <c r="J166" s="227"/>
      <c r="K166" s="1439">
        <v>1654</v>
      </c>
      <c r="L166" s="1436">
        <v>145552</v>
      </c>
      <c r="M166" s="42">
        <f>L166-L166*$C$4/100</f>
        <v>145552</v>
      </c>
    </row>
    <row r="167" spans="1:13">
      <c r="A167" s="335"/>
      <c r="B167" s="374">
        <v>95805094</v>
      </c>
      <c r="C167" s="98" t="s">
        <v>266</v>
      </c>
      <c r="D167" s="60">
        <v>30</v>
      </c>
      <c r="E167" s="61">
        <v>150</v>
      </c>
      <c r="F167" s="65"/>
      <c r="G167" s="63">
        <v>1090</v>
      </c>
      <c r="H167" s="3214" t="s">
        <v>1938</v>
      </c>
      <c r="I167" s="3215"/>
      <c r="J167" s="227"/>
      <c r="K167" s="1439">
        <v>1778</v>
      </c>
      <c r="L167" s="1436">
        <v>156464</v>
      </c>
      <c r="M167" s="42">
        <f>L167-L167*$C$4/100</f>
        <v>156464</v>
      </c>
    </row>
    <row r="168" spans="1:13">
      <c r="A168" s="335"/>
      <c r="B168" s="374">
        <v>95805095</v>
      </c>
      <c r="C168" s="98" t="s">
        <v>267</v>
      </c>
      <c r="D168" s="60">
        <v>30</v>
      </c>
      <c r="E168" s="61">
        <v>200</v>
      </c>
      <c r="F168" s="65"/>
      <c r="G168" s="63">
        <v>1474</v>
      </c>
      <c r="H168" s="3214" t="s">
        <v>1938</v>
      </c>
      <c r="I168" s="3215"/>
      <c r="J168" s="227"/>
      <c r="K168" s="1439">
        <v>2081</v>
      </c>
      <c r="L168" s="1436">
        <v>183128</v>
      </c>
      <c r="M168" s="42">
        <f>L168-L168*$C$4/100</f>
        <v>183128</v>
      </c>
    </row>
    <row r="169" spans="1:13">
      <c r="A169" s="335"/>
      <c r="B169" s="374">
        <v>95805096</v>
      </c>
      <c r="C169" s="98" t="s">
        <v>1975</v>
      </c>
      <c r="D169" s="60">
        <v>30</v>
      </c>
      <c r="E169" s="61">
        <v>300</v>
      </c>
      <c r="F169" s="66"/>
      <c r="G169" s="63">
        <v>2040</v>
      </c>
      <c r="H169" s="3214" t="s">
        <v>1938</v>
      </c>
      <c r="I169" s="3215"/>
      <c r="J169" s="227"/>
      <c r="K169" s="1439">
        <v>2511</v>
      </c>
      <c r="L169" s="1436">
        <v>220968</v>
      </c>
      <c r="M169" s="42">
        <f>L169-L169*$C$4/100</f>
        <v>220968</v>
      </c>
    </row>
    <row r="170" spans="1:13">
      <c r="A170" s="335"/>
      <c r="B170" s="374">
        <v>95606963</v>
      </c>
      <c r="C170" s="383" t="s">
        <v>2668</v>
      </c>
      <c r="D170" s="58"/>
      <c r="E170" s="384"/>
      <c r="F170" s="58"/>
      <c r="G170" s="58"/>
      <c r="H170" s="58"/>
      <c r="I170" s="58"/>
      <c r="J170" s="385"/>
      <c r="K170" s="686">
        <v>95</v>
      </c>
      <c r="L170" s="1437">
        <v>7552.5</v>
      </c>
      <c r="M170" s="42">
        <f>L170-L170*$C$4/100</f>
        <v>7552.5</v>
      </c>
    </row>
    <row r="171" spans="1:13" ht="12.75" customHeight="1">
      <c r="A171" s="335"/>
      <c r="B171" s="52"/>
      <c r="C171" s="1057" t="s">
        <v>268</v>
      </c>
      <c r="D171" s="1058"/>
      <c r="E171" s="1058"/>
      <c r="F171" s="1058"/>
      <c r="G171" s="1058"/>
      <c r="H171" s="1058"/>
      <c r="I171" s="1058"/>
      <c r="J171" s="1058"/>
      <c r="K171" s="1058"/>
      <c r="L171" s="1431"/>
      <c r="M171" s="67"/>
    </row>
    <row r="172" spans="1:13">
      <c r="A172" s="335"/>
      <c r="B172" s="374" t="s">
        <v>2637</v>
      </c>
      <c r="C172" s="98" t="s">
        <v>269</v>
      </c>
      <c r="D172" s="60">
        <v>28.5</v>
      </c>
      <c r="E172" s="61">
        <v>80</v>
      </c>
      <c r="F172" s="62" t="s">
        <v>270</v>
      </c>
      <c r="G172" s="63">
        <v>850</v>
      </c>
      <c r="H172" s="60">
        <v>450</v>
      </c>
      <c r="I172" s="60">
        <v>600</v>
      </c>
      <c r="J172" s="227" t="s">
        <v>271</v>
      </c>
      <c r="K172" s="1439">
        <v>1454</v>
      </c>
      <c r="L172" s="1436">
        <v>133768</v>
      </c>
      <c r="M172" s="42">
        <f>L172-L172*$C$4/100</f>
        <v>133768</v>
      </c>
    </row>
    <row r="173" spans="1:13">
      <c r="A173" s="335"/>
      <c r="B173" s="374" t="s">
        <v>2638</v>
      </c>
      <c r="C173" s="98" t="s">
        <v>272</v>
      </c>
      <c r="D173" s="60">
        <v>33.700000000000003</v>
      </c>
      <c r="E173" s="61">
        <v>120</v>
      </c>
      <c r="F173" s="66"/>
      <c r="G173" s="63">
        <v>850</v>
      </c>
      <c r="H173" s="60">
        <v>600</v>
      </c>
      <c r="I173" s="60">
        <v>680</v>
      </c>
      <c r="J173" s="227" t="s">
        <v>271</v>
      </c>
      <c r="K173" s="1439">
        <v>1561</v>
      </c>
      <c r="L173" s="1436">
        <v>143612</v>
      </c>
      <c r="M173" s="42">
        <f>L173-L173*$C$4/100</f>
        <v>143612</v>
      </c>
    </row>
    <row r="174" spans="1:13" ht="12.75" customHeight="1">
      <c r="A174" s="335"/>
      <c r="B174" s="52"/>
      <c r="C174" s="1057" t="s">
        <v>365</v>
      </c>
      <c r="D174" s="1058"/>
      <c r="E174" s="1058"/>
      <c r="F174" s="1058"/>
      <c r="G174" s="1058"/>
      <c r="H174" s="1058"/>
      <c r="I174" s="1058"/>
      <c r="J174" s="1058"/>
      <c r="K174" s="1058"/>
      <c r="L174" s="1431"/>
      <c r="M174" s="68"/>
    </row>
    <row r="175" spans="1:13">
      <c r="A175" s="335"/>
      <c r="B175" s="374" t="s">
        <v>2639</v>
      </c>
      <c r="C175" s="98" t="s">
        <v>273</v>
      </c>
      <c r="D175" s="60">
        <v>33</v>
      </c>
      <c r="E175" s="61">
        <v>80</v>
      </c>
      <c r="F175" s="69" t="s">
        <v>270</v>
      </c>
      <c r="G175" s="63">
        <v>850</v>
      </c>
      <c r="H175" s="60">
        <v>450</v>
      </c>
      <c r="I175" s="60">
        <v>600</v>
      </c>
      <c r="J175" s="227" t="s">
        <v>274</v>
      </c>
      <c r="K175" s="983">
        <v>1826</v>
      </c>
      <c r="L175" s="1437">
        <v>145167</v>
      </c>
      <c r="M175" s="42">
        <f>L175-L175*$C$4/100</f>
        <v>145167</v>
      </c>
    </row>
    <row r="176" spans="1:13">
      <c r="A176" s="335"/>
      <c r="B176" s="374" t="s">
        <v>2640</v>
      </c>
      <c r="C176" s="98" t="s">
        <v>275</v>
      </c>
      <c r="D176" s="60">
        <v>33</v>
      </c>
      <c r="E176" s="61">
        <v>120</v>
      </c>
      <c r="F176" s="342"/>
      <c r="G176" s="63">
        <v>850</v>
      </c>
      <c r="H176" s="60">
        <v>600</v>
      </c>
      <c r="I176" s="60">
        <v>600</v>
      </c>
      <c r="J176" s="1373" t="s">
        <v>274</v>
      </c>
      <c r="K176" s="1439">
        <v>2122</v>
      </c>
      <c r="L176" s="1436">
        <v>195224</v>
      </c>
      <c r="M176" s="42">
        <f>L176-L176*$C$4/100</f>
        <v>195224</v>
      </c>
    </row>
    <row r="177" spans="1:13">
      <c r="A177" s="335"/>
      <c r="B177" s="91" t="s">
        <v>2679</v>
      </c>
      <c r="C177" s="343" t="s">
        <v>276</v>
      </c>
      <c r="D177" s="71" t="s">
        <v>277</v>
      </c>
      <c r="E177" s="72"/>
      <c r="F177" s="72"/>
      <c r="G177" s="72"/>
      <c r="H177" s="72"/>
      <c r="I177" s="72"/>
      <c r="J177" s="1374"/>
      <c r="K177" s="1439">
        <v>537.14</v>
      </c>
      <c r="L177" s="1436">
        <v>49416.88</v>
      </c>
      <c r="M177" s="42">
        <f>L177-L177*$C$4/100</f>
        <v>49416.88</v>
      </c>
    </row>
    <row r="178" spans="1:13" s="328" customFormat="1">
      <c r="A178" s="335"/>
      <c r="B178" s="91" t="s">
        <v>2680</v>
      </c>
      <c r="C178" s="344" t="s">
        <v>278</v>
      </c>
      <c r="D178" s="345" t="s">
        <v>279</v>
      </c>
      <c r="E178" s="346"/>
      <c r="F178" s="346"/>
      <c r="G178" s="346"/>
      <c r="H178" s="346"/>
      <c r="I178" s="346"/>
      <c r="J178" s="1375"/>
      <c r="K178" s="1439">
        <v>541.27</v>
      </c>
      <c r="L178" s="1436">
        <v>49796.84</v>
      </c>
      <c r="M178" s="42">
        <f>L178-L178*$C$4/100</f>
        <v>49796.84</v>
      </c>
    </row>
    <row r="179" spans="1:13" s="328" customFormat="1" ht="12.75" customHeight="1">
      <c r="A179" s="335"/>
      <c r="B179" s="52"/>
      <c r="C179" s="1057" t="s">
        <v>280</v>
      </c>
      <c r="D179" s="1058"/>
      <c r="E179" s="1058"/>
      <c r="F179" s="1058"/>
      <c r="G179" s="1058"/>
      <c r="H179" s="1058"/>
      <c r="I179" s="1058"/>
      <c r="J179" s="1058"/>
      <c r="K179" s="1058"/>
      <c r="L179" s="1431"/>
      <c r="M179" s="68"/>
    </row>
    <row r="180" spans="1:13" s="328" customFormat="1">
      <c r="A180" s="335"/>
      <c r="B180" s="374" t="s">
        <v>2641</v>
      </c>
      <c r="C180" s="98" t="s">
        <v>281</v>
      </c>
      <c r="D180" s="60">
        <v>33</v>
      </c>
      <c r="E180" s="61">
        <v>80</v>
      </c>
      <c r="F180" s="69" t="s">
        <v>282</v>
      </c>
      <c r="G180" s="64">
        <v>613</v>
      </c>
      <c r="H180" s="60">
        <v>450</v>
      </c>
      <c r="I180" s="60">
        <v>475</v>
      </c>
      <c r="J180" s="1373" t="s">
        <v>271</v>
      </c>
      <c r="K180" s="1439">
        <v>1760</v>
      </c>
      <c r="L180" s="1436">
        <v>161920</v>
      </c>
      <c r="M180" s="42">
        <f>L180-L180*$C$4/100</f>
        <v>161920</v>
      </c>
    </row>
    <row r="181" spans="1:13" s="328" customFormat="1" ht="13.5" thickBot="1">
      <c r="A181" s="340"/>
      <c r="B181" s="374" t="s">
        <v>2642</v>
      </c>
      <c r="C181" s="98" t="s">
        <v>283</v>
      </c>
      <c r="D181" s="60">
        <v>33</v>
      </c>
      <c r="E181" s="61">
        <v>120</v>
      </c>
      <c r="F181" s="70"/>
      <c r="G181" s="64">
        <v>613</v>
      </c>
      <c r="H181" s="60">
        <v>450</v>
      </c>
      <c r="I181" s="60">
        <v>475</v>
      </c>
      <c r="J181" s="1373" t="s">
        <v>271</v>
      </c>
      <c r="K181" s="1439">
        <v>1966</v>
      </c>
      <c r="L181" s="1436">
        <v>180872</v>
      </c>
      <c r="M181" s="42">
        <f>L181-L181*$C$4/100</f>
        <v>180872</v>
      </c>
    </row>
    <row r="182" spans="1:13" s="328" customFormat="1" ht="13.5" thickTop="1">
      <c r="A182" s="341"/>
      <c r="B182" s="374" t="s">
        <v>2676</v>
      </c>
      <c r="C182" s="386" t="s">
        <v>2675</v>
      </c>
      <c r="D182" s="387"/>
      <c r="E182" s="388"/>
      <c r="F182" s="388"/>
      <c r="G182" s="388"/>
      <c r="H182" s="388"/>
      <c r="I182" s="388"/>
      <c r="J182" s="389"/>
      <c r="K182" s="567">
        <v>92</v>
      </c>
      <c r="L182" s="1437">
        <v>7314</v>
      </c>
      <c r="M182" s="42">
        <f>L182-L182*$C$4/100</f>
        <v>7314</v>
      </c>
    </row>
    <row r="183" spans="1:13" s="328" customFormat="1">
      <c r="A183" s="73"/>
      <c r="B183" s="73"/>
      <c r="C183" s="73"/>
      <c r="D183" s="73"/>
      <c r="E183" s="73"/>
      <c r="F183" s="73"/>
      <c r="G183" s="73"/>
      <c r="H183" s="73"/>
      <c r="I183" s="73"/>
      <c r="J183" s="73"/>
      <c r="K183" s="289"/>
      <c r="L183" s="1432"/>
      <c r="M183" s="73"/>
    </row>
    <row r="184" spans="1:13" s="328" customFormat="1">
      <c r="A184" s="3179" t="s">
        <v>14</v>
      </c>
      <c r="B184" s="1490"/>
      <c r="C184" s="3179" t="s">
        <v>13</v>
      </c>
      <c r="D184" s="3180" t="s">
        <v>15</v>
      </c>
      <c r="E184" s="3180" t="s">
        <v>260</v>
      </c>
      <c r="F184" s="3180" t="s">
        <v>2498</v>
      </c>
      <c r="G184" s="3212" t="s">
        <v>2681</v>
      </c>
      <c r="H184" s="3197" t="s">
        <v>210</v>
      </c>
      <c r="I184" s="3198"/>
      <c r="J184" s="3171" t="s">
        <v>2499</v>
      </c>
      <c r="K184" s="3213" t="s">
        <v>7</v>
      </c>
      <c r="L184" s="3195" t="s">
        <v>8</v>
      </c>
      <c r="M184" s="3194" t="s">
        <v>173</v>
      </c>
    </row>
    <row r="185" spans="1:13" s="328" customFormat="1">
      <c r="A185" s="3179"/>
      <c r="B185" s="1490"/>
      <c r="C185" s="3179"/>
      <c r="D185" s="3180"/>
      <c r="E185" s="3180"/>
      <c r="F185" s="3180"/>
      <c r="G185" s="3212"/>
      <c r="H185" s="3197" t="s">
        <v>2500</v>
      </c>
      <c r="I185" s="3198"/>
      <c r="J185" s="3172"/>
      <c r="K185" s="3213"/>
      <c r="L185" s="3196"/>
      <c r="M185" s="3194"/>
    </row>
    <row r="186" spans="1:13" s="328" customFormat="1" ht="12.75" customHeight="1">
      <c r="A186" s="3165"/>
      <c r="B186" s="347"/>
      <c r="C186" s="3181" t="s">
        <v>4822</v>
      </c>
      <c r="D186" s="3182"/>
      <c r="E186" s="3182"/>
      <c r="F186" s="3182"/>
      <c r="G186" s="3182"/>
      <c r="H186" s="3182"/>
      <c r="I186" s="3182"/>
      <c r="J186" s="3182"/>
      <c r="K186" s="3182"/>
      <c r="L186" s="3182"/>
      <c r="M186" s="3183"/>
    </row>
    <row r="187" spans="1:13" s="328" customFormat="1">
      <c r="A187" s="3166"/>
      <c r="B187" s="1488"/>
      <c r="C187" s="3184"/>
      <c r="D187" s="3185"/>
      <c r="E187" s="3185"/>
      <c r="F187" s="3185"/>
      <c r="G187" s="3185"/>
      <c r="H187" s="3185"/>
      <c r="I187" s="3185"/>
      <c r="J187" s="3185"/>
      <c r="K187" s="3185"/>
      <c r="L187" s="3185"/>
      <c r="M187" s="3186"/>
    </row>
    <row r="188" spans="1:13" s="328" customFormat="1">
      <c r="A188" s="3166"/>
      <c r="B188" s="1488"/>
      <c r="C188" s="3184"/>
      <c r="D188" s="3185"/>
      <c r="E188" s="3185"/>
      <c r="F188" s="3185"/>
      <c r="G188" s="3185"/>
      <c r="H188" s="3185"/>
      <c r="I188" s="3185"/>
      <c r="J188" s="3185"/>
      <c r="K188" s="3185"/>
      <c r="L188" s="3185"/>
      <c r="M188" s="3186"/>
    </row>
    <row r="189" spans="1:13" s="328" customFormat="1">
      <c r="A189" s="3166"/>
      <c r="B189" s="1489"/>
      <c r="C189" s="3187"/>
      <c r="D189" s="3188"/>
      <c r="E189" s="3188"/>
      <c r="F189" s="3188"/>
      <c r="G189" s="3188"/>
      <c r="H189" s="3188"/>
      <c r="I189" s="3188"/>
      <c r="J189" s="3188"/>
      <c r="K189" s="3188"/>
      <c r="L189" s="3188"/>
      <c r="M189" s="3189"/>
    </row>
    <row r="190" spans="1:13" s="328" customFormat="1">
      <c r="A190" s="3166"/>
      <c r="B190" s="390"/>
      <c r="C190" s="348" t="s">
        <v>2496</v>
      </c>
      <c r="D190" s="349"/>
      <c r="E190" s="350"/>
      <c r="F190" s="350"/>
      <c r="G190" s="351"/>
      <c r="H190" s="350"/>
      <c r="I190" s="350"/>
      <c r="J190" s="350"/>
      <c r="K190" s="568"/>
      <c r="L190" s="352"/>
      <c r="M190" s="353"/>
    </row>
    <row r="191" spans="1:13" s="328" customFormat="1">
      <c r="A191" s="3167"/>
      <c r="B191" s="391">
        <v>100020655</v>
      </c>
      <c r="C191" s="354" t="s">
        <v>2473</v>
      </c>
      <c r="D191" s="3199" t="s">
        <v>2531</v>
      </c>
      <c r="E191" s="355">
        <v>80</v>
      </c>
      <c r="F191" s="356">
        <v>15.8</v>
      </c>
      <c r="G191" s="356">
        <v>500</v>
      </c>
      <c r="H191" s="356">
        <v>845</v>
      </c>
      <c r="I191" s="356" t="s">
        <v>2502</v>
      </c>
      <c r="J191" s="356" t="s">
        <v>2501</v>
      </c>
      <c r="K191" s="1439">
        <v>897</v>
      </c>
      <c r="L191" s="1436">
        <v>78936</v>
      </c>
      <c r="M191" s="42">
        <f t="shared" ref="M191:M206" si="3">L191-L191*$C$4/100</f>
        <v>78936</v>
      </c>
    </row>
    <row r="192" spans="1:13" s="328" customFormat="1">
      <c r="A192" s="3167"/>
      <c r="B192" s="391">
        <v>100020656</v>
      </c>
      <c r="C192" s="354" t="s">
        <v>2474</v>
      </c>
      <c r="D192" s="3200"/>
      <c r="E192" s="355">
        <v>100</v>
      </c>
      <c r="F192" s="356">
        <v>24.2</v>
      </c>
      <c r="G192" s="356">
        <v>594</v>
      </c>
      <c r="H192" s="356">
        <v>1000</v>
      </c>
      <c r="I192" s="356" t="s">
        <v>2502</v>
      </c>
      <c r="J192" s="356" t="s">
        <v>2503</v>
      </c>
      <c r="K192" s="1439">
        <v>955</v>
      </c>
      <c r="L192" s="1436">
        <v>84040</v>
      </c>
      <c r="M192" s="42">
        <f t="shared" si="3"/>
        <v>84040</v>
      </c>
    </row>
    <row r="193" spans="1:13" s="328" customFormat="1">
      <c r="A193" s="3167"/>
      <c r="B193" s="391">
        <v>100020657</v>
      </c>
      <c r="C193" s="357" t="s">
        <v>2475</v>
      </c>
      <c r="D193" s="3200"/>
      <c r="E193" s="355">
        <v>120</v>
      </c>
      <c r="F193" s="356">
        <v>26.6</v>
      </c>
      <c r="G193" s="356">
        <v>654</v>
      </c>
      <c r="H193" s="356">
        <v>825</v>
      </c>
      <c r="I193" s="356" t="s">
        <v>2505</v>
      </c>
      <c r="J193" s="356" t="s">
        <v>2504</v>
      </c>
      <c r="K193" s="1439">
        <v>1058</v>
      </c>
      <c r="L193" s="1436">
        <v>93104</v>
      </c>
      <c r="M193" s="42">
        <f t="shared" si="3"/>
        <v>93104</v>
      </c>
    </row>
    <row r="194" spans="1:13" s="328" customFormat="1">
      <c r="A194" s="3167"/>
      <c r="B194" s="391">
        <v>100020658</v>
      </c>
      <c r="C194" s="357" t="s">
        <v>2476</v>
      </c>
      <c r="D194" s="3200"/>
      <c r="E194" s="355">
        <v>160</v>
      </c>
      <c r="F194" s="356">
        <v>35.4</v>
      </c>
      <c r="G194" s="356">
        <v>870</v>
      </c>
      <c r="H194" s="356">
        <v>1125</v>
      </c>
      <c r="I194" s="356" t="s">
        <v>2505</v>
      </c>
      <c r="J194" s="356" t="s">
        <v>2506</v>
      </c>
      <c r="K194" s="1439">
        <v>1273</v>
      </c>
      <c r="L194" s="1436">
        <v>112024</v>
      </c>
      <c r="M194" s="42">
        <f t="shared" si="3"/>
        <v>112024</v>
      </c>
    </row>
    <row r="195" spans="1:13" s="328" customFormat="1">
      <c r="A195" s="3167"/>
      <c r="B195" s="391">
        <v>100020659</v>
      </c>
      <c r="C195" s="357" t="s">
        <v>2477</v>
      </c>
      <c r="D195" s="3200"/>
      <c r="E195" s="355">
        <v>200</v>
      </c>
      <c r="F195" s="356">
        <v>39.299999999999997</v>
      </c>
      <c r="G195" s="356">
        <v>967</v>
      </c>
      <c r="H195" s="356">
        <v>1280</v>
      </c>
      <c r="I195" s="356" t="s">
        <v>2505</v>
      </c>
      <c r="J195" s="356" t="s">
        <v>2507</v>
      </c>
      <c r="K195" s="1439">
        <v>1316</v>
      </c>
      <c r="L195" s="1436">
        <v>115808</v>
      </c>
      <c r="M195" s="42">
        <f t="shared" si="3"/>
        <v>115808</v>
      </c>
    </row>
    <row r="196" spans="1:13" s="328" customFormat="1">
      <c r="A196" s="3167"/>
      <c r="B196" s="391">
        <v>100020660</v>
      </c>
      <c r="C196" s="357" t="s">
        <v>2478</v>
      </c>
      <c r="D196" s="3200"/>
      <c r="E196" s="355">
        <v>300</v>
      </c>
      <c r="F196" s="356">
        <v>45</v>
      </c>
      <c r="G196" s="356">
        <v>1106</v>
      </c>
      <c r="H196" s="356">
        <v>1210</v>
      </c>
      <c r="I196" s="356" t="s">
        <v>2509</v>
      </c>
      <c r="J196" s="356" t="s">
        <v>2508</v>
      </c>
      <c r="K196" s="1439">
        <v>1933</v>
      </c>
      <c r="L196" s="1436">
        <v>170104</v>
      </c>
      <c r="M196" s="42">
        <f t="shared" si="3"/>
        <v>170104</v>
      </c>
    </row>
    <row r="197" spans="1:13" s="328" customFormat="1">
      <c r="A197" s="3167"/>
      <c r="B197" s="391">
        <v>100020661</v>
      </c>
      <c r="C197" s="357" t="s">
        <v>2479</v>
      </c>
      <c r="D197" s="3200"/>
      <c r="E197" s="355">
        <v>400</v>
      </c>
      <c r="F197" s="356">
        <v>56.9</v>
      </c>
      <c r="G197" s="356">
        <v>1398</v>
      </c>
      <c r="H197" s="356">
        <v>1560</v>
      </c>
      <c r="I197" s="356" t="s">
        <v>2509</v>
      </c>
      <c r="J197" s="356" t="s">
        <v>2510</v>
      </c>
      <c r="K197" s="1439">
        <v>2348</v>
      </c>
      <c r="L197" s="1436">
        <v>206624</v>
      </c>
      <c r="M197" s="42">
        <f t="shared" si="3"/>
        <v>206624</v>
      </c>
    </row>
    <row r="198" spans="1:13" s="328" customFormat="1">
      <c r="A198" s="3167"/>
      <c r="B198" s="391">
        <v>100020662</v>
      </c>
      <c r="C198" s="357" t="s">
        <v>2480</v>
      </c>
      <c r="D198" s="3200"/>
      <c r="E198" s="355">
        <v>500</v>
      </c>
      <c r="F198" s="356">
        <v>65.099999999999994</v>
      </c>
      <c r="G198" s="356">
        <v>1600</v>
      </c>
      <c r="H198" s="356">
        <v>1860</v>
      </c>
      <c r="I198" s="356" t="s">
        <v>2509</v>
      </c>
      <c r="J198" s="356" t="s">
        <v>2511</v>
      </c>
      <c r="K198" s="1439">
        <v>2614</v>
      </c>
      <c r="L198" s="1436">
        <v>230032</v>
      </c>
      <c r="M198" s="42">
        <f t="shared" si="3"/>
        <v>230032</v>
      </c>
    </row>
    <row r="199" spans="1:13" s="328" customFormat="1">
      <c r="A199" s="3167"/>
      <c r="B199" s="391">
        <v>100020663</v>
      </c>
      <c r="C199" s="357" t="s">
        <v>2481</v>
      </c>
      <c r="D199" s="3200"/>
      <c r="E199" s="355">
        <v>800</v>
      </c>
      <c r="F199" s="356">
        <v>76.8</v>
      </c>
      <c r="G199" s="356">
        <v>1888</v>
      </c>
      <c r="H199" s="356">
        <v>1700</v>
      </c>
      <c r="I199" s="356" t="s">
        <v>2513</v>
      </c>
      <c r="J199" s="356" t="s">
        <v>2512</v>
      </c>
      <c r="K199" s="1439">
        <v>3868</v>
      </c>
      <c r="L199" s="1436">
        <v>340384</v>
      </c>
      <c r="M199" s="42">
        <f t="shared" si="3"/>
        <v>340384</v>
      </c>
    </row>
    <row r="200" spans="1:13" s="328" customFormat="1">
      <c r="A200" s="3167"/>
      <c r="B200" s="391">
        <v>100020664</v>
      </c>
      <c r="C200" s="357" t="s">
        <v>2482</v>
      </c>
      <c r="D200" s="3201"/>
      <c r="E200" s="355">
        <v>1000</v>
      </c>
      <c r="F200" s="356">
        <v>113</v>
      </c>
      <c r="G200" s="356">
        <v>2776</v>
      </c>
      <c r="H200" s="356">
        <v>2045</v>
      </c>
      <c r="I200" s="356" t="s">
        <v>2513</v>
      </c>
      <c r="J200" s="356" t="s">
        <v>2514</v>
      </c>
      <c r="K200" s="1439">
        <v>4220</v>
      </c>
      <c r="L200" s="1436">
        <v>371360</v>
      </c>
      <c r="M200" s="42">
        <f t="shared" si="3"/>
        <v>371360</v>
      </c>
    </row>
    <row r="201" spans="1:13" s="328" customFormat="1">
      <c r="A201" s="3167"/>
      <c r="B201" s="391">
        <v>100020665</v>
      </c>
      <c r="C201" s="357" t="s">
        <v>2483</v>
      </c>
      <c r="D201" s="3190" t="s">
        <v>2532</v>
      </c>
      <c r="E201" s="355">
        <v>80</v>
      </c>
      <c r="F201" s="356">
        <v>15.8</v>
      </c>
      <c r="G201" s="356">
        <v>500</v>
      </c>
      <c r="H201" s="356">
        <v>845</v>
      </c>
      <c r="I201" s="356" t="s">
        <v>2502</v>
      </c>
      <c r="J201" s="356" t="s">
        <v>2501</v>
      </c>
      <c r="K201" s="1439">
        <v>897</v>
      </c>
      <c r="L201" s="1436">
        <v>78936</v>
      </c>
      <c r="M201" s="42">
        <f t="shared" si="3"/>
        <v>78936</v>
      </c>
    </row>
    <row r="202" spans="1:13" s="328" customFormat="1">
      <c r="A202" s="3167"/>
      <c r="B202" s="391">
        <v>100020666</v>
      </c>
      <c r="C202" s="357" t="s">
        <v>2484</v>
      </c>
      <c r="D202" s="3191"/>
      <c r="E202" s="355">
        <v>100</v>
      </c>
      <c r="F202" s="356">
        <v>24.2</v>
      </c>
      <c r="G202" s="356">
        <v>594</v>
      </c>
      <c r="H202" s="356">
        <v>1000</v>
      </c>
      <c r="I202" s="356" t="s">
        <v>2502</v>
      </c>
      <c r="J202" s="356" t="s">
        <v>2503</v>
      </c>
      <c r="K202" s="1439">
        <v>955</v>
      </c>
      <c r="L202" s="1436">
        <v>84040</v>
      </c>
      <c r="M202" s="42">
        <f t="shared" si="3"/>
        <v>84040</v>
      </c>
    </row>
    <row r="203" spans="1:13" s="328" customFormat="1">
      <c r="A203" s="3167"/>
      <c r="B203" s="391">
        <v>100020667</v>
      </c>
      <c r="C203" s="357" t="s">
        <v>2485</v>
      </c>
      <c r="D203" s="3191"/>
      <c r="E203" s="355">
        <v>120</v>
      </c>
      <c r="F203" s="356">
        <v>26.6</v>
      </c>
      <c r="G203" s="356">
        <v>654</v>
      </c>
      <c r="H203" s="356">
        <v>825</v>
      </c>
      <c r="I203" s="356" t="s">
        <v>2505</v>
      </c>
      <c r="J203" s="356" t="s">
        <v>2504</v>
      </c>
      <c r="K203" s="1439">
        <v>1058</v>
      </c>
      <c r="L203" s="1436">
        <v>93104</v>
      </c>
      <c r="M203" s="42">
        <f t="shared" si="3"/>
        <v>93104</v>
      </c>
    </row>
    <row r="204" spans="1:13" s="328" customFormat="1">
      <c r="A204" s="3167"/>
      <c r="B204" s="391">
        <v>100020668</v>
      </c>
      <c r="C204" s="357" t="s">
        <v>2486</v>
      </c>
      <c r="D204" s="3191"/>
      <c r="E204" s="355">
        <v>160</v>
      </c>
      <c r="F204" s="356">
        <v>35.4</v>
      </c>
      <c r="G204" s="356">
        <v>870</v>
      </c>
      <c r="H204" s="356">
        <v>1125</v>
      </c>
      <c r="I204" s="356" t="s">
        <v>2505</v>
      </c>
      <c r="J204" s="356" t="s">
        <v>2506</v>
      </c>
      <c r="K204" s="1439">
        <v>1273</v>
      </c>
      <c r="L204" s="1436">
        <v>112024</v>
      </c>
      <c r="M204" s="42">
        <f t="shared" si="3"/>
        <v>112024</v>
      </c>
    </row>
    <row r="205" spans="1:13" s="328" customFormat="1">
      <c r="A205" s="3167"/>
      <c r="B205" s="391">
        <v>100020669</v>
      </c>
      <c r="C205" s="357" t="s">
        <v>2487</v>
      </c>
      <c r="D205" s="3191"/>
      <c r="E205" s="355">
        <v>200</v>
      </c>
      <c r="F205" s="356">
        <v>39.299999999999997</v>
      </c>
      <c r="G205" s="356">
        <v>967</v>
      </c>
      <c r="H205" s="356">
        <v>1280</v>
      </c>
      <c r="I205" s="356" t="s">
        <v>2505</v>
      </c>
      <c r="J205" s="356" t="s">
        <v>2507</v>
      </c>
      <c r="K205" s="1439">
        <v>1316</v>
      </c>
      <c r="L205" s="1436">
        <v>115808</v>
      </c>
      <c r="M205" s="42">
        <f t="shared" si="3"/>
        <v>115808</v>
      </c>
    </row>
    <row r="206" spans="1:13" s="328" customFormat="1">
      <c r="A206" s="3167"/>
      <c r="B206" s="391">
        <v>100020670</v>
      </c>
      <c r="C206" s="357" t="s">
        <v>2488</v>
      </c>
      <c r="D206" s="3192"/>
      <c r="E206" s="355">
        <v>300</v>
      </c>
      <c r="F206" s="356">
        <v>45</v>
      </c>
      <c r="G206" s="356">
        <v>1106</v>
      </c>
      <c r="H206" s="356">
        <v>1210</v>
      </c>
      <c r="I206" s="356" t="s">
        <v>2509</v>
      </c>
      <c r="J206" s="356" t="s">
        <v>2508</v>
      </c>
      <c r="K206" s="1439">
        <v>1952</v>
      </c>
      <c r="L206" s="1436">
        <v>171776</v>
      </c>
      <c r="M206" s="42">
        <f t="shared" si="3"/>
        <v>171776</v>
      </c>
    </row>
    <row r="207" spans="1:13" s="328" customFormat="1">
      <c r="A207" s="3166"/>
      <c r="B207" s="390"/>
      <c r="C207" s="348" t="s">
        <v>2533</v>
      </c>
      <c r="D207" s="358"/>
      <c r="E207" s="359"/>
      <c r="F207" s="349"/>
      <c r="G207" s="349"/>
      <c r="H207" s="349"/>
      <c r="I207" s="349"/>
      <c r="J207" s="349"/>
      <c r="K207" s="1504"/>
      <c r="L207" s="1433"/>
      <c r="M207" s="360"/>
    </row>
    <row r="208" spans="1:13" s="328" customFormat="1">
      <c r="A208" s="3167"/>
      <c r="B208" s="391">
        <v>100020671</v>
      </c>
      <c r="C208" s="357" t="s">
        <v>2489</v>
      </c>
      <c r="D208" s="3190" t="s">
        <v>2531</v>
      </c>
      <c r="E208" s="355">
        <v>160</v>
      </c>
      <c r="F208" s="356">
        <v>35.4</v>
      </c>
      <c r="G208" s="356">
        <v>870</v>
      </c>
      <c r="H208" s="356">
        <v>1125</v>
      </c>
      <c r="I208" s="356" t="s">
        <v>2505</v>
      </c>
      <c r="J208" s="356" t="s">
        <v>2506</v>
      </c>
      <c r="K208" s="1439">
        <v>1430</v>
      </c>
      <c r="L208" s="1436">
        <v>125840</v>
      </c>
      <c r="M208" s="42">
        <f t="shared" ref="M208:M214" si="4">L208-L208*$C$4/100</f>
        <v>125840</v>
      </c>
    </row>
    <row r="209" spans="1:13" s="328" customFormat="1">
      <c r="A209" s="3167"/>
      <c r="B209" s="391">
        <v>100020672</v>
      </c>
      <c r="C209" s="357" t="s">
        <v>2490</v>
      </c>
      <c r="D209" s="3191"/>
      <c r="E209" s="355">
        <v>200</v>
      </c>
      <c r="F209" s="356">
        <v>39.299999999999997</v>
      </c>
      <c r="G209" s="356">
        <v>967</v>
      </c>
      <c r="H209" s="356">
        <v>1280</v>
      </c>
      <c r="I209" s="356" t="s">
        <v>2505</v>
      </c>
      <c r="J209" s="356" t="s">
        <v>2507</v>
      </c>
      <c r="K209" s="1439">
        <v>1540</v>
      </c>
      <c r="L209" s="1436">
        <v>135520</v>
      </c>
      <c r="M209" s="42">
        <f t="shared" si="4"/>
        <v>135520</v>
      </c>
    </row>
    <row r="210" spans="1:13" s="328" customFormat="1">
      <c r="A210" s="3167"/>
      <c r="B210" s="391">
        <v>100020673</v>
      </c>
      <c r="C210" s="357" t="s">
        <v>2491</v>
      </c>
      <c r="D210" s="3191"/>
      <c r="E210" s="355">
        <v>300</v>
      </c>
      <c r="F210" s="356">
        <v>45</v>
      </c>
      <c r="G210" s="356">
        <v>1106</v>
      </c>
      <c r="H210" s="356">
        <v>1210</v>
      </c>
      <c r="I210" s="356" t="s">
        <v>2509</v>
      </c>
      <c r="J210" s="356" t="s">
        <v>2508</v>
      </c>
      <c r="K210" s="1439">
        <v>2176</v>
      </c>
      <c r="L210" s="1436">
        <v>191488</v>
      </c>
      <c r="M210" s="42">
        <f t="shared" si="4"/>
        <v>191488</v>
      </c>
    </row>
    <row r="211" spans="1:13" s="328" customFormat="1">
      <c r="A211" s="3167"/>
      <c r="B211" s="391">
        <v>100020674</v>
      </c>
      <c r="C211" s="357" t="s">
        <v>2492</v>
      </c>
      <c r="D211" s="3191"/>
      <c r="E211" s="355">
        <v>400</v>
      </c>
      <c r="F211" s="356">
        <v>56.9</v>
      </c>
      <c r="G211" s="356">
        <v>1398</v>
      </c>
      <c r="H211" s="356">
        <v>1560</v>
      </c>
      <c r="I211" s="356" t="s">
        <v>2509</v>
      </c>
      <c r="J211" s="356" t="s">
        <v>2510</v>
      </c>
      <c r="K211" s="1439">
        <v>2611</v>
      </c>
      <c r="L211" s="1436">
        <v>229768</v>
      </c>
      <c r="M211" s="42">
        <f t="shared" si="4"/>
        <v>229768</v>
      </c>
    </row>
    <row r="212" spans="1:13" s="328" customFormat="1" ht="18.75" customHeight="1">
      <c r="A212" s="3167"/>
      <c r="B212" s="391">
        <v>100020675</v>
      </c>
      <c r="C212" s="357" t="s">
        <v>2493</v>
      </c>
      <c r="D212" s="3191"/>
      <c r="E212" s="355">
        <v>500</v>
      </c>
      <c r="F212" s="356">
        <v>65.099999999999994</v>
      </c>
      <c r="G212" s="356">
        <v>1600</v>
      </c>
      <c r="H212" s="356">
        <v>1860</v>
      </c>
      <c r="I212" s="356" t="s">
        <v>2509</v>
      </c>
      <c r="J212" s="356" t="s">
        <v>2511</v>
      </c>
      <c r="K212" s="1439">
        <v>2896</v>
      </c>
      <c r="L212" s="1436">
        <v>254848</v>
      </c>
      <c r="M212" s="42">
        <f t="shared" si="4"/>
        <v>254848</v>
      </c>
    </row>
    <row r="213" spans="1:13" s="328" customFormat="1" ht="18.75" customHeight="1">
      <c r="A213" s="3167"/>
      <c r="B213" s="391">
        <v>100021100</v>
      </c>
      <c r="C213" s="357" t="s">
        <v>2494</v>
      </c>
      <c r="D213" s="3191"/>
      <c r="E213" s="355">
        <v>800</v>
      </c>
      <c r="F213" s="356">
        <v>76.8</v>
      </c>
      <c r="G213" s="356">
        <v>1888</v>
      </c>
      <c r="H213" s="356">
        <v>1700</v>
      </c>
      <c r="I213" s="356" t="s">
        <v>2513</v>
      </c>
      <c r="J213" s="356" t="s">
        <v>2512</v>
      </c>
      <c r="K213" s="1439">
        <v>4299</v>
      </c>
      <c r="L213" s="1436">
        <v>378312</v>
      </c>
      <c r="M213" s="42">
        <f t="shared" si="4"/>
        <v>378312</v>
      </c>
    </row>
    <row r="214" spans="1:13" s="328" customFormat="1" ht="18.75" customHeight="1">
      <c r="A214" s="3168"/>
      <c r="B214" s="391">
        <v>100020677</v>
      </c>
      <c r="C214" s="357" t="s">
        <v>2495</v>
      </c>
      <c r="D214" s="3192"/>
      <c r="E214" s="371">
        <v>1000</v>
      </c>
      <c r="F214" s="356">
        <v>113</v>
      </c>
      <c r="G214" s="356">
        <v>2776</v>
      </c>
      <c r="H214" s="356">
        <v>2045</v>
      </c>
      <c r="I214" s="356" t="s">
        <v>2513</v>
      </c>
      <c r="J214" s="356" t="s">
        <v>2514</v>
      </c>
      <c r="K214" s="1439">
        <v>4664</v>
      </c>
      <c r="L214" s="1436">
        <v>410432</v>
      </c>
      <c r="M214" s="42">
        <f t="shared" si="4"/>
        <v>410432</v>
      </c>
    </row>
    <row r="215" spans="1:13" s="328" customFormat="1" ht="18.75" customHeight="1">
      <c r="A215" s="361" t="s">
        <v>2497</v>
      </c>
      <c r="B215" s="362"/>
      <c r="C215" s="363"/>
      <c r="D215" s="363"/>
      <c r="E215" s="363"/>
      <c r="F215" s="363"/>
      <c r="G215" s="363"/>
      <c r="H215" s="363"/>
      <c r="I215" s="363"/>
      <c r="J215" s="363"/>
      <c r="K215" s="1505"/>
      <c r="L215" s="1434"/>
      <c r="M215" s="364"/>
    </row>
    <row r="216" spans="1:13" s="328" customFormat="1" ht="18.75" customHeight="1">
      <c r="A216" s="776" t="s">
        <v>2530</v>
      </c>
      <c r="B216" s="777"/>
      <c r="C216" s="365"/>
      <c r="D216" s="365"/>
      <c r="E216" s="365"/>
      <c r="F216" s="365"/>
      <c r="G216" s="365"/>
      <c r="H216" s="365"/>
      <c r="I216" s="365"/>
      <c r="J216" s="366"/>
      <c r="K216" s="3193" t="s">
        <v>7</v>
      </c>
      <c r="L216" s="3195" t="s">
        <v>8</v>
      </c>
      <c r="M216" s="3194" t="s">
        <v>173</v>
      </c>
    </row>
    <row r="217" spans="1:13" s="328" customFormat="1" ht="15">
      <c r="A217" s="778"/>
      <c r="B217" s="778" t="s">
        <v>10</v>
      </c>
      <c r="C217" s="778" t="s">
        <v>5</v>
      </c>
      <c r="D217" s="367"/>
      <c r="E217" s="779" t="s">
        <v>15</v>
      </c>
      <c r="F217" s="367"/>
      <c r="G217" s="367"/>
      <c r="H217" s="367"/>
      <c r="I217" s="367"/>
      <c r="J217" s="368"/>
      <c r="K217" s="3193"/>
      <c r="L217" s="3196"/>
      <c r="M217" s="3194"/>
    </row>
    <row r="218" spans="1:13" ht="24" customHeight="1">
      <c r="A218" s="392"/>
      <c r="B218" s="391" t="s">
        <v>2520</v>
      </c>
      <c r="C218" s="3169" t="s">
        <v>2515</v>
      </c>
      <c r="D218" s="3170"/>
      <c r="E218" s="369" t="s">
        <v>2525</v>
      </c>
      <c r="F218" s="367"/>
      <c r="G218" s="367"/>
      <c r="H218" s="367"/>
      <c r="I218" s="367"/>
      <c r="J218" s="368"/>
      <c r="K218" s="1439">
        <v>139</v>
      </c>
      <c r="L218" s="1436">
        <v>12232</v>
      </c>
      <c r="M218" s="42">
        <f>L218-L218*$C$4/100</f>
        <v>12232</v>
      </c>
    </row>
    <row r="219" spans="1:13" ht="24.75" customHeight="1">
      <c r="A219" s="392"/>
      <c r="B219" s="391" t="s">
        <v>2521</v>
      </c>
      <c r="C219" s="3169" t="s">
        <v>2516</v>
      </c>
      <c r="D219" s="3170"/>
      <c r="E219" s="370" t="s">
        <v>2526</v>
      </c>
      <c r="F219" s="365"/>
      <c r="G219" s="365"/>
      <c r="H219" s="365"/>
      <c r="I219" s="365"/>
      <c r="J219" s="366"/>
      <c r="K219" s="1439">
        <v>96</v>
      </c>
      <c r="L219" s="1436">
        <v>8448</v>
      </c>
      <c r="M219" s="42">
        <f>L219-L219*$C$4/100</f>
        <v>8448</v>
      </c>
    </row>
    <row r="220" spans="1:13" ht="19.5" customHeight="1">
      <c r="A220" s="392"/>
      <c r="B220" s="391" t="s">
        <v>2522</v>
      </c>
      <c r="C220" s="3169" t="s">
        <v>2517</v>
      </c>
      <c r="D220" s="3170"/>
      <c r="E220" s="370" t="s">
        <v>2527</v>
      </c>
      <c r="F220" s="365"/>
      <c r="G220" s="365"/>
      <c r="H220" s="365"/>
      <c r="I220" s="365"/>
      <c r="J220" s="366"/>
      <c r="K220" s="1439">
        <v>459</v>
      </c>
      <c r="L220" s="1436">
        <v>40392</v>
      </c>
      <c r="M220" s="42">
        <f>L220-L220*$C$4/100</f>
        <v>40392</v>
      </c>
    </row>
    <row r="221" spans="1:13" ht="23.25" customHeight="1">
      <c r="A221" s="392"/>
      <c r="B221" s="391" t="s">
        <v>2523</v>
      </c>
      <c r="C221" s="3169" t="s">
        <v>2518</v>
      </c>
      <c r="D221" s="3170"/>
      <c r="E221" s="370" t="s">
        <v>2528</v>
      </c>
      <c r="F221" s="365"/>
      <c r="G221" s="365"/>
      <c r="H221" s="365"/>
      <c r="I221" s="365"/>
      <c r="J221" s="366"/>
      <c r="K221" s="1439">
        <v>519</v>
      </c>
      <c r="L221" s="1436">
        <v>45672</v>
      </c>
      <c r="M221" s="42">
        <f>L221-L221*$C$4/100</f>
        <v>45672</v>
      </c>
    </row>
    <row r="222" spans="1:13" ht="22.7" customHeight="1">
      <c r="A222" s="392"/>
      <c r="B222" s="391" t="s">
        <v>2524</v>
      </c>
      <c r="C222" s="3169" t="s">
        <v>2519</v>
      </c>
      <c r="D222" s="3170"/>
      <c r="E222" s="370" t="s">
        <v>2529</v>
      </c>
      <c r="F222" s="365"/>
      <c r="G222" s="365"/>
      <c r="H222" s="365"/>
      <c r="I222" s="365"/>
      <c r="J222" s="366"/>
      <c r="K222" s="1439">
        <v>581</v>
      </c>
      <c r="L222" s="1436">
        <v>51128</v>
      </c>
      <c r="M222" s="42">
        <f>L222-L222*$C$4/100</f>
        <v>51128</v>
      </c>
    </row>
    <row r="223" spans="1:13">
      <c r="A223" s="328"/>
      <c r="B223" s="328"/>
      <c r="C223" s="328"/>
      <c r="D223" s="328"/>
      <c r="E223" s="328"/>
      <c r="F223" s="328"/>
      <c r="G223" s="328"/>
      <c r="H223" s="328"/>
      <c r="I223" s="328"/>
      <c r="J223" s="328"/>
      <c r="K223" s="289"/>
      <c r="M223" s="328"/>
    </row>
    <row r="224" spans="1:13">
      <c r="A224" s="3176" t="s">
        <v>284</v>
      </c>
      <c r="B224" s="3177"/>
      <c r="C224" s="3177"/>
      <c r="D224" s="3177"/>
      <c r="E224" s="3177"/>
      <c r="F224" s="3177"/>
      <c r="G224" s="3177"/>
      <c r="H224" s="3177"/>
      <c r="I224" s="3177"/>
      <c r="J224" s="3177"/>
      <c r="K224" s="3177"/>
      <c r="L224" s="3177"/>
      <c r="M224" s="3178"/>
    </row>
    <row r="225" spans="1:13" ht="25.5">
      <c r="A225" s="780"/>
      <c r="B225" s="781" t="s">
        <v>10</v>
      </c>
      <c r="C225" s="3209" t="s">
        <v>5</v>
      </c>
      <c r="D225" s="3210"/>
      <c r="E225" s="3210"/>
      <c r="F225" s="3210"/>
      <c r="G225" s="3210"/>
      <c r="H225" s="3210"/>
      <c r="I225" s="3210"/>
      <c r="J225" s="3211"/>
      <c r="K225" s="782" t="s">
        <v>7</v>
      </c>
      <c r="L225" s="1471" t="s">
        <v>8</v>
      </c>
      <c r="M225" s="783" t="s">
        <v>173</v>
      </c>
    </row>
    <row r="226" spans="1:13">
      <c r="A226" s="3173" t="s">
        <v>285</v>
      </c>
      <c r="B226" s="3174"/>
      <c r="C226" s="3174"/>
      <c r="D226" s="3174"/>
      <c r="E226" s="3174"/>
      <c r="F226" s="3174"/>
      <c r="G226" s="3174"/>
      <c r="H226" s="3174"/>
      <c r="I226" s="3174"/>
      <c r="J226" s="3174"/>
      <c r="K226" s="3174"/>
      <c r="L226" s="3174"/>
      <c r="M226" s="3175"/>
    </row>
    <row r="227" spans="1:13" ht="15">
      <c r="A227" s="393"/>
      <c r="B227" s="393" t="s">
        <v>2643</v>
      </c>
      <c r="C227" s="1506" t="s">
        <v>366</v>
      </c>
      <c r="D227" s="1507"/>
      <c r="E227" s="1508"/>
      <c r="F227" s="1508"/>
      <c r="G227" s="1508"/>
      <c r="H227" s="1508"/>
      <c r="I227" s="1508"/>
      <c r="J227" s="1509"/>
      <c r="K227" s="1439">
        <v>20.770000000000003</v>
      </c>
      <c r="L227" s="1436">
        <v>1910.84</v>
      </c>
      <c r="M227" s="42">
        <f t="shared" ref="M227:M239" si="5">L227-L227*$C$4/100</f>
        <v>1910.84</v>
      </c>
    </row>
    <row r="228" spans="1:13" ht="15">
      <c r="A228" s="393"/>
      <c r="B228" s="393" t="s">
        <v>2644</v>
      </c>
      <c r="C228" s="1506" t="s">
        <v>367</v>
      </c>
      <c r="D228" s="1507"/>
      <c r="E228" s="1508"/>
      <c r="F228" s="1508"/>
      <c r="G228" s="1508"/>
      <c r="H228" s="1508"/>
      <c r="I228" s="1508"/>
      <c r="J228" s="1509"/>
      <c r="K228" s="1439">
        <v>19.470000000000002</v>
      </c>
      <c r="L228" s="1436">
        <v>1791.24</v>
      </c>
      <c r="M228" s="42">
        <f t="shared" si="5"/>
        <v>1791.24</v>
      </c>
    </row>
    <row r="229" spans="1:13">
      <c r="A229" s="393"/>
      <c r="B229" s="393" t="s">
        <v>2645</v>
      </c>
      <c r="C229" s="1510" t="s">
        <v>286</v>
      </c>
      <c r="D229" s="1511"/>
      <c r="E229" s="1511"/>
      <c r="F229" s="1511"/>
      <c r="G229" s="1507"/>
      <c r="H229" s="1511"/>
      <c r="I229" s="1511"/>
      <c r="J229" s="1512"/>
      <c r="K229" s="1439">
        <v>4.8099999999999996</v>
      </c>
      <c r="L229" s="1436">
        <v>442.52</v>
      </c>
      <c r="M229" s="42">
        <f t="shared" si="5"/>
        <v>442.52</v>
      </c>
    </row>
    <row r="230" spans="1:13">
      <c r="A230" s="393"/>
      <c r="B230" s="393" t="s">
        <v>2646</v>
      </c>
      <c r="C230" s="1513" t="s">
        <v>287</v>
      </c>
      <c r="D230" s="1511"/>
      <c r="E230" s="1511"/>
      <c r="F230" s="1511"/>
      <c r="G230" s="1507"/>
      <c r="H230" s="1511"/>
      <c r="I230" s="1511"/>
      <c r="J230" s="1512"/>
      <c r="K230" s="1439">
        <v>11.02</v>
      </c>
      <c r="L230" s="1436">
        <v>1013.84</v>
      </c>
      <c r="M230" s="42">
        <f t="shared" si="5"/>
        <v>1013.84</v>
      </c>
    </row>
    <row r="231" spans="1:13">
      <c r="A231" s="393"/>
      <c r="B231" s="393" t="s">
        <v>2647</v>
      </c>
      <c r="C231" s="1513" t="s">
        <v>288</v>
      </c>
      <c r="D231" s="1508"/>
      <c r="E231" s="1511"/>
      <c r="F231" s="1507"/>
      <c r="G231" s="1508"/>
      <c r="H231" s="1508"/>
      <c r="I231" s="1508"/>
      <c r="J231" s="1509"/>
      <c r="K231" s="1439">
        <v>14.41</v>
      </c>
      <c r="L231" s="1436">
        <v>1325.72</v>
      </c>
      <c r="M231" s="42">
        <f t="shared" si="5"/>
        <v>1325.72</v>
      </c>
    </row>
    <row r="232" spans="1:13">
      <c r="A232" s="393"/>
      <c r="B232" s="393" t="s">
        <v>2648</v>
      </c>
      <c r="C232" s="1513" t="s">
        <v>289</v>
      </c>
      <c r="D232" s="1511"/>
      <c r="E232" s="1511"/>
      <c r="F232" s="1507"/>
      <c r="G232" s="1511"/>
      <c r="H232" s="1511"/>
      <c r="I232" s="1511"/>
      <c r="J232" s="1512"/>
      <c r="K232" s="1439">
        <v>31.75</v>
      </c>
      <c r="L232" s="1436">
        <v>2921</v>
      </c>
      <c r="M232" s="42">
        <f t="shared" si="5"/>
        <v>2921</v>
      </c>
    </row>
    <row r="233" spans="1:13">
      <c r="A233" s="393"/>
      <c r="B233" s="393" t="s">
        <v>2649</v>
      </c>
      <c r="C233" s="1513" t="s">
        <v>290</v>
      </c>
      <c r="D233" s="1511"/>
      <c r="E233" s="1511"/>
      <c r="F233" s="1507"/>
      <c r="G233" s="1511"/>
      <c r="H233" s="1511"/>
      <c r="I233" s="1511"/>
      <c r="J233" s="1514"/>
      <c r="K233" s="983">
        <v>21</v>
      </c>
      <c r="L233" s="1436">
        <v>1932</v>
      </c>
      <c r="M233" s="42">
        <f t="shared" si="5"/>
        <v>1932</v>
      </c>
    </row>
    <row r="234" spans="1:13" ht="12.75" customHeight="1">
      <c r="A234" s="393"/>
      <c r="B234" s="393" t="s">
        <v>2650</v>
      </c>
      <c r="C234" s="3208" t="s">
        <v>424</v>
      </c>
      <c r="D234" s="3157"/>
      <c r="E234" s="3157"/>
      <c r="F234" s="3157"/>
      <c r="G234" s="3157"/>
      <c r="H234" s="3157"/>
      <c r="I234" s="3157"/>
      <c r="J234" s="3158"/>
      <c r="K234" s="1439">
        <v>42.769999999999996</v>
      </c>
      <c r="L234" s="1436">
        <v>3934.84</v>
      </c>
      <c r="M234" s="42">
        <f t="shared" si="5"/>
        <v>3934.84</v>
      </c>
    </row>
    <row r="235" spans="1:13">
      <c r="A235" s="393"/>
      <c r="B235" s="393" t="s">
        <v>2651</v>
      </c>
      <c r="C235" s="3156" t="s">
        <v>291</v>
      </c>
      <c r="D235" s="3157"/>
      <c r="E235" s="3157"/>
      <c r="F235" s="3157"/>
      <c r="G235" s="3157"/>
      <c r="H235" s="3157"/>
      <c r="I235" s="3157"/>
      <c r="J235" s="3158"/>
      <c r="K235" s="1439">
        <v>22.990000000000002</v>
      </c>
      <c r="L235" s="1436">
        <v>2115.08</v>
      </c>
      <c r="M235" s="42">
        <f t="shared" si="5"/>
        <v>2115.08</v>
      </c>
    </row>
    <row r="236" spans="1:13">
      <c r="A236" s="393"/>
      <c r="B236" s="393" t="s">
        <v>2652</v>
      </c>
      <c r="C236" s="3156" t="s">
        <v>292</v>
      </c>
      <c r="D236" s="3157"/>
      <c r="E236" s="3157"/>
      <c r="F236" s="3157"/>
      <c r="G236" s="3157"/>
      <c r="H236" s="3157"/>
      <c r="I236" s="3157"/>
      <c r="J236" s="3158"/>
      <c r="K236" s="983">
        <v>21</v>
      </c>
      <c r="L236" s="1436">
        <v>1932</v>
      </c>
      <c r="M236" s="42">
        <f t="shared" si="5"/>
        <v>1932</v>
      </c>
    </row>
    <row r="237" spans="1:13">
      <c r="A237" s="393"/>
      <c r="B237" s="393" t="s">
        <v>2653</v>
      </c>
      <c r="C237" s="3156" t="s">
        <v>293</v>
      </c>
      <c r="D237" s="3157"/>
      <c r="E237" s="3157"/>
      <c r="F237" s="3157"/>
      <c r="G237" s="3157"/>
      <c r="H237" s="3157"/>
      <c r="I237" s="3157"/>
      <c r="J237" s="3158"/>
      <c r="K237" s="1439">
        <v>16.580000000000002</v>
      </c>
      <c r="L237" s="1436">
        <v>1525.36</v>
      </c>
      <c r="M237" s="42">
        <f t="shared" si="5"/>
        <v>1525.36</v>
      </c>
    </row>
    <row r="238" spans="1:13">
      <c r="A238" s="393"/>
      <c r="B238" s="393" t="s">
        <v>2654</v>
      </c>
      <c r="C238" s="3156" t="s">
        <v>294</v>
      </c>
      <c r="D238" s="3157"/>
      <c r="E238" s="3157"/>
      <c r="F238" s="3157"/>
      <c r="G238" s="3157"/>
      <c r="H238" s="3157"/>
      <c r="I238" s="3157"/>
      <c r="J238" s="3158"/>
      <c r="K238" s="1439">
        <v>15.18</v>
      </c>
      <c r="L238" s="1436">
        <v>1396.56</v>
      </c>
      <c r="M238" s="42">
        <f t="shared" si="5"/>
        <v>1396.56</v>
      </c>
    </row>
    <row r="239" spans="1:13">
      <c r="A239" s="393"/>
      <c r="B239" s="393" t="s">
        <v>2670</v>
      </c>
      <c r="C239" s="3208" t="s">
        <v>295</v>
      </c>
      <c r="D239" s="3157"/>
      <c r="E239" s="3157"/>
      <c r="F239" s="3157"/>
      <c r="G239" s="3157"/>
      <c r="H239" s="3157"/>
      <c r="I239" s="3157"/>
      <c r="J239" s="3158"/>
      <c r="K239" s="1439">
        <v>15.18</v>
      </c>
      <c r="L239" s="1436">
        <v>1396.56</v>
      </c>
      <c r="M239" s="42">
        <f t="shared" si="5"/>
        <v>1396.56</v>
      </c>
    </row>
    <row r="240" spans="1:13">
      <c r="A240" s="3173" t="s">
        <v>296</v>
      </c>
      <c r="B240" s="3174"/>
      <c r="C240" s="3174"/>
      <c r="D240" s="3174"/>
      <c r="E240" s="3174"/>
      <c r="F240" s="3174"/>
      <c r="G240" s="3174"/>
      <c r="H240" s="3174"/>
      <c r="I240" s="3174"/>
      <c r="J240" s="3174"/>
      <c r="K240" s="3174"/>
      <c r="L240" s="3174"/>
      <c r="M240" s="3175"/>
    </row>
    <row r="241" spans="1:13">
      <c r="A241" s="393"/>
      <c r="B241" s="393" t="s">
        <v>2655</v>
      </c>
      <c r="C241" s="3156" t="s">
        <v>368</v>
      </c>
      <c r="D241" s="3157"/>
      <c r="E241" s="3157"/>
      <c r="F241" s="3157"/>
      <c r="G241" s="3157"/>
      <c r="H241" s="3157"/>
      <c r="I241" s="3157"/>
      <c r="J241" s="3158"/>
      <c r="K241" s="1439">
        <v>31.75</v>
      </c>
      <c r="L241" s="1436">
        <v>2921</v>
      </c>
      <c r="M241" s="42">
        <f t="shared" ref="M241:M253" si="6">L241-L241*$C$4/100</f>
        <v>2921</v>
      </c>
    </row>
    <row r="242" spans="1:13">
      <c r="A242" s="393"/>
      <c r="B242" s="393" t="s">
        <v>2656</v>
      </c>
      <c r="C242" s="3156" t="s">
        <v>369</v>
      </c>
      <c r="D242" s="3157"/>
      <c r="E242" s="3157"/>
      <c r="F242" s="3157"/>
      <c r="G242" s="3157"/>
      <c r="H242" s="3157"/>
      <c r="I242" s="3157"/>
      <c r="J242" s="3158"/>
      <c r="K242" s="1439">
        <v>28.89</v>
      </c>
      <c r="L242" s="1436">
        <v>2657.88</v>
      </c>
      <c r="M242" s="42">
        <f t="shared" si="6"/>
        <v>2657.88</v>
      </c>
    </row>
    <row r="243" spans="1:13">
      <c r="A243" s="393"/>
      <c r="B243" s="393" t="s">
        <v>2657</v>
      </c>
      <c r="C243" s="3156" t="s">
        <v>370</v>
      </c>
      <c r="D243" s="3157"/>
      <c r="E243" s="3157"/>
      <c r="F243" s="3157"/>
      <c r="G243" s="3157"/>
      <c r="H243" s="3157"/>
      <c r="I243" s="3157"/>
      <c r="J243" s="3158"/>
      <c r="K243" s="1439">
        <v>35.909999999999997</v>
      </c>
      <c r="L243" s="1436">
        <v>3303.72</v>
      </c>
      <c r="M243" s="42">
        <f t="shared" si="6"/>
        <v>3303.72</v>
      </c>
    </row>
    <row r="244" spans="1:13">
      <c r="A244" s="393"/>
      <c r="B244" s="393" t="s">
        <v>2657</v>
      </c>
      <c r="C244" s="3156" t="s">
        <v>297</v>
      </c>
      <c r="D244" s="3157"/>
      <c r="E244" s="3157"/>
      <c r="F244" s="3157"/>
      <c r="G244" s="3157"/>
      <c r="H244" s="3157"/>
      <c r="I244" s="3157"/>
      <c r="J244" s="3158"/>
      <c r="K244" s="1439">
        <v>35.909999999999997</v>
      </c>
      <c r="L244" s="1436">
        <v>3303.72</v>
      </c>
      <c r="M244" s="42">
        <f t="shared" si="6"/>
        <v>3303.72</v>
      </c>
    </row>
    <row r="245" spans="1:13">
      <c r="A245" s="393"/>
      <c r="B245" s="393" t="s">
        <v>2658</v>
      </c>
      <c r="C245" s="3156" t="s">
        <v>371</v>
      </c>
      <c r="D245" s="3157"/>
      <c r="E245" s="3157"/>
      <c r="F245" s="3157"/>
      <c r="G245" s="3157"/>
      <c r="H245" s="3157"/>
      <c r="I245" s="3157"/>
      <c r="J245" s="3158"/>
      <c r="K245" s="1439">
        <v>28.990000000000002</v>
      </c>
      <c r="L245" s="1436">
        <v>2667.08</v>
      </c>
      <c r="M245" s="42">
        <f t="shared" si="6"/>
        <v>2667.08</v>
      </c>
    </row>
    <row r="246" spans="1:13">
      <c r="A246" s="393"/>
      <c r="B246" s="393" t="s">
        <v>2659</v>
      </c>
      <c r="C246" s="3156" t="s">
        <v>298</v>
      </c>
      <c r="D246" s="3157"/>
      <c r="E246" s="3157"/>
      <c r="F246" s="3157"/>
      <c r="G246" s="3157"/>
      <c r="H246" s="3157"/>
      <c r="I246" s="3157"/>
      <c r="J246" s="3158"/>
      <c r="K246" s="1439">
        <v>40.059999999999995</v>
      </c>
      <c r="L246" s="1436">
        <v>3685.52</v>
      </c>
      <c r="M246" s="42">
        <f t="shared" si="6"/>
        <v>3685.52</v>
      </c>
    </row>
    <row r="247" spans="1:13">
      <c r="A247" s="393"/>
      <c r="B247" s="393" t="s">
        <v>2671</v>
      </c>
      <c r="C247" s="3156" t="s">
        <v>299</v>
      </c>
      <c r="D247" s="3157"/>
      <c r="E247" s="3157"/>
      <c r="F247" s="3157"/>
      <c r="G247" s="3157"/>
      <c r="H247" s="3157"/>
      <c r="I247" s="3157"/>
      <c r="J247" s="3158"/>
      <c r="K247" s="1439">
        <v>38.699999999999996</v>
      </c>
      <c r="L247" s="1436">
        <v>3560.4</v>
      </c>
      <c r="M247" s="42">
        <f t="shared" si="6"/>
        <v>3560.4</v>
      </c>
    </row>
    <row r="248" spans="1:13" ht="12.75" customHeight="1">
      <c r="A248" s="393"/>
      <c r="B248" s="393" t="s">
        <v>2660</v>
      </c>
      <c r="C248" s="3156" t="s">
        <v>300</v>
      </c>
      <c r="D248" s="3157"/>
      <c r="E248" s="3157"/>
      <c r="F248" s="3157"/>
      <c r="G248" s="3157"/>
      <c r="H248" s="3157"/>
      <c r="I248" s="3157"/>
      <c r="J248" s="3158"/>
      <c r="K248" s="1439">
        <v>13.18</v>
      </c>
      <c r="L248" s="1436">
        <v>1212.56</v>
      </c>
      <c r="M248" s="42">
        <f t="shared" si="6"/>
        <v>1212.56</v>
      </c>
    </row>
    <row r="249" spans="1:13">
      <c r="A249" s="393"/>
      <c r="B249" s="393" t="s">
        <v>2674</v>
      </c>
      <c r="C249" s="3156" t="s">
        <v>301</v>
      </c>
      <c r="D249" s="3157"/>
      <c r="E249" s="3157"/>
      <c r="F249" s="3157"/>
      <c r="G249" s="3157"/>
      <c r="H249" s="3157"/>
      <c r="I249" s="3157"/>
      <c r="J249" s="3158"/>
      <c r="K249" s="1439">
        <v>17.12</v>
      </c>
      <c r="L249" s="1436">
        <v>1575.04</v>
      </c>
      <c r="M249" s="42">
        <f t="shared" si="6"/>
        <v>1575.04</v>
      </c>
    </row>
    <row r="250" spans="1:13">
      <c r="A250" s="393"/>
      <c r="B250" s="393" t="s">
        <v>2661</v>
      </c>
      <c r="C250" s="3156" t="s">
        <v>302</v>
      </c>
      <c r="D250" s="3157"/>
      <c r="E250" s="3157"/>
      <c r="F250" s="3157"/>
      <c r="G250" s="3157"/>
      <c r="H250" s="3157"/>
      <c r="I250" s="3157"/>
      <c r="J250" s="3158"/>
      <c r="K250" s="1439">
        <v>51.059999999999995</v>
      </c>
      <c r="L250" s="1436">
        <v>4697.5200000000004</v>
      </c>
      <c r="M250" s="42">
        <f t="shared" si="6"/>
        <v>4697.5200000000004</v>
      </c>
    </row>
    <row r="251" spans="1:13">
      <c r="A251" s="393"/>
      <c r="B251" s="393" t="s">
        <v>2678</v>
      </c>
      <c r="C251" s="3156" t="s">
        <v>303</v>
      </c>
      <c r="D251" s="3157"/>
      <c r="E251" s="3157"/>
      <c r="F251" s="3157"/>
      <c r="G251" s="3157"/>
      <c r="H251" s="3157"/>
      <c r="I251" s="3157"/>
      <c r="J251" s="3158"/>
      <c r="K251" s="1439">
        <v>44.58</v>
      </c>
      <c r="L251" s="1436">
        <v>4101.3599999999997</v>
      </c>
      <c r="M251" s="42">
        <f t="shared" si="6"/>
        <v>4101.3599999999997</v>
      </c>
    </row>
    <row r="252" spans="1:13">
      <c r="A252" s="393"/>
      <c r="B252" s="393" t="s">
        <v>2662</v>
      </c>
      <c r="C252" s="3156" t="s">
        <v>304</v>
      </c>
      <c r="D252" s="3157"/>
      <c r="E252" s="3157"/>
      <c r="F252" s="3157"/>
      <c r="G252" s="3157"/>
      <c r="H252" s="3157"/>
      <c r="I252" s="3157"/>
      <c r="J252" s="3158"/>
      <c r="K252" s="1439">
        <v>36.369999999999997</v>
      </c>
      <c r="L252" s="1436">
        <v>3346.04</v>
      </c>
      <c r="M252" s="42">
        <f t="shared" si="6"/>
        <v>3346.04</v>
      </c>
    </row>
    <row r="253" spans="1:13">
      <c r="A253" s="1515"/>
      <c r="B253" s="1515" t="s">
        <v>2672</v>
      </c>
      <c r="C253" s="3205" t="s">
        <v>305</v>
      </c>
      <c r="D253" s="3206"/>
      <c r="E253" s="3206"/>
      <c r="F253" s="3206"/>
      <c r="G253" s="3206"/>
      <c r="H253" s="3206"/>
      <c r="I253" s="3206"/>
      <c r="J253" s="3207"/>
      <c r="K253" s="1439">
        <v>36.93</v>
      </c>
      <c r="L253" s="1436">
        <v>3397.56</v>
      </c>
      <c r="M253" s="42">
        <f t="shared" si="6"/>
        <v>3397.56</v>
      </c>
    </row>
    <row r="254" spans="1:13" ht="12.75" customHeight="1">
      <c r="A254" s="3153" t="s">
        <v>5403</v>
      </c>
      <c r="B254" s="3154"/>
      <c r="C254" s="3154"/>
      <c r="D254" s="3154"/>
      <c r="E254" s="3154"/>
      <c r="F254" s="3154"/>
      <c r="G254" s="3154"/>
      <c r="H254" s="3154"/>
      <c r="I254" s="3154"/>
      <c r="J254" s="3154"/>
      <c r="K254" s="3154"/>
      <c r="L254" s="3154"/>
      <c r="M254" s="3155"/>
    </row>
    <row r="255" spans="1:13">
      <c r="B255" s="399" t="s">
        <v>3676</v>
      </c>
      <c r="C255" s="3148" t="s">
        <v>3681</v>
      </c>
      <c r="D255" s="3149"/>
      <c r="E255" s="3149"/>
      <c r="F255" s="3149"/>
      <c r="G255" s="3149"/>
      <c r="H255" s="3149"/>
      <c r="I255" s="3149"/>
      <c r="J255" s="3149"/>
      <c r="K255" s="1439">
        <v>43.72</v>
      </c>
      <c r="L255" s="1436">
        <v>3585</v>
      </c>
      <c r="M255" s="42">
        <f t="shared" ref="M255:M279" si="7">L255-L255*$C$4/100</f>
        <v>3585</v>
      </c>
    </row>
    <row r="256" spans="1:13" ht="13.9" customHeight="1">
      <c r="B256" s="393" t="s">
        <v>3677</v>
      </c>
      <c r="C256" s="3145" t="s">
        <v>3682</v>
      </c>
      <c r="D256" s="3146"/>
      <c r="E256" s="3146"/>
      <c r="F256" s="3146"/>
      <c r="G256" s="3146"/>
      <c r="H256" s="3146"/>
      <c r="I256" s="3146"/>
      <c r="J256" s="3147"/>
      <c r="K256" s="1439">
        <v>30.55</v>
      </c>
      <c r="L256" s="1436">
        <v>2400</v>
      </c>
      <c r="M256" s="42">
        <f t="shared" si="7"/>
        <v>2400</v>
      </c>
    </row>
    <row r="257" spans="2:13">
      <c r="B257" s="393" t="s">
        <v>3678</v>
      </c>
      <c r="C257" s="3150" t="s">
        <v>3683</v>
      </c>
      <c r="D257" s="3151"/>
      <c r="E257" s="3151"/>
      <c r="F257" s="3151"/>
      <c r="G257" s="3151"/>
      <c r="H257" s="3151"/>
      <c r="I257" s="3151"/>
      <c r="J257" s="3152"/>
      <c r="K257" s="1439">
        <v>25.9</v>
      </c>
      <c r="L257" s="1436">
        <v>2124</v>
      </c>
      <c r="M257" s="42">
        <f t="shared" si="7"/>
        <v>2124</v>
      </c>
    </row>
    <row r="258" spans="2:13">
      <c r="B258" s="560" t="s">
        <v>4561</v>
      </c>
      <c r="C258" s="561" t="s">
        <v>4562</v>
      </c>
      <c r="D258" s="562"/>
      <c r="E258" s="562"/>
      <c r="F258" s="562"/>
      <c r="G258" s="562"/>
      <c r="H258" s="562"/>
      <c r="I258" s="562"/>
      <c r="J258" s="1485"/>
      <c r="K258" s="1439">
        <v>12.44</v>
      </c>
      <c r="L258" s="1436">
        <v>1020</v>
      </c>
      <c r="M258" s="42">
        <f t="shared" si="7"/>
        <v>1020</v>
      </c>
    </row>
    <row r="259" spans="2:13">
      <c r="B259" s="393" t="s">
        <v>3679</v>
      </c>
      <c r="C259" s="3150" t="s">
        <v>3684</v>
      </c>
      <c r="D259" s="3151"/>
      <c r="E259" s="3151"/>
      <c r="F259" s="3151"/>
      <c r="G259" s="3151"/>
      <c r="H259" s="3151"/>
      <c r="I259" s="3151"/>
      <c r="J259" s="3152"/>
      <c r="K259" s="1439">
        <v>19.57</v>
      </c>
      <c r="L259" s="1436">
        <v>1500</v>
      </c>
      <c r="M259" s="42">
        <f t="shared" si="7"/>
        <v>1500</v>
      </c>
    </row>
    <row r="260" spans="2:13">
      <c r="B260" s="393" t="s">
        <v>3680</v>
      </c>
      <c r="C260" s="3150" t="s">
        <v>3685</v>
      </c>
      <c r="D260" s="3151"/>
      <c r="E260" s="3151"/>
      <c r="F260" s="3151"/>
      <c r="G260" s="3151"/>
      <c r="H260" s="3151"/>
      <c r="I260" s="3151"/>
      <c r="J260" s="3152"/>
      <c r="K260" s="1439">
        <v>8.16</v>
      </c>
      <c r="L260" s="1436">
        <v>669</v>
      </c>
      <c r="M260" s="42">
        <f t="shared" si="7"/>
        <v>669</v>
      </c>
    </row>
    <row r="261" spans="2:13">
      <c r="B261" s="630" t="s">
        <v>4993</v>
      </c>
      <c r="C261" s="3288" t="s">
        <v>4994</v>
      </c>
      <c r="D261" s="3289"/>
      <c r="E261" s="3289"/>
      <c r="F261" s="3289"/>
      <c r="G261" s="3289"/>
      <c r="H261" s="3289"/>
      <c r="I261" s="3289"/>
      <c r="J261" s="3290"/>
      <c r="K261" s="1439">
        <v>29.27</v>
      </c>
      <c r="L261" s="1436">
        <v>2400</v>
      </c>
      <c r="M261" s="42">
        <f t="shared" si="7"/>
        <v>2400</v>
      </c>
    </row>
    <row r="262" spans="2:13">
      <c r="B262" s="630" t="s">
        <v>4995</v>
      </c>
      <c r="C262" s="3288" t="s">
        <v>4996</v>
      </c>
      <c r="D262" s="3289"/>
      <c r="E262" s="3289"/>
      <c r="F262" s="3289"/>
      <c r="G262" s="3289"/>
      <c r="H262" s="3289"/>
      <c r="I262" s="3289"/>
      <c r="J262" s="3290"/>
      <c r="K262" s="1439">
        <v>29.27</v>
      </c>
      <c r="L262" s="1436">
        <v>1995</v>
      </c>
      <c r="M262" s="42">
        <f t="shared" si="7"/>
        <v>1995</v>
      </c>
    </row>
    <row r="263" spans="2:13">
      <c r="B263" s="630" t="s">
        <v>4997</v>
      </c>
      <c r="C263" s="3288" t="s">
        <v>4998</v>
      </c>
      <c r="D263" s="3289"/>
      <c r="E263" s="3289"/>
      <c r="F263" s="3289"/>
      <c r="G263" s="3289"/>
      <c r="H263" s="3289"/>
      <c r="I263" s="3289"/>
      <c r="J263" s="3290"/>
      <c r="K263" s="1439">
        <v>14.63</v>
      </c>
      <c r="L263" s="1436">
        <v>1200</v>
      </c>
      <c r="M263" s="42">
        <f t="shared" si="7"/>
        <v>1200</v>
      </c>
    </row>
    <row r="264" spans="2:13">
      <c r="B264" s="630" t="s">
        <v>4999</v>
      </c>
      <c r="C264" s="3288" t="s">
        <v>5000</v>
      </c>
      <c r="D264" s="3289"/>
      <c r="E264" s="3289"/>
      <c r="F264" s="3289"/>
      <c r="G264" s="3289"/>
      <c r="H264" s="3289"/>
      <c r="I264" s="3289"/>
      <c r="J264" s="3290"/>
      <c r="K264" s="1439">
        <v>14.63</v>
      </c>
      <c r="L264" s="1436">
        <v>720</v>
      </c>
      <c r="M264" s="42">
        <f t="shared" si="7"/>
        <v>720</v>
      </c>
    </row>
    <row r="265" spans="2:13">
      <c r="B265" s="630" t="s">
        <v>5001</v>
      </c>
      <c r="C265" s="3288" t="s">
        <v>5002</v>
      </c>
      <c r="D265" s="3289"/>
      <c r="E265" s="3289"/>
      <c r="F265" s="3289"/>
      <c r="G265" s="3289"/>
      <c r="H265" s="3289"/>
      <c r="I265" s="3289"/>
      <c r="J265" s="3290"/>
      <c r="K265" s="1439">
        <v>24.7</v>
      </c>
      <c r="L265" s="1436">
        <v>2025</v>
      </c>
      <c r="M265" s="42">
        <f t="shared" si="7"/>
        <v>2025</v>
      </c>
    </row>
    <row r="266" spans="2:13">
      <c r="B266" s="630" t="s">
        <v>5003</v>
      </c>
      <c r="C266" s="3288" t="s">
        <v>5004</v>
      </c>
      <c r="D266" s="3289"/>
      <c r="E266" s="3289"/>
      <c r="F266" s="3289"/>
      <c r="G266" s="3289"/>
      <c r="H266" s="3289"/>
      <c r="I266" s="3289"/>
      <c r="J266" s="3290"/>
      <c r="K266" s="1439">
        <v>20.12</v>
      </c>
      <c r="L266" s="1436">
        <v>1650</v>
      </c>
      <c r="M266" s="42">
        <f t="shared" si="7"/>
        <v>1650</v>
      </c>
    </row>
    <row r="267" spans="2:13">
      <c r="B267" s="630" t="s">
        <v>5005</v>
      </c>
      <c r="C267" s="3288" t="s">
        <v>5006</v>
      </c>
      <c r="D267" s="3289"/>
      <c r="E267" s="3289"/>
      <c r="F267" s="3289"/>
      <c r="G267" s="3289"/>
      <c r="H267" s="3289"/>
      <c r="I267" s="3289"/>
      <c r="J267" s="3290"/>
      <c r="K267" s="1439">
        <v>25.61</v>
      </c>
      <c r="L267" s="1436">
        <v>2100</v>
      </c>
      <c r="M267" s="42">
        <f t="shared" si="7"/>
        <v>2100</v>
      </c>
    </row>
    <row r="268" spans="2:13">
      <c r="B268" s="630" t="s">
        <v>5007</v>
      </c>
      <c r="C268" s="3288" t="s">
        <v>5008</v>
      </c>
      <c r="D268" s="3289"/>
      <c r="E268" s="3289"/>
      <c r="F268" s="3289"/>
      <c r="G268" s="3289"/>
      <c r="H268" s="3289"/>
      <c r="I268" s="3289"/>
      <c r="J268" s="3290"/>
      <c r="K268" s="1439">
        <v>22.87</v>
      </c>
      <c r="L268" s="1436">
        <v>1875</v>
      </c>
      <c r="M268" s="42">
        <f t="shared" si="7"/>
        <v>1875</v>
      </c>
    </row>
    <row r="269" spans="2:13">
      <c r="B269" s="630" t="s">
        <v>5009</v>
      </c>
      <c r="C269" s="3288" t="s">
        <v>5010</v>
      </c>
      <c r="D269" s="3289"/>
      <c r="E269" s="3289"/>
      <c r="F269" s="3289"/>
      <c r="G269" s="3289"/>
      <c r="H269" s="3289"/>
      <c r="I269" s="3289"/>
      <c r="J269" s="3290"/>
      <c r="K269" s="1439">
        <v>42.07</v>
      </c>
      <c r="L269" s="1436">
        <v>3450</v>
      </c>
      <c r="M269" s="42">
        <f t="shared" si="7"/>
        <v>3450</v>
      </c>
    </row>
    <row r="270" spans="2:13">
      <c r="B270" s="630" t="s">
        <v>5011</v>
      </c>
      <c r="C270" s="3288" t="s">
        <v>5012</v>
      </c>
      <c r="D270" s="3289"/>
      <c r="E270" s="3289"/>
      <c r="F270" s="3289"/>
      <c r="G270" s="3289"/>
      <c r="H270" s="3289"/>
      <c r="I270" s="3289"/>
      <c r="J270" s="3290"/>
      <c r="K270" s="1439">
        <v>27.44</v>
      </c>
      <c r="L270" s="1436">
        <v>2250</v>
      </c>
      <c r="M270" s="42">
        <f t="shared" si="7"/>
        <v>2250</v>
      </c>
    </row>
    <row r="271" spans="2:13">
      <c r="B271" s="630" t="s">
        <v>5013</v>
      </c>
      <c r="C271" s="3288" t="s">
        <v>5014</v>
      </c>
      <c r="D271" s="3289"/>
      <c r="E271" s="3289"/>
      <c r="F271" s="3289"/>
      <c r="G271" s="3289"/>
      <c r="H271" s="3289"/>
      <c r="I271" s="3289"/>
      <c r="J271" s="3290"/>
      <c r="K271" s="1439">
        <v>17.34</v>
      </c>
      <c r="L271" s="1436">
        <v>1422</v>
      </c>
      <c r="M271" s="42">
        <f t="shared" si="7"/>
        <v>1422</v>
      </c>
    </row>
    <row r="272" spans="2:13">
      <c r="B272" s="630" t="s">
        <v>5015</v>
      </c>
      <c r="C272" s="3288" t="s">
        <v>5016</v>
      </c>
      <c r="D272" s="3289"/>
      <c r="E272" s="3289"/>
      <c r="F272" s="3289"/>
      <c r="G272" s="3289"/>
      <c r="H272" s="3289"/>
      <c r="I272" s="3289"/>
      <c r="J272" s="3290"/>
      <c r="K272" s="1439">
        <v>6.4</v>
      </c>
      <c r="L272" s="1436">
        <v>525</v>
      </c>
      <c r="M272" s="42">
        <f t="shared" si="7"/>
        <v>525</v>
      </c>
    </row>
    <row r="273" spans="1:13">
      <c r="B273" s="630" t="s">
        <v>5017</v>
      </c>
      <c r="C273" s="3288" t="s">
        <v>5018</v>
      </c>
      <c r="D273" s="3289"/>
      <c r="E273" s="3289"/>
      <c r="F273" s="3289"/>
      <c r="G273" s="3289"/>
      <c r="H273" s="3289"/>
      <c r="I273" s="3289"/>
      <c r="J273" s="3290"/>
      <c r="K273" s="1439">
        <v>46.28</v>
      </c>
      <c r="L273" s="1436">
        <v>3795</v>
      </c>
      <c r="M273" s="42">
        <f t="shared" si="7"/>
        <v>3795</v>
      </c>
    </row>
    <row r="274" spans="1:13">
      <c r="B274" s="630" t="s">
        <v>5019</v>
      </c>
      <c r="C274" s="3288" t="s">
        <v>5020</v>
      </c>
      <c r="D274" s="3289"/>
      <c r="E274" s="3289"/>
      <c r="F274" s="3289"/>
      <c r="G274" s="3289"/>
      <c r="H274" s="3289"/>
      <c r="I274" s="3289"/>
      <c r="J274" s="3290"/>
      <c r="K274" s="1439">
        <v>31.46</v>
      </c>
      <c r="L274" s="1436">
        <v>2580</v>
      </c>
      <c r="M274" s="42">
        <f t="shared" si="7"/>
        <v>2580</v>
      </c>
    </row>
    <row r="275" spans="1:13">
      <c r="B275" s="630" t="s">
        <v>5021</v>
      </c>
      <c r="C275" s="3288" t="s">
        <v>5022</v>
      </c>
      <c r="D275" s="3289"/>
      <c r="E275" s="3289"/>
      <c r="F275" s="3289"/>
      <c r="G275" s="3289"/>
      <c r="H275" s="3289"/>
      <c r="I275" s="3289"/>
      <c r="J275" s="3290"/>
      <c r="K275" s="1439">
        <v>27.44</v>
      </c>
      <c r="L275" s="1436">
        <v>2250</v>
      </c>
      <c r="M275" s="42">
        <f t="shared" si="7"/>
        <v>2250</v>
      </c>
    </row>
    <row r="276" spans="1:13">
      <c r="B276" s="630" t="s">
        <v>5023</v>
      </c>
      <c r="C276" s="3288" t="s">
        <v>5024</v>
      </c>
      <c r="D276" s="3289"/>
      <c r="E276" s="3289"/>
      <c r="F276" s="3289"/>
      <c r="G276" s="3289"/>
      <c r="H276" s="3289"/>
      <c r="I276" s="3289"/>
      <c r="J276" s="3290"/>
      <c r="K276" s="1439">
        <v>40.24</v>
      </c>
      <c r="L276" s="1436">
        <v>3300</v>
      </c>
      <c r="M276" s="42">
        <f t="shared" si="7"/>
        <v>3300</v>
      </c>
    </row>
    <row r="277" spans="1:13">
      <c r="B277" s="630" t="s">
        <v>5025</v>
      </c>
      <c r="C277" s="3288" t="s">
        <v>5026</v>
      </c>
      <c r="D277" s="3289"/>
      <c r="E277" s="3289"/>
      <c r="F277" s="3289"/>
      <c r="G277" s="3289"/>
      <c r="H277" s="3289"/>
      <c r="I277" s="3289"/>
      <c r="J277" s="3290"/>
      <c r="K277" s="1439">
        <v>1.79</v>
      </c>
      <c r="L277" s="1436">
        <v>147</v>
      </c>
      <c r="M277" s="42">
        <f t="shared" si="7"/>
        <v>147</v>
      </c>
    </row>
    <row r="278" spans="1:13">
      <c r="B278" s="630" t="s">
        <v>5027</v>
      </c>
      <c r="C278" s="3288" t="s">
        <v>5028</v>
      </c>
      <c r="D278" s="3289"/>
      <c r="E278" s="3289"/>
      <c r="F278" s="3289"/>
      <c r="G278" s="3289"/>
      <c r="H278" s="3289"/>
      <c r="I278" s="3289"/>
      <c r="J278" s="3290"/>
      <c r="K278" s="1439">
        <v>2.74</v>
      </c>
      <c r="L278" s="1436">
        <v>225</v>
      </c>
      <c r="M278" s="42">
        <f t="shared" si="7"/>
        <v>225</v>
      </c>
    </row>
    <row r="279" spans="1:13">
      <c r="B279" s="630" t="s">
        <v>5029</v>
      </c>
      <c r="C279" s="3288" t="s">
        <v>5030</v>
      </c>
      <c r="D279" s="3289"/>
      <c r="E279" s="3289"/>
      <c r="F279" s="3289"/>
      <c r="G279" s="3289"/>
      <c r="H279" s="3289"/>
      <c r="I279" s="3289"/>
      <c r="J279" s="3290"/>
      <c r="K279" s="1439">
        <v>3</v>
      </c>
      <c r="L279" s="1436">
        <v>246</v>
      </c>
      <c r="M279" s="42">
        <f t="shared" si="7"/>
        <v>246</v>
      </c>
    </row>
    <row r="280" spans="1:13" ht="12.75" customHeight="1">
      <c r="A280" s="3162" t="s">
        <v>306</v>
      </c>
      <c r="B280" s="3163"/>
      <c r="C280" s="3163"/>
      <c r="D280" s="3163"/>
      <c r="E280" s="3163"/>
      <c r="F280" s="3163"/>
      <c r="G280" s="3163"/>
      <c r="H280" s="3163"/>
      <c r="I280" s="3163"/>
      <c r="J280" s="3163"/>
      <c r="K280" s="3163"/>
      <c r="L280" s="3163"/>
      <c r="M280" s="3164"/>
    </row>
    <row r="281" spans="1:13">
      <c r="B281" s="555" t="s">
        <v>4555</v>
      </c>
      <c r="C281" s="556" t="s">
        <v>4556</v>
      </c>
      <c r="D281" s="1486"/>
      <c r="E281" s="1486"/>
      <c r="F281" s="1486"/>
      <c r="G281" s="1486"/>
      <c r="H281" s="1486"/>
      <c r="I281" s="1486"/>
      <c r="J281" s="1487"/>
      <c r="K281" s="73">
        <v>263.2</v>
      </c>
      <c r="L281" s="1428"/>
      <c r="M281" s="42">
        <f t="shared" ref="M281:M292" si="8">L281-L281*$C$4/100</f>
        <v>0</v>
      </c>
    </row>
    <row r="282" spans="1:13">
      <c r="B282" s="393" t="s">
        <v>3887</v>
      </c>
      <c r="C282" s="477" t="s">
        <v>3891</v>
      </c>
      <c r="D282" s="1486"/>
      <c r="E282" s="1486"/>
      <c r="F282" s="1486"/>
      <c r="G282" s="1486"/>
      <c r="H282" s="1486"/>
      <c r="I282" s="1486"/>
      <c r="J282" s="1487"/>
      <c r="K282" s="1439">
        <v>10.45</v>
      </c>
      <c r="L282" s="1436">
        <v>857</v>
      </c>
      <c r="M282" s="42">
        <f t="shared" si="8"/>
        <v>857</v>
      </c>
    </row>
    <row r="283" spans="1:13">
      <c r="B283" s="630" t="s">
        <v>5031</v>
      </c>
      <c r="C283" s="631" t="s">
        <v>5032</v>
      </c>
      <c r="D283" s="632"/>
      <c r="E283" s="632"/>
      <c r="F283" s="632"/>
      <c r="G283" s="632"/>
      <c r="H283" s="632"/>
      <c r="I283" s="632"/>
      <c r="J283" s="633"/>
      <c r="K283" s="1439">
        <v>48.06</v>
      </c>
      <c r="L283" s="1436">
        <v>3941</v>
      </c>
      <c r="M283" s="42">
        <f t="shared" si="8"/>
        <v>3941</v>
      </c>
    </row>
    <row r="284" spans="1:13">
      <c r="B284" s="393" t="s">
        <v>3888</v>
      </c>
      <c r="C284" s="478" t="s">
        <v>3892</v>
      </c>
      <c r="D284" s="1486"/>
      <c r="E284" s="1486"/>
      <c r="F284" s="1486"/>
      <c r="G284" s="1486"/>
      <c r="H284" s="1486"/>
      <c r="I284" s="1486"/>
      <c r="J284" s="1487"/>
      <c r="K284" s="1516">
        <v>30.88</v>
      </c>
      <c r="L284" s="1437">
        <v>2454.96</v>
      </c>
      <c r="M284" s="42">
        <f t="shared" si="8"/>
        <v>2454.96</v>
      </c>
    </row>
    <row r="285" spans="1:13">
      <c r="B285" s="393" t="s">
        <v>3889</v>
      </c>
      <c r="C285" s="478" t="s">
        <v>3893</v>
      </c>
      <c r="D285" s="1486"/>
      <c r="E285" s="1486"/>
      <c r="F285" s="1486"/>
      <c r="G285" s="1486"/>
      <c r="H285" s="1486"/>
      <c r="I285" s="1486"/>
      <c r="J285" s="1487"/>
      <c r="K285" s="1517">
        <v>31.12</v>
      </c>
      <c r="L285" s="1437">
        <v>2474.04</v>
      </c>
      <c r="M285" s="42">
        <f t="shared" si="8"/>
        <v>2474.04</v>
      </c>
    </row>
    <row r="286" spans="1:13">
      <c r="B286" s="393" t="s">
        <v>3890</v>
      </c>
      <c r="C286" s="478" t="s">
        <v>3894</v>
      </c>
      <c r="D286" s="1486"/>
      <c r="E286" s="1486"/>
      <c r="F286" s="1486"/>
      <c r="G286" s="1486"/>
      <c r="H286" s="1486"/>
      <c r="I286" s="1486"/>
      <c r="J286" s="1487"/>
      <c r="K286" s="1439">
        <v>33.880000000000003</v>
      </c>
      <c r="L286" s="1436">
        <v>2778</v>
      </c>
      <c r="M286" s="42">
        <f t="shared" si="8"/>
        <v>2778</v>
      </c>
    </row>
    <row r="287" spans="1:13">
      <c r="A287" s="393" t="s">
        <v>4599</v>
      </c>
      <c r="B287" s="399" t="s">
        <v>2663</v>
      </c>
      <c r="C287" s="3159" t="s">
        <v>307</v>
      </c>
      <c r="D287" s="3160"/>
      <c r="E287" s="3160"/>
      <c r="F287" s="3160"/>
      <c r="G287" s="3160"/>
      <c r="H287" s="3160"/>
      <c r="I287" s="3160"/>
      <c r="J287" s="3161"/>
      <c r="K287" s="1439">
        <v>30.16</v>
      </c>
      <c r="L287" s="1436">
        <v>2774.72</v>
      </c>
      <c r="M287" s="42">
        <f t="shared" si="8"/>
        <v>2774.72</v>
      </c>
    </row>
    <row r="288" spans="1:13">
      <c r="A288" s="393"/>
      <c r="B288" s="393" t="s">
        <v>2673</v>
      </c>
      <c r="C288" s="3156" t="s">
        <v>308</v>
      </c>
      <c r="D288" s="3157"/>
      <c r="E288" s="3157"/>
      <c r="F288" s="3157"/>
      <c r="G288" s="3157"/>
      <c r="H288" s="3157"/>
      <c r="I288" s="3157"/>
      <c r="J288" s="3158"/>
      <c r="K288" s="1439">
        <v>72.740000000000009</v>
      </c>
      <c r="L288" s="1436">
        <v>6692.08</v>
      </c>
      <c r="M288" s="42">
        <f t="shared" si="8"/>
        <v>6692.08</v>
      </c>
    </row>
    <row r="289" spans="1:13">
      <c r="A289" s="393"/>
      <c r="B289" s="393" t="s">
        <v>2664</v>
      </c>
      <c r="C289" s="3156" t="s">
        <v>309</v>
      </c>
      <c r="D289" s="3157"/>
      <c r="E289" s="3157"/>
      <c r="F289" s="3157"/>
      <c r="G289" s="3157"/>
      <c r="H289" s="3157"/>
      <c r="I289" s="3157"/>
      <c r="J289" s="3158"/>
      <c r="K289" s="1439">
        <v>28.89</v>
      </c>
      <c r="L289" s="1436">
        <v>2657.88</v>
      </c>
      <c r="M289" s="42">
        <f t="shared" si="8"/>
        <v>2657.88</v>
      </c>
    </row>
    <row r="290" spans="1:13">
      <c r="A290" s="393"/>
      <c r="B290" s="393" t="s">
        <v>2665</v>
      </c>
      <c r="C290" s="3156" t="s">
        <v>310</v>
      </c>
      <c r="D290" s="3157"/>
      <c r="E290" s="3157"/>
      <c r="F290" s="3157"/>
      <c r="G290" s="3157"/>
      <c r="H290" s="3157"/>
      <c r="I290" s="3157"/>
      <c r="J290" s="3158"/>
      <c r="K290" s="983">
        <v>232</v>
      </c>
      <c r="L290" s="1437">
        <v>18444</v>
      </c>
      <c r="M290" s="42">
        <f t="shared" si="8"/>
        <v>18444</v>
      </c>
    </row>
    <row r="291" spans="1:13">
      <c r="A291" s="393"/>
      <c r="B291" s="393" t="s">
        <v>2666</v>
      </c>
      <c r="C291" s="3156" t="s">
        <v>311</v>
      </c>
      <c r="D291" s="3157"/>
      <c r="E291" s="3157"/>
      <c r="F291" s="3157"/>
      <c r="G291" s="3157"/>
      <c r="H291" s="3157"/>
      <c r="I291" s="3157"/>
      <c r="J291" s="3158"/>
      <c r="K291" s="1439">
        <v>75.290000000000006</v>
      </c>
      <c r="L291" s="1436">
        <v>6926.68</v>
      </c>
      <c r="M291" s="42">
        <f t="shared" si="8"/>
        <v>6926.68</v>
      </c>
    </row>
    <row r="292" spans="1:13">
      <c r="A292" s="393"/>
      <c r="B292" s="393" t="s">
        <v>2667</v>
      </c>
      <c r="C292" s="3156" t="s">
        <v>312</v>
      </c>
      <c r="D292" s="3157"/>
      <c r="E292" s="3157"/>
      <c r="F292" s="3157"/>
      <c r="G292" s="3157"/>
      <c r="H292" s="3157"/>
      <c r="I292" s="3157"/>
      <c r="J292" s="3158"/>
      <c r="K292" s="1439">
        <v>56.62</v>
      </c>
      <c r="L292" s="1436">
        <v>5209.04</v>
      </c>
      <c r="M292" s="42">
        <f t="shared" si="8"/>
        <v>5209.04</v>
      </c>
    </row>
    <row r="293" spans="1:13">
      <c r="K293" s="569"/>
    </row>
    <row r="294" spans="1:13" ht="15">
      <c r="A294" s="3136" t="s">
        <v>5404</v>
      </c>
      <c r="B294" s="3137"/>
      <c r="C294" s="3137"/>
      <c r="D294" s="3137"/>
      <c r="E294" s="3137"/>
      <c r="F294" s="3137"/>
      <c r="G294" s="3137"/>
      <c r="H294" s="3137"/>
      <c r="I294" s="3137"/>
      <c r="J294" s="3137"/>
      <c r="K294" s="3137"/>
      <c r="L294" s="3137"/>
      <c r="M294" s="3138"/>
    </row>
    <row r="295" spans="1:13">
      <c r="A295" s="511"/>
      <c r="B295" s="511" t="s">
        <v>10</v>
      </c>
      <c r="C295" s="3139" t="s">
        <v>5</v>
      </c>
      <c r="D295" s="3140"/>
      <c r="E295" s="3140"/>
      <c r="F295" s="3140"/>
      <c r="G295" s="3140"/>
      <c r="H295" s="3140"/>
      <c r="I295" s="3140"/>
      <c r="J295" s="3141"/>
      <c r="K295" s="1133"/>
      <c r="L295" s="1435"/>
      <c r="M295" s="554"/>
    </row>
    <row r="296" spans="1:13">
      <c r="A296" s="512"/>
      <c r="B296" s="513" t="s">
        <v>4088</v>
      </c>
      <c r="C296" s="3142" t="s">
        <v>4089</v>
      </c>
      <c r="D296" s="3143"/>
      <c r="E296" s="3143"/>
      <c r="F296" s="3143"/>
      <c r="G296" s="3143"/>
      <c r="H296" s="3143"/>
      <c r="I296" s="3143"/>
      <c r="J296" s="3144"/>
      <c r="K296" s="1377">
        <v>149.41</v>
      </c>
      <c r="L296" s="1436">
        <v>12230</v>
      </c>
      <c r="M296" s="42">
        <f>L296-L296*$C$4/100</f>
        <v>12230</v>
      </c>
    </row>
    <row r="297" spans="1:13">
      <c r="A297" s="512"/>
      <c r="B297" s="514" t="s">
        <v>4090</v>
      </c>
      <c r="C297" s="515" t="s">
        <v>4091</v>
      </c>
      <c r="D297" s="754"/>
      <c r="E297" s="754"/>
      <c r="F297" s="754"/>
      <c r="G297" s="754"/>
      <c r="H297" s="754"/>
      <c r="I297" s="754"/>
      <c r="J297" s="755"/>
      <c r="K297" s="1378">
        <v>115.37</v>
      </c>
      <c r="L297" s="1437">
        <v>9171.9150000000009</v>
      </c>
      <c r="M297" s="42">
        <f>L297-L297*$C$4/100</f>
        <v>9171.9150000000009</v>
      </c>
    </row>
    <row r="298" spans="1:13">
      <c r="A298" s="512"/>
      <c r="B298" s="514" t="s">
        <v>4557</v>
      </c>
      <c r="C298" s="515" t="s">
        <v>4558</v>
      </c>
      <c r="D298" s="754"/>
      <c r="E298" s="754"/>
      <c r="F298" s="754"/>
      <c r="G298" s="754"/>
      <c r="H298" s="754"/>
      <c r="I298" s="754"/>
      <c r="J298" s="755"/>
      <c r="K298" s="1377">
        <v>152.80000000000001</v>
      </c>
      <c r="L298" s="1436">
        <v>12530</v>
      </c>
      <c r="M298" s="42">
        <f>L298-L298*$C$4/100</f>
        <v>12530</v>
      </c>
    </row>
    <row r="299" spans="1:13" ht="15.75">
      <c r="A299" s="589" t="s">
        <v>4850</v>
      </c>
      <c r="K299" s="569"/>
    </row>
    <row r="300" spans="1:13" ht="15.75">
      <c r="A300" s="3122" t="s">
        <v>4823</v>
      </c>
      <c r="B300" s="3122"/>
      <c r="C300" s="3122"/>
      <c r="D300" s="3122"/>
      <c r="E300" s="3122"/>
      <c r="F300" s="3122"/>
      <c r="G300" s="3122"/>
      <c r="H300" s="3122"/>
      <c r="I300" s="3122"/>
      <c r="J300" s="3122"/>
      <c r="K300" s="3122"/>
      <c r="L300" s="3122"/>
      <c r="M300" s="3122"/>
    </row>
    <row r="301" spans="1:13">
      <c r="A301" s="587"/>
      <c r="B301" s="751" t="s">
        <v>4824</v>
      </c>
      <c r="C301" s="587"/>
      <c r="D301" s="587"/>
      <c r="E301" s="750" t="s">
        <v>4825</v>
      </c>
      <c r="F301" s="587"/>
      <c r="G301" s="751" t="s">
        <v>4824</v>
      </c>
      <c r="H301" s="587"/>
      <c r="I301" s="587"/>
      <c r="J301" s="587"/>
      <c r="K301" s="588"/>
      <c r="L301" s="1469"/>
      <c r="M301" s="587"/>
    </row>
    <row r="302" spans="1:13" ht="38.25">
      <c r="A302" s="587"/>
      <c r="B302" s="3123" t="s">
        <v>4826</v>
      </c>
      <c r="C302" s="3123"/>
      <c r="D302" s="3123"/>
      <c r="E302" s="753" t="s">
        <v>4827</v>
      </c>
      <c r="F302" s="587"/>
      <c r="G302" s="752" t="s">
        <v>4828</v>
      </c>
      <c r="H302" s="752"/>
      <c r="I302" s="752"/>
      <c r="J302" s="587"/>
      <c r="K302" s="588"/>
      <c r="L302" s="1469"/>
      <c r="M302" s="587"/>
    </row>
    <row r="303" spans="1:13">
      <c r="A303" s="587"/>
      <c r="B303" s="3123" t="s">
        <v>4829</v>
      </c>
      <c r="C303" s="3123"/>
      <c r="D303" s="3123"/>
      <c r="E303" s="750">
        <v>5680020</v>
      </c>
      <c r="F303" s="587"/>
      <c r="G303" s="3124" t="s">
        <v>4830</v>
      </c>
      <c r="H303" s="3124"/>
      <c r="I303" s="3124"/>
      <c r="J303" s="3124"/>
      <c r="K303" s="3124"/>
      <c r="L303" s="3125"/>
      <c r="M303" s="587"/>
    </row>
    <row r="304" spans="1:13">
      <c r="A304" s="587"/>
      <c r="B304" s="3124" t="s">
        <v>4831</v>
      </c>
      <c r="C304" s="3124"/>
      <c r="D304" s="3124"/>
      <c r="E304" s="3126" t="s">
        <v>4832</v>
      </c>
      <c r="F304" s="587"/>
      <c r="G304" s="3124"/>
      <c r="H304" s="3124"/>
      <c r="I304" s="3124"/>
      <c r="J304" s="3124"/>
      <c r="K304" s="3124"/>
      <c r="L304" s="3125"/>
      <c r="M304" s="587"/>
    </row>
    <row r="305" spans="1:13">
      <c r="A305" s="587"/>
      <c r="B305" s="3124"/>
      <c r="C305" s="3124"/>
      <c r="D305" s="3124"/>
      <c r="E305" s="3126"/>
      <c r="F305" s="587"/>
      <c r="G305" s="3123" t="s">
        <v>4833</v>
      </c>
      <c r="H305" s="3123"/>
      <c r="I305" s="3123"/>
      <c r="J305" s="3123"/>
      <c r="K305" s="3123"/>
      <c r="L305" s="1469"/>
      <c r="M305" s="587"/>
    </row>
    <row r="306" spans="1:13">
      <c r="A306" s="587"/>
      <c r="B306" s="3124"/>
      <c r="C306" s="3124"/>
      <c r="D306" s="3124"/>
      <c r="E306" s="3126"/>
      <c r="F306" s="587"/>
      <c r="G306" s="3124" t="s">
        <v>4834</v>
      </c>
      <c r="H306" s="3124"/>
      <c r="I306" s="3124"/>
      <c r="J306" s="3124"/>
      <c r="K306" s="3124"/>
      <c r="L306" s="3125"/>
      <c r="M306" s="587"/>
    </row>
    <row r="307" spans="1:13">
      <c r="A307" s="587"/>
      <c r="B307" s="3124"/>
      <c r="C307" s="3124"/>
      <c r="D307" s="3124"/>
      <c r="E307" s="3126"/>
      <c r="F307" s="587"/>
      <c r="G307" s="3124"/>
      <c r="H307" s="3124"/>
      <c r="I307" s="3124"/>
      <c r="J307" s="3124"/>
      <c r="K307" s="3124"/>
      <c r="L307" s="3125"/>
      <c r="M307" s="587"/>
    </row>
    <row r="308" spans="1:13">
      <c r="A308" s="587"/>
      <c r="B308" s="3124"/>
      <c r="C308" s="3124"/>
      <c r="D308" s="3124"/>
      <c r="E308" s="3126"/>
      <c r="F308" s="587"/>
      <c r="G308" s="3124" t="s">
        <v>4835</v>
      </c>
      <c r="H308" s="3124"/>
      <c r="I308" s="3124"/>
      <c r="J308" s="3124"/>
      <c r="K308" s="3124"/>
      <c r="L308" s="3125"/>
      <c r="M308" s="587"/>
    </row>
    <row r="309" spans="1:13">
      <c r="A309" s="587"/>
      <c r="B309" s="3123" t="s">
        <v>4836</v>
      </c>
      <c r="C309" s="3123"/>
      <c r="D309" s="3123"/>
      <c r="E309" s="750">
        <v>608470</v>
      </c>
      <c r="F309" s="587"/>
      <c r="G309" s="3124"/>
      <c r="H309" s="3124"/>
      <c r="I309" s="3124"/>
      <c r="J309" s="3124"/>
      <c r="K309" s="3124"/>
      <c r="L309" s="3125"/>
      <c r="M309" s="587"/>
    </row>
    <row r="310" spans="1:13">
      <c r="A310" s="587"/>
      <c r="B310" s="3123" t="s">
        <v>4837</v>
      </c>
      <c r="C310" s="3123"/>
      <c r="D310" s="3123"/>
      <c r="E310" s="750">
        <v>608450</v>
      </c>
      <c r="F310" s="587"/>
      <c r="G310" s="3123" t="s">
        <v>4838</v>
      </c>
      <c r="H310" s="3123"/>
      <c r="I310" s="3123"/>
      <c r="J310" s="3123"/>
      <c r="K310" s="3123"/>
      <c r="L310" s="1469"/>
      <c r="M310" s="587"/>
    </row>
    <row r="311" spans="1:13">
      <c r="A311" s="587"/>
      <c r="B311" s="3123" t="s">
        <v>4839</v>
      </c>
      <c r="C311" s="3123"/>
      <c r="D311" s="3123"/>
      <c r="E311" s="750">
        <v>601520</v>
      </c>
      <c r="F311" s="587"/>
      <c r="G311" s="3123" t="s">
        <v>4840</v>
      </c>
      <c r="H311" s="3123"/>
      <c r="I311" s="3123"/>
      <c r="J311" s="3123"/>
      <c r="K311" s="3123"/>
      <c r="L311" s="1469"/>
      <c r="M311" s="587"/>
    </row>
    <row r="312" spans="1:13">
      <c r="A312" s="587"/>
      <c r="B312" s="3123" t="s">
        <v>4841</v>
      </c>
      <c r="C312" s="3123"/>
      <c r="D312" s="3123"/>
      <c r="E312" s="750">
        <v>601520</v>
      </c>
      <c r="F312" s="587"/>
      <c r="G312" s="3123" t="s">
        <v>4842</v>
      </c>
      <c r="H312" s="3123"/>
      <c r="I312" s="3123"/>
      <c r="J312" s="3123"/>
      <c r="K312" s="3123"/>
      <c r="L312" s="1469"/>
      <c r="M312" s="587"/>
    </row>
    <row r="313" spans="1:13">
      <c r="A313" s="587"/>
      <c r="B313" s="3123" t="s">
        <v>4843</v>
      </c>
      <c r="C313" s="3123"/>
      <c r="D313" s="3123"/>
      <c r="E313" s="750">
        <v>608450</v>
      </c>
      <c r="F313" s="587"/>
      <c r="G313" s="3123" t="s">
        <v>446</v>
      </c>
      <c r="H313" s="3123"/>
      <c r="I313" s="3123"/>
      <c r="J313" s="3123"/>
      <c r="K313" s="3123"/>
      <c r="L313" s="1469"/>
      <c r="M313" s="587"/>
    </row>
    <row r="314" spans="1:13">
      <c r="A314" s="587"/>
      <c r="B314" s="3123" t="s">
        <v>4844</v>
      </c>
      <c r="C314" s="3123"/>
      <c r="D314" s="3123"/>
      <c r="E314" s="750">
        <v>608450</v>
      </c>
      <c r="F314" s="587"/>
      <c r="G314" s="3123" t="s">
        <v>447</v>
      </c>
      <c r="H314" s="3123"/>
      <c r="I314" s="3123"/>
      <c r="J314" s="3123"/>
      <c r="K314" s="3123"/>
      <c r="L314" s="1469"/>
      <c r="M314" s="587"/>
    </row>
    <row r="315" spans="1:13">
      <c r="A315" s="587"/>
      <c r="B315" s="3124" t="s">
        <v>4845</v>
      </c>
      <c r="C315" s="3124"/>
      <c r="D315" s="3124"/>
      <c r="E315" s="3127">
        <v>5666910</v>
      </c>
      <c r="F315" s="587"/>
      <c r="G315" s="3123" t="s">
        <v>4846</v>
      </c>
      <c r="H315" s="3123"/>
      <c r="I315" s="3123"/>
      <c r="J315" s="3123"/>
      <c r="K315" s="3123"/>
      <c r="L315" s="1469"/>
      <c r="M315" s="587"/>
    </row>
    <row r="316" spans="1:13">
      <c r="A316" s="587"/>
      <c r="B316" s="3124"/>
      <c r="C316" s="3124"/>
      <c r="D316" s="3124"/>
      <c r="E316" s="3127"/>
      <c r="F316" s="587"/>
      <c r="G316" s="3123" t="s">
        <v>4847</v>
      </c>
      <c r="H316" s="3123"/>
      <c r="I316" s="3123"/>
      <c r="J316" s="3123"/>
      <c r="K316" s="3123"/>
      <c r="L316" s="1469"/>
      <c r="M316" s="587"/>
    </row>
    <row r="317" spans="1:13">
      <c r="A317" s="587"/>
      <c r="B317" s="3123" t="s">
        <v>4848</v>
      </c>
      <c r="C317" s="3123"/>
      <c r="D317" s="3123"/>
      <c r="E317" s="750">
        <v>5699390</v>
      </c>
      <c r="F317" s="587"/>
      <c r="G317" s="3123" t="s">
        <v>4849</v>
      </c>
      <c r="H317" s="3123"/>
      <c r="I317" s="3123"/>
      <c r="J317" s="3123"/>
      <c r="K317" s="3123"/>
      <c r="L317" s="1469"/>
      <c r="M317" s="587"/>
    </row>
    <row r="318" spans="1:13" ht="15">
      <c r="B318" s="118"/>
      <c r="C318" s="118"/>
      <c r="D318" s="118"/>
      <c r="E318" s="118"/>
      <c r="F318" s="118"/>
      <c r="G318" s="118"/>
      <c r="H318" s="118"/>
      <c r="I318" s="118"/>
      <c r="J318" s="118"/>
      <c r="K318" s="292"/>
      <c r="L318" s="548"/>
      <c r="M318" s="735"/>
    </row>
    <row r="319" spans="1:13">
      <c r="K319" s="289"/>
    </row>
    <row r="320" spans="1:13">
      <c r="K320" s="289"/>
    </row>
    <row r="321" spans="11:11">
      <c r="K321" s="289"/>
    </row>
    <row r="322" spans="11:11">
      <c r="K322" s="289"/>
    </row>
    <row r="323" spans="11:11">
      <c r="K323" s="289"/>
    </row>
    <row r="324" spans="11:11">
      <c r="K324" s="289"/>
    </row>
    <row r="325" spans="11:11">
      <c r="K325" s="289"/>
    </row>
    <row r="326" spans="11:11">
      <c r="K326" s="289"/>
    </row>
    <row r="327" spans="11:11">
      <c r="K327" s="289"/>
    </row>
    <row r="328" spans="11:11">
      <c r="K328" s="289"/>
    </row>
    <row r="329" spans="11:11">
      <c r="K329" s="289"/>
    </row>
    <row r="330" spans="11:11">
      <c r="K330" s="289"/>
    </row>
    <row r="331" spans="11:11">
      <c r="K331" s="289"/>
    </row>
    <row r="332" spans="11:11">
      <c r="K332" s="289"/>
    </row>
    <row r="333" spans="11:11">
      <c r="K333" s="289"/>
    </row>
    <row r="334" spans="11:11">
      <c r="K334" s="289"/>
    </row>
    <row r="335" spans="11:11">
      <c r="K335" s="289"/>
    </row>
    <row r="336" spans="11:11">
      <c r="K336" s="289"/>
    </row>
    <row r="337" spans="11:11">
      <c r="K337" s="289"/>
    </row>
    <row r="338" spans="11:11">
      <c r="K338" s="289"/>
    </row>
    <row r="339" spans="11:11">
      <c r="K339" s="289"/>
    </row>
    <row r="340" spans="11:11">
      <c r="K340" s="289"/>
    </row>
    <row r="341" spans="11:11">
      <c r="K341" s="289"/>
    </row>
    <row r="342" spans="11:11">
      <c r="K342" s="289"/>
    </row>
    <row r="343" spans="11:11">
      <c r="K343" s="289"/>
    </row>
    <row r="344" spans="11:11">
      <c r="K344" s="289"/>
    </row>
    <row r="345" spans="11:11">
      <c r="K345" s="289"/>
    </row>
    <row r="346" spans="11:11">
      <c r="K346" s="289"/>
    </row>
    <row r="347" spans="11:11">
      <c r="K347" s="289"/>
    </row>
    <row r="348" spans="11:11">
      <c r="K348" s="289"/>
    </row>
    <row r="349" spans="11:11">
      <c r="K349" s="289"/>
    </row>
    <row r="350" spans="11:11">
      <c r="K350" s="289"/>
    </row>
    <row r="351" spans="11:11">
      <c r="K351" s="289"/>
    </row>
    <row r="352" spans="11:11">
      <c r="K352" s="289"/>
    </row>
    <row r="353" spans="11:11">
      <c r="K353" s="289"/>
    </row>
    <row r="354" spans="11:11">
      <c r="K354" s="289"/>
    </row>
    <row r="355" spans="11:11">
      <c r="K355" s="289"/>
    </row>
    <row r="356" spans="11:11">
      <c r="K356" s="289"/>
    </row>
    <row r="357" spans="11:11">
      <c r="K357" s="289"/>
    </row>
    <row r="358" spans="11:11">
      <c r="K358" s="289"/>
    </row>
    <row r="359" spans="11:11">
      <c r="K359" s="289"/>
    </row>
    <row r="360" spans="11:11">
      <c r="K360" s="289"/>
    </row>
    <row r="361" spans="11:11">
      <c r="K361" s="289"/>
    </row>
    <row r="362" spans="11:11">
      <c r="K362" s="289"/>
    </row>
    <row r="363" spans="11:11">
      <c r="K363" s="289"/>
    </row>
    <row r="364" spans="11:11">
      <c r="K364" s="289"/>
    </row>
    <row r="365" spans="11:11">
      <c r="K365" s="289"/>
    </row>
    <row r="366" spans="11:11">
      <c r="K366" s="289"/>
    </row>
    <row r="367" spans="11:11">
      <c r="K367" s="289"/>
    </row>
    <row r="368" spans="11:11">
      <c r="K368" s="289"/>
    </row>
    <row r="369" spans="11:11">
      <c r="K369" s="289"/>
    </row>
    <row r="370" spans="11:11">
      <c r="K370" s="289"/>
    </row>
    <row r="371" spans="11:11">
      <c r="K371" s="289"/>
    </row>
    <row r="372" spans="11:11">
      <c r="K372" s="289"/>
    </row>
    <row r="373" spans="11:11">
      <c r="K373" s="289"/>
    </row>
    <row r="374" spans="11:11">
      <c r="K374" s="289"/>
    </row>
    <row r="375" spans="11:11">
      <c r="K375" s="289"/>
    </row>
    <row r="376" spans="11:11">
      <c r="K376" s="289"/>
    </row>
    <row r="377" spans="11:11">
      <c r="K377" s="289"/>
    </row>
    <row r="378" spans="11:11">
      <c r="K378" s="289"/>
    </row>
    <row r="379" spans="11:11">
      <c r="K379" s="289"/>
    </row>
    <row r="380" spans="11:11">
      <c r="K380" s="289"/>
    </row>
    <row r="381" spans="11:11">
      <c r="K381" s="289"/>
    </row>
    <row r="382" spans="11:11">
      <c r="K382" s="289"/>
    </row>
    <row r="383" spans="11:11">
      <c r="K383" s="289"/>
    </row>
    <row r="384" spans="11:11">
      <c r="K384" s="289"/>
    </row>
    <row r="385" spans="11:11">
      <c r="K385" s="289"/>
    </row>
    <row r="386" spans="11:11">
      <c r="K386" s="289"/>
    </row>
    <row r="387" spans="11:11">
      <c r="K387" s="289"/>
    </row>
    <row r="388" spans="11:11">
      <c r="K388" s="289"/>
    </row>
    <row r="389" spans="11:11">
      <c r="K389" s="289"/>
    </row>
    <row r="390" spans="11:11">
      <c r="K390" s="289"/>
    </row>
    <row r="391" spans="11:11">
      <c r="K391" s="289"/>
    </row>
    <row r="392" spans="11:11">
      <c r="K392" s="289"/>
    </row>
    <row r="393" spans="11:11">
      <c r="K393" s="289"/>
    </row>
    <row r="394" spans="11:11">
      <c r="K394" s="289"/>
    </row>
    <row r="395" spans="11:11">
      <c r="K395" s="289"/>
    </row>
    <row r="396" spans="11:11">
      <c r="K396" s="289"/>
    </row>
    <row r="397" spans="11:11">
      <c r="K397" s="289"/>
    </row>
    <row r="398" spans="11:11">
      <c r="K398" s="289"/>
    </row>
    <row r="399" spans="11:11">
      <c r="K399" s="289"/>
    </row>
    <row r="400" spans="11:11">
      <c r="K400" s="289"/>
    </row>
    <row r="401" spans="11:11">
      <c r="K401" s="289"/>
    </row>
    <row r="402" spans="11:11">
      <c r="K402" s="289"/>
    </row>
    <row r="403" spans="11:11">
      <c r="K403" s="289"/>
    </row>
    <row r="404" spans="11:11">
      <c r="K404" s="289"/>
    </row>
    <row r="405" spans="11:11">
      <c r="K405" s="289"/>
    </row>
    <row r="406" spans="11:11">
      <c r="K406" s="289"/>
    </row>
    <row r="407" spans="11:11">
      <c r="K407" s="289"/>
    </row>
    <row r="408" spans="11:11">
      <c r="K408" s="289"/>
    </row>
    <row r="409" spans="11:11">
      <c r="K409" s="289"/>
    </row>
    <row r="410" spans="11:11">
      <c r="K410" s="289"/>
    </row>
    <row r="411" spans="11:11">
      <c r="K411" s="289"/>
    </row>
    <row r="412" spans="11:11">
      <c r="K412" s="289"/>
    </row>
    <row r="413" spans="11:11">
      <c r="K413" s="289"/>
    </row>
    <row r="414" spans="11:11">
      <c r="K414" s="289"/>
    </row>
    <row r="415" spans="11:11">
      <c r="K415" s="289"/>
    </row>
    <row r="416" spans="11:11">
      <c r="K416" s="289"/>
    </row>
    <row r="417" spans="11:11">
      <c r="K417" s="289"/>
    </row>
    <row r="418" spans="11:11">
      <c r="K418" s="289"/>
    </row>
    <row r="419" spans="11:11">
      <c r="K419" s="289"/>
    </row>
    <row r="420" spans="11:11">
      <c r="K420" s="289"/>
    </row>
    <row r="421" spans="11:11">
      <c r="K421" s="289"/>
    </row>
    <row r="422" spans="11:11">
      <c r="K422" s="289"/>
    </row>
    <row r="423" spans="11:11">
      <c r="K423" s="289"/>
    </row>
    <row r="424" spans="11:11">
      <c r="K424" s="289"/>
    </row>
    <row r="425" spans="11:11">
      <c r="K425" s="289"/>
    </row>
    <row r="426" spans="11:11">
      <c r="K426" s="289"/>
    </row>
    <row r="427" spans="11:11">
      <c r="K427" s="289"/>
    </row>
    <row r="428" spans="11:11">
      <c r="K428" s="289"/>
    </row>
    <row r="429" spans="11:11">
      <c r="K429" s="289"/>
    </row>
    <row r="430" spans="11:11">
      <c r="K430" s="289"/>
    </row>
    <row r="431" spans="11:11">
      <c r="K431" s="289"/>
    </row>
    <row r="432" spans="11:11">
      <c r="K432" s="289"/>
    </row>
    <row r="433" spans="11:11">
      <c r="K433" s="289"/>
    </row>
    <row r="434" spans="11:11">
      <c r="K434" s="289"/>
    </row>
    <row r="435" spans="11:11">
      <c r="K435" s="289"/>
    </row>
    <row r="436" spans="11:11">
      <c r="K436" s="289"/>
    </row>
    <row r="437" spans="11:11">
      <c r="K437" s="289"/>
    </row>
    <row r="438" spans="11:11">
      <c r="K438" s="289"/>
    </row>
    <row r="439" spans="11:11">
      <c r="K439" s="289"/>
    </row>
    <row r="440" spans="11:11">
      <c r="K440" s="289"/>
    </row>
    <row r="441" spans="11:11">
      <c r="K441" s="289"/>
    </row>
    <row r="442" spans="11:11">
      <c r="K442" s="289"/>
    </row>
    <row r="443" spans="11:11">
      <c r="K443" s="289"/>
    </row>
    <row r="444" spans="11:11">
      <c r="K444" s="289"/>
    </row>
    <row r="445" spans="11:11">
      <c r="K445" s="289"/>
    </row>
    <row r="446" spans="11:11">
      <c r="K446" s="289"/>
    </row>
    <row r="447" spans="11:11">
      <c r="K447" s="289"/>
    </row>
    <row r="448" spans="11:11">
      <c r="K448" s="289"/>
    </row>
    <row r="449" spans="11:11">
      <c r="K449" s="289"/>
    </row>
    <row r="450" spans="11:11">
      <c r="K450" s="289"/>
    </row>
    <row r="451" spans="11:11">
      <c r="K451" s="289"/>
    </row>
    <row r="452" spans="11:11">
      <c r="K452" s="289"/>
    </row>
    <row r="453" spans="11:11">
      <c r="K453" s="289"/>
    </row>
    <row r="454" spans="11:11">
      <c r="K454" s="289"/>
    </row>
    <row r="455" spans="11:11">
      <c r="K455" s="289"/>
    </row>
    <row r="456" spans="11:11">
      <c r="K456" s="289"/>
    </row>
    <row r="457" spans="11:11">
      <c r="K457" s="289"/>
    </row>
    <row r="458" spans="11:11">
      <c r="K458" s="289"/>
    </row>
    <row r="459" spans="11:11">
      <c r="K459" s="289"/>
    </row>
    <row r="460" spans="11:11">
      <c r="K460" s="289"/>
    </row>
    <row r="461" spans="11:11">
      <c r="K461" s="289"/>
    </row>
    <row r="462" spans="11:11">
      <c r="K462" s="289"/>
    </row>
    <row r="463" spans="11:11">
      <c r="K463" s="289"/>
    </row>
    <row r="464" spans="11:11">
      <c r="K464" s="289"/>
    </row>
    <row r="465" spans="11:11">
      <c r="K465" s="289"/>
    </row>
    <row r="466" spans="11:11">
      <c r="K466" s="289"/>
    </row>
    <row r="467" spans="11:11">
      <c r="K467" s="289"/>
    </row>
    <row r="468" spans="11:11">
      <c r="K468" s="289"/>
    </row>
    <row r="469" spans="11:11">
      <c r="K469" s="289"/>
    </row>
    <row r="470" spans="11:11">
      <c r="K470" s="289"/>
    </row>
    <row r="471" spans="11:11">
      <c r="K471" s="289"/>
    </row>
    <row r="472" spans="11:11">
      <c r="K472" s="289"/>
    </row>
    <row r="473" spans="11:11">
      <c r="K473" s="289"/>
    </row>
    <row r="474" spans="11:11">
      <c r="K474" s="289"/>
    </row>
    <row r="475" spans="11:11">
      <c r="K475" s="289"/>
    </row>
    <row r="476" spans="11:11">
      <c r="K476" s="289"/>
    </row>
    <row r="477" spans="11:11">
      <c r="K477" s="289"/>
    </row>
    <row r="478" spans="11:11">
      <c r="K478" s="289"/>
    </row>
    <row r="479" spans="11:11">
      <c r="K479" s="289"/>
    </row>
    <row r="480" spans="11:11">
      <c r="K480" s="289"/>
    </row>
    <row r="481" spans="11:11">
      <c r="K481" s="289"/>
    </row>
    <row r="482" spans="11:11">
      <c r="K482" s="289"/>
    </row>
    <row r="483" spans="11:11">
      <c r="K483" s="289"/>
    </row>
    <row r="484" spans="11:11">
      <c r="K484" s="289"/>
    </row>
    <row r="485" spans="11:11">
      <c r="K485" s="289"/>
    </row>
    <row r="486" spans="11:11">
      <c r="K486" s="289"/>
    </row>
    <row r="487" spans="11:11">
      <c r="K487" s="289"/>
    </row>
    <row r="488" spans="11:11">
      <c r="K488" s="289"/>
    </row>
    <row r="489" spans="11:11">
      <c r="K489" s="289"/>
    </row>
    <row r="490" spans="11:11">
      <c r="K490" s="289"/>
    </row>
    <row r="491" spans="11:11">
      <c r="K491" s="289"/>
    </row>
    <row r="492" spans="11:11">
      <c r="K492" s="289"/>
    </row>
    <row r="493" spans="11:11">
      <c r="K493" s="289"/>
    </row>
    <row r="494" spans="11:11">
      <c r="K494" s="289"/>
    </row>
    <row r="495" spans="11:11">
      <c r="K495" s="289"/>
    </row>
    <row r="496" spans="11:11">
      <c r="K496" s="289"/>
    </row>
    <row r="497" spans="11:11">
      <c r="K497" s="289"/>
    </row>
    <row r="498" spans="11:11">
      <c r="K498" s="289"/>
    </row>
    <row r="499" spans="11:11">
      <c r="K499" s="289"/>
    </row>
    <row r="500" spans="11:11">
      <c r="K500" s="289"/>
    </row>
    <row r="501" spans="11:11">
      <c r="K501" s="289"/>
    </row>
    <row r="502" spans="11:11">
      <c r="K502" s="289"/>
    </row>
    <row r="503" spans="11:11">
      <c r="K503" s="289"/>
    </row>
    <row r="504" spans="11:11">
      <c r="K504" s="289"/>
    </row>
    <row r="505" spans="11:11">
      <c r="K505" s="289"/>
    </row>
    <row r="506" spans="11:11">
      <c r="K506" s="289"/>
    </row>
    <row r="507" spans="11:11">
      <c r="K507" s="289"/>
    </row>
    <row r="508" spans="11:11">
      <c r="K508" s="289"/>
    </row>
    <row r="509" spans="11:11">
      <c r="K509" s="289"/>
    </row>
    <row r="510" spans="11:11">
      <c r="K510" s="289"/>
    </row>
    <row r="511" spans="11:11">
      <c r="K511" s="289"/>
    </row>
    <row r="512" spans="11:11">
      <c r="K512" s="289"/>
    </row>
    <row r="513" spans="11:11">
      <c r="K513" s="289"/>
    </row>
    <row r="514" spans="11:11">
      <c r="K514" s="289"/>
    </row>
    <row r="515" spans="11:11">
      <c r="K515" s="289"/>
    </row>
    <row r="516" spans="11:11">
      <c r="K516" s="289"/>
    </row>
    <row r="517" spans="11:11">
      <c r="K517" s="289"/>
    </row>
    <row r="518" spans="11:11">
      <c r="K518" s="289"/>
    </row>
    <row r="519" spans="11:11">
      <c r="K519" s="289"/>
    </row>
    <row r="520" spans="11:11">
      <c r="K520" s="289"/>
    </row>
    <row r="521" spans="11:11">
      <c r="K521" s="289"/>
    </row>
    <row r="522" spans="11:11">
      <c r="K522" s="289"/>
    </row>
    <row r="523" spans="11:11">
      <c r="K523" s="289"/>
    </row>
    <row r="524" spans="11:11">
      <c r="K524" s="289"/>
    </row>
    <row r="525" spans="11:11">
      <c r="K525" s="289"/>
    </row>
    <row r="526" spans="11:11">
      <c r="K526" s="289"/>
    </row>
    <row r="527" spans="11:11">
      <c r="K527" s="289"/>
    </row>
    <row r="528" spans="11:11">
      <c r="K528" s="289"/>
    </row>
    <row r="529" spans="11:11">
      <c r="K529" s="289"/>
    </row>
    <row r="530" spans="11:11">
      <c r="K530" s="289"/>
    </row>
    <row r="531" spans="11:11">
      <c r="K531" s="289"/>
    </row>
    <row r="532" spans="11:11">
      <c r="K532" s="289"/>
    </row>
    <row r="533" spans="11:11">
      <c r="K533" s="289"/>
    </row>
    <row r="534" spans="11:11">
      <c r="K534" s="289"/>
    </row>
    <row r="535" spans="11:11">
      <c r="K535" s="289"/>
    </row>
    <row r="536" spans="11:11">
      <c r="K536" s="289"/>
    </row>
    <row r="537" spans="11:11">
      <c r="K537" s="289"/>
    </row>
    <row r="538" spans="11:11">
      <c r="K538" s="289"/>
    </row>
    <row r="539" spans="11:11">
      <c r="K539" s="289"/>
    </row>
    <row r="540" spans="11:11">
      <c r="K540" s="289"/>
    </row>
    <row r="541" spans="11:11">
      <c r="K541" s="289"/>
    </row>
    <row r="542" spans="11:11">
      <c r="K542" s="289"/>
    </row>
    <row r="543" spans="11:11">
      <c r="K543" s="289"/>
    </row>
    <row r="544" spans="11:11">
      <c r="K544" s="289"/>
    </row>
    <row r="545" spans="11:11">
      <c r="K545" s="289"/>
    </row>
    <row r="546" spans="11:11">
      <c r="K546" s="289"/>
    </row>
    <row r="547" spans="11:11">
      <c r="K547" s="289"/>
    </row>
    <row r="548" spans="11:11">
      <c r="K548" s="289"/>
    </row>
    <row r="549" spans="11:11">
      <c r="K549" s="289"/>
    </row>
    <row r="550" spans="11:11">
      <c r="K550" s="289"/>
    </row>
    <row r="551" spans="11:11">
      <c r="K551" s="289"/>
    </row>
    <row r="552" spans="11:11">
      <c r="K552" s="289"/>
    </row>
    <row r="553" spans="11:11">
      <c r="K553" s="289"/>
    </row>
    <row r="554" spans="11:11">
      <c r="K554" s="289"/>
    </row>
    <row r="555" spans="11:11">
      <c r="K555" s="289"/>
    </row>
    <row r="556" spans="11:11">
      <c r="K556" s="289"/>
    </row>
    <row r="557" spans="11:11">
      <c r="K557" s="289"/>
    </row>
    <row r="558" spans="11:11">
      <c r="K558" s="289"/>
    </row>
    <row r="559" spans="11:11">
      <c r="K559" s="289"/>
    </row>
    <row r="560" spans="11:11">
      <c r="K560" s="289"/>
    </row>
    <row r="561" spans="11:11">
      <c r="K561" s="289"/>
    </row>
    <row r="562" spans="11:11">
      <c r="K562" s="289"/>
    </row>
    <row r="563" spans="11:11">
      <c r="K563" s="289"/>
    </row>
    <row r="564" spans="11:11">
      <c r="K564" s="289"/>
    </row>
    <row r="565" spans="11:11">
      <c r="K565" s="289"/>
    </row>
    <row r="566" spans="11:11">
      <c r="K566" s="289"/>
    </row>
    <row r="567" spans="11:11">
      <c r="K567" s="289"/>
    </row>
    <row r="568" spans="11:11">
      <c r="K568" s="289"/>
    </row>
    <row r="569" spans="11:11">
      <c r="K569" s="289"/>
    </row>
    <row r="570" spans="11:11">
      <c r="K570" s="289"/>
    </row>
    <row r="571" spans="11:11">
      <c r="K571" s="289"/>
    </row>
    <row r="572" spans="11:11">
      <c r="K572" s="289"/>
    </row>
    <row r="573" spans="11:11">
      <c r="K573" s="289"/>
    </row>
    <row r="574" spans="11:11">
      <c r="K574" s="289"/>
    </row>
    <row r="575" spans="11:11">
      <c r="K575" s="289"/>
    </row>
    <row r="576" spans="11:11">
      <c r="K576" s="289"/>
    </row>
    <row r="577" spans="11:11">
      <c r="K577" s="289"/>
    </row>
    <row r="578" spans="11:11">
      <c r="K578" s="289"/>
    </row>
    <row r="579" spans="11:11">
      <c r="K579" s="289"/>
    </row>
    <row r="580" spans="11:11">
      <c r="K580" s="289"/>
    </row>
    <row r="581" spans="11:11">
      <c r="K581" s="289"/>
    </row>
    <row r="582" spans="11:11">
      <c r="K582" s="289"/>
    </row>
    <row r="583" spans="11:11">
      <c r="K583" s="289"/>
    </row>
    <row r="584" spans="11:11">
      <c r="K584" s="289"/>
    </row>
    <row r="585" spans="11:11">
      <c r="K585" s="289"/>
    </row>
    <row r="586" spans="11:11">
      <c r="K586" s="289"/>
    </row>
    <row r="587" spans="11:11">
      <c r="K587" s="289"/>
    </row>
    <row r="588" spans="11:11">
      <c r="K588" s="289"/>
    </row>
    <row r="589" spans="11:11">
      <c r="K589" s="289"/>
    </row>
    <row r="590" spans="11:11">
      <c r="K590" s="289"/>
    </row>
    <row r="591" spans="11:11">
      <c r="K591" s="289"/>
    </row>
    <row r="592" spans="11:11">
      <c r="K592" s="289"/>
    </row>
    <row r="593" spans="11:11">
      <c r="K593" s="289"/>
    </row>
    <row r="594" spans="11:11">
      <c r="K594" s="289"/>
    </row>
    <row r="595" spans="11:11">
      <c r="K595" s="289"/>
    </row>
    <row r="596" spans="11:11">
      <c r="K596" s="289"/>
    </row>
    <row r="597" spans="11:11">
      <c r="K597" s="289"/>
    </row>
    <row r="598" spans="11:11">
      <c r="K598" s="289"/>
    </row>
    <row r="599" spans="11:11">
      <c r="K599" s="289"/>
    </row>
    <row r="600" spans="11:11">
      <c r="K600" s="289"/>
    </row>
    <row r="601" spans="11:11">
      <c r="K601" s="289"/>
    </row>
    <row r="602" spans="11:11">
      <c r="K602" s="289"/>
    </row>
    <row r="603" spans="11:11">
      <c r="K603" s="289"/>
    </row>
    <row r="604" spans="11:11">
      <c r="K604" s="289"/>
    </row>
    <row r="605" spans="11:11">
      <c r="K605" s="289"/>
    </row>
    <row r="606" spans="11:11">
      <c r="K606" s="289"/>
    </row>
    <row r="607" spans="11:11">
      <c r="K607" s="289"/>
    </row>
    <row r="608" spans="11:11">
      <c r="K608" s="289"/>
    </row>
    <row r="609" spans="11:11">
      <c r="K609" s="289"/>
    </row>
    <row r="610" spans="11:11">
      <c r="K610" s="289"/>
    </row>
    <row r="611" spans="11:11">
      <c r="K611" s="289"/>
    </row>
    <row r="612" spans="11:11">
      <c r="K612" s="289"/>
    </row>
    <row r="613" spans="11:11">
      <c r="K613" s="289"/>
    </row>
    <row r="614" spans="11:11">
      <c r="K614" s="289"/>
    </row>
    <row r="615" spans="11:11">
      <c r="K615" s="289"/>
    </row>
    <row r="616" spans="11:11">
      <c r="K616" s="289"/>
    </row>
    <row r="617" spans="11:11">
      <c r="K617" s="289"/>
    </row>
    <row r="618" spans="11:11">
      <c r="K618" s="289"/>
    </row>
    <row r="619" spans="11:11">
      <c r="K619" s="289"/>
    </row>
    <row r="620" spans="11:11">
      <c r="K620" s="289"/>
    </row>
    <row r="621" spans="11:11">
      <c r="K621" s="289"/>
    </row>
    <row r="622" spans="11:11">
      <c r="K622" s="289"/>
    </row>
    <row r="623" spans="11:11">
      <c r="K623" s="289"/>
    </row>
    <row r="624" spans="11:11">
      <c r="K624" s="289"/>
    </row>
    <row r="625" spans="11:11">
      <c r="K625" s="289"/>
    </row>
    <row r="626" spans="11:11">
      <c r="K626" s="289"/>
    </row>
    <row r="627" spans="11:11">
      <c r="K627" s="289"/>
    </row>
    <row r="628" spans="11:11">
      <c r="K628" s="289"/>
    </row>
    <row r="629" spans="11:11">
      <c r="K629" s="289"/>
    </row>
    <row r="630" spans="11:11">
      <c r="K630" s="289"/>
    </row>
    <row r="631" spans="11:11">
      <c r="K631" s="289"/>
    </row>
    <row r="632" spans="11:11">
      <c r="K632" s="289"/>
    </row>
    <row r="633" spans="11:11">
      <c r="K633" s="289"/>
    </row>
    <row r="634" spans="11:11">
      <c r="K634" s="289"/>
    </row>
    <row r="635" spans="11:11">
      <c r="K635" s="289"/>
    </row>
    <row r="636" spans="11:11">
      <c r="K636" s="289"/>
    </row>
    <row r="637" spans="11:11">
      <c r="K637" s="289"/>
    </row>
    <row r="638" spans="11:11">
      <c r="K638" s="289"/>
    </row>
    <row r="639" spans="11:11">
      <c r="K639" s="289"/>
    </row>
    <row r="640" spans="11:11">
      <c r="K640" s="289"/>
    </row>
    <row r="641" spans="11:11">
      <c r="K641" s="289"/>
    </row>
    <row r="642" spans="11:11">
      <c r="K642" s="289"/>
    </row>
    <row r="643" spans="11:11">
      <c r="K643" s="289"/>
    </row>
    <row r="644" spans="11:11">
      <c r="K644" s="289"/>
    </row>
    <row r="645" spans="11:11">
      <c r="K645" s="289"/>
    </row>
    <row r="646" spans="11:11">
      <c r="K646" s="289"/>
    </row>
    <row r="647" spans="11:11">
      <c r="K647" s="289"/>
    </row>
    <row r="648" spans="11:11">
      <c r="K648" s="289"/>
    </row>
    <row r="649" spans="11:11">
      <c r="K649" s="289"/>
    </row>
    <row r="650" spans="11:11">
      <c r="K650" s="289"/>
    </row>
    <row r="651" spans="11:11">
      <c r="K651" s="289"/>
    </row>
    <row r="652" spans="11:11">
      <c r="K652" s="289"/>
    </row>
    <row r="653" spans="11:11">
      <c r="K653" s="289"/>
    </row>
    <row r="654" spans="11:11">
      <c r="K654" s="289"/>
    </row>
    <row r="655" spans="11:11">
      <c r="K655" s="289"/>
    </row>
    <row r="656" spans="11:11">
      <c r="K656" s="289"/>
    </row>
    <row r="657" spans="11:11">
      <c r="K657" s="289"/>
    </row>
    <row r="658" spans="11:11">
      <c r="K658" s="289"/>
    </row>
    <row r="659" spans="11:11">
      <c r="K659" s="289"/>
    </row>
    <row r="660" spans="11:11">
      <c r="K660" s="289"/>
    </row>
    <row r="661" spans="11:11">
      <c r="K661" s="289"/>
    </row>
    <row r="662" spans="11:11">
      <c r="K662" s="289"/>
    </row>
    <row r="663" spans="11:11">
      <c r="K663" s="289"/>
    </row>
    <row r="664" spans="11:11">
      <c r="K664" s="289"/>
    </row>
    <row r="665" spans="11:11">
      <c r="K665" s="289"/>
    </row>
    <row r="666" spans="11:11">
      <c r="K666" s="289"/>
    </row>
    <row r="667" spans="11:11">
      <c r="K667" s="289"/>
    </row>
    <row r="668" spans="11:11">
      <c r="K668" s="289"/>
    </row>
    <row r="669" spans="11:11">
      <c r="K669" s="289"/>
    </row>
    <row r="670" spans="11:11">
      <c r="K670" s="289"/>
    </row>
    <row r="671" spans="11:11">
      <c r="K671" s="289"/>
    </row>
    <row r="672" spans="11:11">
      <c r="K672" s="289"/>
    </row>
    <row r="673" spans="11:11">
      <c r="K673" s="289"/>
    </row>
    <row r="674" spans="11:11">
      <c r="K674" s="289"/>
    </row>
    <row r="675" spans="11:11">
      <c r="K675" s="289"/>
    </row>
    <row r="676" spans="11:11">
      <c r="K676" s="289"/>
    </row>
    <row r="677" spans="11:11">
      <c r="K677" s="289"/>
    </row>
    <row r="678" spans="11:11">
      <c r="K678" s="289"/>
    </row>
    <row r="679" spans="11:11">
      <c r="K679" s="289"/>
    </row>
    <row r="680" spans="11:11">
      <c r="K680" s="289"/>
    </row>
    <row r="681" spans="11:11">
      <c r="K681" s="289"/>
    </row>
    <row r="682" spans="11:11">
      <c r="K682" s="289"/>
    </row>
    <row r="683" spans="11:11">
      <c r="K683" s="289"/>
    </row>
    <row r="684" spans="11:11">
      <c r="K684" s="289"/>
    </row>
    <row r="685" spans="11:11">
      <c r="K685" s="289"/>
    </row>
    <row r="686" spans="11:11">
      <c r="K686" s="289"/>
    </row>
    <row r="687" spans="11:11">
      <c r="K687" s="289"/>
    </row>
    <row r="688" spans="11:11">
      <c r="K688" s="289"/>
    </row>
    <row r="689" spans="11:11">
      <c r="K689" s="289"/>
    </row>
    <row r="690" spans="11:11">
      <c r="K690" s="289"/>
    </row>
    <row r="691" spans="11:11">
      <c r="K691" s="289"/>
    </row>
    <row r="692" spans="11:11">
      <c r="K692" s="289"/>
    </row>
    <row r="693" spans="11:11">
      <c r="K693" s="289"/>
    </row>
    <row r="694" spans="11:11">
      <c r="K694" s="289"/>
    </row>
    <row r="695" spans="11:11">
      <c r="K695" s="289"/>
    </row>
    <row r="696" spans="11:11">
      <c r="K696" s="289"/>
    </row>
    <row r="697" spans="11:11">
      <c r="K697" s="289"/>
    </row>
    <row r="698" spans="11:11">
      <c r="K698" s="289"/>
    </row>
    <row r="699" spans="11:11">
      <c r="K699" s="289"/>
    </row>
    <row r="700" spans="11:11">
      <c r="K700" s="289"/>
    </row>
    <row r="701" spans="11:11">
      <c r="K701" s="289"/>
    </row>
    <row r="702" spans="11:11">
      <c r="K702" s="289"/>
    </row>
    <row r="703" spans="11:11">
      <c r="K703" s="289"/>
    </row>
    <row r="704" spans="11:11">
      <c r="K704" s="289"/>
    </row>
    <row r="705" spans="11:11">
      <c r="K705" s="289"/>
    </row>
    <row r="706" spans="11:11">
      <c r="K706" s="289"/>
    </row>
    <row r="707" spans="11:11">
      <c r="K707" s="289"/>
    </row>
    <row r="708" spans="11:11">
      <c r="K708" s="289"/>
    </row>
    <row r="709" spans="11:11">
      <c r="K709" s="289"/>
    </row>
    <row r="710" spans="11:11">
      <c r="K710" s="289"/>
    </row>
    <row r="711" spans="11:11">
      <c r="K711" s="289"/>
    </row>
    <row r="712" spans="11:11">
      <c r="K712" s="289"/>
    </row>
    <row r="713" spans="11:11">
      <c r="K713" s="289"/>
    </row>
    <row r="714" spans="11:11">
      <c r="K714" s="289"/>
    </row>
    <row r="715" spans="11:11">
      <c r="K715" s="289"/>
    </row>
    <row r="716" spans="11:11">
      <c r="K716" s="289"/>
    </row>
    <row r="717" spans="11:11">
      <c r="K717" s="289"/>
    </row>
    <row r="718" spans="11:11">
      <c r="K718" s="289"/>
    </row>
    <row r="719" spans="11:11">
      <c r="K719" s="289"/>
    </row>
    <row r="720" spans="11:11">
      <c r="K720" s="289"/>
    </row>
    <row r="721" spans="11:11">
      <c r="K721" s="289"/>
    </row>
    <row r="722" spans="11:11">
      <c r="K722" s="289"/>
    </row>
    <row r="723" spans="11:11">
      <c r="K723" s="289"/>
    </row>
    <row r="724" spans="11:11">
      <c r="K724" s="289"/>
    </row>
    <row r="725" spans="11:11">
      <c r="K725" s="289"/>
    </row>
    <row r="726" spans="11:11">
      <c r="K726" s="289"/>
    </row>
    <row r="727" spans="11:11">
      <c r="K727" s="289"/>
    </row>
    <row r="728" spans="11:11">
      <c r="K728" s="289"/>
    </row>
    <row r="729" spans="11:11">
      <c r="K729" s="289"/>
    </row>
    <row r="730" spans="11:11">
      <c r="K730" s="289"/>
    </row>
    <row r="731" spans="11:11">
      <c r="K731" s="289"/>
    </row>
    <row r="732" spans="11:11">
      <c r="K732" s="289"/>
    </row>
    <row r="733" spans="11:11">
      <c r="K733" s="289"/>
    </row>
    <row r="734" spans="11:11">
      <c r="K734" s="289"/>
    </row>
    <row r="735" spans="11:11">
      <c r="K735" s="289"/>
    </row>
    <row r="736" spans="11:11">
      <c r="K736" s="289"/>
    </row>
    <row r="737" spans="11:11">
      <c r="K737" s="289"/>
    </row>
    <row r="738" spans="11:11">
      <c r="K738" s="289"/>
    </row>
    <row r="739" spans="11:11">
      <c r="K739" s="289"/>
    </row>
    <row r="740" spans="11:11">
      <c r="K740" s="289"/>
    </row>
    <row r="741" spans="11:11">
      <c r="K741" s="289"/>
    </row>
    <row r="742" spans="11:11">
      <c r="K742" s="289"/>
    </row>
    <row r="743" spans="11:11">
      <c r="K743" s="289"/>
    </row>
    <row r="744" spans="11:11">
      <c r="K744" s="289"/>
    </row>
    <row r="745" spans="11:11">
      <c r="K745" s="289"/>
    </row>
    <row r="746" spans="11:11">
      <c r="K746" s="289"/>
    </row>
    <row r="747" spans="11:11">
      <c r="K747" s="289"/>
    </row>
    <row r="748" spans="11:11">
      <c r="K748" s="289"/>
    </row>
    <row r="749" spans="11:11">
      <c r="K749" s="289"/>
    </row>
    <row r="750" spans="11:11">
      <c r="K750" s="289"/>
    </row>
    <row r="751" spans="11:11">
      <c r="K751" s="289"/>
    </row>
    <row r="752" spans="11:11">
      <c r="K752" s="289"/>
    </row>
    <row r="753" spans="11:11">
      <c r="K753" s="289"/>
    </row>
    <row r="754" spans="11:11">
      <c r="K754" s="289"/>
    </row>
    <row r="755" spans="11:11">
      <c r="K755" s="289"/>
    </row>
    <row r="756" spans="11:11">
      <c r="K756" s="289"/>
    </row>
    <row r="757" spans="11:11">
      <c r="K757" s="289"/>
    </row>
    <row r="758" spans="11:11">
      <c r="K758" s="289"/>
    </row>
    <row r="759" spans="11:11">
      <c r="K759" s="289"/>
    </row>
    <row r="760" spans="11:11">
      <c r="K760" s="289"/>
    </row>
    <row r="761" spans="11:11">
      <c r="K761" s="289"/>
    </row>
    <row r="762" spans="11:11">
      <c r="K762" s="289"/>
    </row>
    <row r="763" spans="11:11">
      <c r="K763" s="289"/>
    </row>
    <row r="764" spans="11:11">
      <c r="K764" s="289"/>
    </row>
    <row r="765" spans="11:11">
      <c r="K765" s="289"/>
    </row>
    <row r="766" spans="11:11">
      <c r="K766" s="289"/>
    </row>
    <row r="767" spans="11:11">
      <c r="K767" s="289"/>
    </row>
    <row r="768" spans="11:11">
      <c r="K768" s="289"/>
    </row>
    <row r="769" spans="11:11">
      <c r="K769" s="289"/>
    </row>
    <row r="770" spans="11:11">
      <c r="K770" s="289"/>
    </row>
    <row r="771" spans="11:11">
      <c r="K771" s="289"/>
    </row>
    <row r="772" spans="11:11">
      <c r="K772" s="289"/>
    </row>
    <row r="773" spans="11:11">
      <c r="K773" s="289"/>
    </row>
    <row r="774" spans="11:11">
      <c r="K774" s="289"/>
    </row>
    <row r="775" spans="11:11">
      <c r="K775" s="289"/>
    </row>
    <row r="776" spans="11:11">
      <c r="K776" s="289"/>
    </row>
    <row r="777" spans="11:11">
      <c r="K777" s="289"/>
    </row>
    <row r="778" spans="11:11">
      <c r="K778" s="289"/>
    </row>
    <row r="779" spans="11:11">
      <c r="K779" s="289"/>
    </row>
    <row r="780" spans="11:11">
      <c r="K780" s="289"/>
    </row>
    <row r="781" spans="11:11">
      <c r="K781" s="289"/>
    </row>
    <row r="782" spans="11:11">
      <c r="K782" s="289"/>
    </row>
    <row r="783" spans="11:11">
      <c r="K783" s="289"/>
    </row>
    <row r="784" spans="11:11">
      <c r="K784" s="289"/>
    </row>
    <row r="785" spans="11:11">
      <c r="K785" s="289"/>
    </row>
    <row r="786" spans="11:11">
      <c r="K786" s="289"/>
    </row>
    <row r="787" spans="11:11">
      <c r="K787" s="289"/>
    </row>
    <row r="788" spans="11:11">
      <c r="K788" s="289"/>
    </row>
    <row r="789" spans="11:11">
      <c r="K789" s="289"/>
    </row>
    <row r="790" spans="11:11">
      <c r="K790" s="289"/>
    </row>
    <row r="791" spans="11:11">
      <c r="K791" s="289"/>
    </row>
    <row r="792" spans="11:11">
      <c r="K792" s="289"/>
    </row>
    <row r="793" spans="11:11">
      <c r="K793" s="289"/>
    </row>
    <row r="794" spans="11:11">
      <c r="K794" s="289"/>
    </row>
    <row r="795" spans="11:11">
      <c r="K795" s="289"/>
    </row>
    <row r="796" spans="11:11">
      <c r="K796" s="289"/>
    </row>
    <row r="797" spans="11:11">
      <c r="K797" s="289"/>
    </row>
    <row r="798" spans="11:11">
      <c r="K798" s="289"/>
    </row>
    <row r="799" spans="11:11">
      <c r="K799" s="289"/>
    </row>
    <row r="800" spans="11:11">
      <c r="K800" s="289"/>
    </row>
    <row r="801" spans="11:11">
      <c r="K801" s="289"/>
    </row>
    <row r="802" spans="11:11">
      <c r="K802" s="289"/>
    </row>
    <row r="803" spans="11:11">
      <c r="K803" s="289"/>
    </row>
    <row r="804" spans="11:11">
      <c r="K804" s="289"/>
    </row>
    <row r="805" spans="11:11">
      <c r="K805" s="289"/>
    </row>
    <row r="806" spans="11:11">
      <c r="K806" s="289"/>
    </row>
    <row r="807" spans="11:11">
      <c r="K807" s="289"/>
    </row>
    <row r="808" spans="11:11">
      <c r="K808" s="289"/>
    </row>
    <row r="809" spans="11:11">
      <c r="K809" s="289"/>
    </row>
    <row r="810" spans="11:11">
      <c r="K810" s="289"/>
    </row>
    <row r="811" spans="11:11">
      <c r="K811" s="289"/>
    </row>
    <row r="812" spans="11:11">
      <c r="K812" s="289"/>
    </row>
    <row r="813" spans="11:11">
      <c r="K813" s="289"/>
    </row>
    <row r="814" spans="11:11">
      <c r="K814" s="289"/>
    </row>
    <row r="815" spans="11:11">
      <c r="K815" s="289"/>
    </row>
    <row r="816" spans="11:11">
      <c r="K816" s="289"/>
    </row>
    <row r="817" spans="11:11">
      <c r="K817" s="289"/>
    </row>
    <row r="818" spans="11:11">
      <c r="K818" s="289"/>
    </row>
    <row r="819" spans="11:11">
      <c r="K819" s="289"/>
    </row>
    <row r="820" spans="11:11">
      <c r="K820" s="289"/>
    </row>
    <row r="821" spans="11:11">
      <c r="K821" s="289"/>
    </row>
    <row r="822" spans="11:11">
      <c r="K822" s="289"/>
    </row>
    <row r="823" spans="11:11">
      <c r="K823" s="289"/>
    </row>
    <row r="824" spans="11:11">
      <c r="K824" s="289"/>
    </row>
    <row r="825" spans="11:11">
      <c r="K825" s="289"/>
    </row>
    <row r="826" spans="11:11">
      <c r="K826" s="289"/>
    </row>
    <row r="827" spans="11:11">
      <c r="K827" s="289"/>
    </row>
    <row r="828" spans="11:11">
      <c r="K828" s="289"/>
    </row>
    <row r="829" spans="11:11">
      <c r="K829" s="289"/>
    </row>
    <row r="830" spans="11:11">
      <c r="K830" s="289"/>
    </row>
    <row r="831" spans="11:11">
      <c r="K831" s="289"/>
    </row>
    <row r="832" spans="11:11">
      <c r="K832" s="289"/>
    </row>
    <row r="833" spans="11:11">
      <c r="K833" s="289"/>
    </row>
    <row r="834" spans="11:11">
      <c r="K834" s="289"/>
    </row>
    <row r="835" spans="11:11">
      <c r="K835" s="289"/>
    </row>
    <row r="836" spans="11:11">
      <c r="K836" s="289"/>
    </row>
    <row r="837" spans="11:11">
      <c r="K837" s="289"/>
    </row>
    <row r="838" spans="11:11">
      <c r="K838" s="289"/>
    </row>
    <row r="839" spans="11:11">
      <c r="K839" s="289"/>
    </row>
    <row r="840" spans="11:11">
      <c r="K840" s="289"/>
    </row>
    <row r="841" spans="11:11">
      <c r="K841" s="289"/>
    </row>
    <row r="842" spans="11:11">
      <c r="K842" s="289"/>
    </row>
    <row r="843" spans="11:11">
      <c r="K843" s="289"/>
    </row>
    <row r="844" spans="11:11">
      <c r="K844" s="289"/>
    </row>
    <row r="845" spans="11:11">
      <c r="K845" s="289"/>
    </row>
    <row r="846" spans="11:11">
      <c r="K846" s="289"/>
    </row>
    <row r="847" spans="11:11">
      <c r="K847" s="289"/>
    </row>
    <row r="848" spans="11:11">
      <c r="K848" s="289"/>
    </row>
    <row r="849" spans="11:11">
      <c r="K849" s="289"/>
    </row>
    <row r="850" spans="11:11">
      <c r="K850" s="289"/>
    </row>
    <row r="851" spans="11:11">
      <c r="K851" s="289"/>
    </row>
    <row r="852" spans="11:11">
      <c r="K852" s="289"/>
    </row>
    <row r="853" spans="11:11">
      <c r="K853" s="289"/>
    </row>
    <row r="854" spans="11:11">
      <c r="K854" s="289"/>
    </row>
    <row r="855" spans="11:11">
      <c r="K855" s="289"/>
    </row>
    <row r="856" spans="11:11">
      <c r="K856" s="289"/>
    </row>
    <row r="857" spans="11:11">
      <c r="K857" s="289"/>
    </row>
    <row r="858" spans="11:11">
      <c r="K858" s="289"/>
    </row>
    <row r="859" spans="11:11">
      <c r="K859" s="289"/>
    </row>
    <row r="860" spans="11:11">
      <c r="K860" s="289"/>
    </row>
    <row r="861" spans="11:11">
      <c r="K861" s="289"/>
    </row>
    <row r="862" spans="11:11">
      <c r="K862" s="289"/>
    </row>
    <row r="863" spans="11:11">
      <c r="K863" s="289"/>
    </row>
    <row r="864" spans="11:11">
      <c r="K864" s="289"/>
    </row>
    <row r="865" spans="11:11">
      <c r="K865" s="289"/>
    </row>
    <row r="866" spans="11:11">
      <c r="K866" s="289"/>
    </row>
    <row r="867" spans="11:11">
      <c r="K867" s="289"/>
    </row>
    <row r="868" spans="11:11">
      <c r="K868" s="289"/>
    </row>
    <row r="869" spans="11:11">
      <c r="K869" s="289"/>
    </row>
    <row r="870" spans="11:11">
      <c r="K870" s="289"/>
    </row>
    <row r="871" spans="11:11">
      <c r="K871" s="289"/>
    </row>
    <row r="872" spans="11:11">
      <c r="K872" s="289"/>
    </row>
    <row r="873" spans="11:11">
      <c r="K873" s="289"/>
    </row>
    <row r="874" spans="11:11">
      <c r="K874" s="289"/>
    </row>
    <row r="875" spans="11:11">
      <c r="K875" s="289"/>
    </row>
    <row r="876" spans="11:11">
      <c r="K876" s="289"/>
    </row>
    <row r="877" spans="11:11">
      <c r="K877" s="289"/>
    </row>
    <row r="878" spans="11:11">
      <c r="K878" s="289"/>
    </row>
    <row r="879" spans="11:11">
      <c r="K879" s="289"/>
    </row>
    <row r="880" spans="11:11">
      <c r="K880" s="289"/>
    </row>
    <row r="881" spans="11:11">
      <c r="K881" s="289"/>
    </row>
    <row r="882" spans="11:11">
      <c r="K882" s="289"/>
    </row>
    <row r="883" spans="11:11">
      <c r="K883" s="289"/>
    </row>
    <row r="884" spans="11:11">
      <c r="K884" s="289"/>
    </row>
    <row r="885" spans="11:11">
      <c r="K885" s="289"/>
    </row>
    <row r="886" spans="11:11">
      <c r="K886" s="289"/>
    </row>
    <row r="887" spans="11:11">
      <c r="K887" s="289"/>
    </row>
    <row r="888" spans="11:11">
      <c r="K888" s="289"/>
    </row>
    <row r="889" spans="11:11">
      <c r="K889" s="289"/>
    </row>
    <row r="890" spans="11:11">
      <c r="K890" s="289"/>
    </row>
    <row r="891" spans="11:11">
      <c r="K891" s="289"/>
    </row>
    <row r="892" spans="11:11">
      <c r="K892" s="289"/>
    </row>
    <row r="893" spans="11:11">
      <c r="K893" s="289"/>
    </row>
    <row r="894" spans="11:11">
      <c r="K894" s="289"/>
    </row>
    <row r="895" spans="11:11">
      <c r="K895" s="289"/>
    </row>
    <row r="896" spans="11:11">
      <c r="K896" s="289"/>
    </row>
    <row r="897" spans="11:11">
      <c r="K897" s="289"/>
    </row>
    <row r="898" spans="11:11">
      <c r="K898" s="289"/>
    </row>
    <row r="899" spans="11:11">
      <c r="K899" s="289"/>
    </row>
    <row r="900" spans="11:11">
      <c r="K900" s="289"/>
    </row>
    <row r="901" spans="11:11">
      <c r="K901" s="289"/>
    </row>
    <row r="902" spans="11:11">
      <c r="K902" s="289"/>
    </row>
    <row r="903" spans="11:11">
      <c r="K903" s="289"/>
    </row>
    <row r="904" spans="11:11">
      <c r="K904" s="289"/>
    </row>
    <row r="905" spans="11:11">
      <c r="K905" s="289"/>
    </row>
    <row r="906" spans="11:11">
      <c r="K906" s="289"/>
    </row>
    <row r="907" spans="11:11">
      <c r="K907" s="289"/>
    </row>
    <row r="908" spans="11:11">
      <c r="K908" s="289"/>
    </row>
    <row r="909" spans="11:11">
      <c r="K909" s="289"/>
    </row>
    <row r="910" spans="11:11">
      <c r="K910" s="289"/>
    </row>
    <row r="911" spans="11:11">
      <c r="K911" s="289"/>
    </row>
    <row r="912" spans="11:11">
      <c r="K912" s="289"/>
    </row>
    <row r="913" spans="11:11">
      <c r="K913" s="289"/>
    </row>
    <row r="914" spans="11:11">
      <c r="K914" s="289"/>
    </row>
    <row r="915" spans="11:11">
      <c r="K915" s="289"/>
    </row>
    <row r="916" spans="11:11">
      <c r="K916" s="289"/>
    </row>
    <row r="917" spans="11:11">
      <c r="K917" s="289"/>
    </row>
    <row r="918" spans="11:11">
      <c r="K918" s="289"/>
    </row>
    <row r="919" spans="11:11">
      <c r="K919" s="289"/>
    </row>
    <row r="920" spans="11:11">
      <c r="K920" s="289"/>
    </row>
    <row r="921" spans="11:11">
      <c r="K921" s="289"/>
    </row>
    <row r="922" spans="11:11">
      <c r="K922" s="289"/>
    </row>
    <row r="923" spans="11:11">
      <c r="K923" s="289"/>
    </row>
    <row r="924" spans="11:11">
      <c r="K924" s="289"/>
    </row>
    <row r="925" spans="11:11">
      <c r="K925" s="289"/>
    </row>
    <row r="926" spans="11:11">
      <c r="K926" s="289"/>
    </row>
    <row r="927" spans="11:11">
      <c r="K927" s="289"/>
    </row>
    <row r="928" spans="11:11">
      <c r="K928" s="289"/>
    </row>
    <row r="929" spans="11:11">
      <c r="K929" s="289"/>
    </row>
    <row r="930" spans="11:11">
      <c r="K930" s="289"/>
    </row>
    <row r="931" spans="11:11">
      <c r="K931" s="289"/>
    </row>
    <row r="932" spans="11:11">
      <c r="K932" s="289"/>
    </row>
    <row r="933" spans="11:11">
      <c r="K933" s="289"/>
    </row>
    <row r="934" spans="11:11">
      <c r="K934" s="289"/>
    </row>
    <row r="935" spans="11:11">
      <c r="K935" s="289"/>
    </row>
    <row r="936" spans="11:11">
      <c r="K936" s="289"/>
    </row>
    <row r="937" spans="11:11">
      <c r="K937" s="289"/>
    </row>
    <row r="938" spans="11:11">
      <c r="K938" s="289"/>
    </row>
    <row r="939" spans="11:11">
      <c r="K939" s="289"/>
    </row>
    <row r="940" spans="11:11">
      <c r="K940" s="289"/>
    </row>
    <row r="941" spans="11:11">
      <c r="K941" s="289"/>
    </row>
    <row r="942" spans="11:11">
      <c r="K942" s="289"/>
    </row>
    <row r="943" spans="11:11">
      <c r="K943" s="289"/>
    </row>
    <row r="944" spans="11:11">
      <c r="K944" s="289"/>
    </row>
    <row r="945" spans="11:11">
      <c r="K945" s="289"/>
    </row>
    <row r="946" spans="11:11">
      <c r="K946" s="289"/>
    </row>
    <row r="947" spans="11:11">
      <c r="K947" s="289"/>
    </row>
    <row r="948" spans="11:11">
      <c r="K948" s="289"/>
    </row>
    <row r="949" spans="11:11">
      <c r="K949" s="289"/>
    </row>
    <row r="950" spans="11:11">
      <c r="K950" s="289"/>
    </row>
    <row r="951" spans="11:11">
      <c r="K951" s="289"/>
    </row>
    <row r="952" spans="11:11">
      <c r="K952" s="289"/>
    </row>
    <row r="953" spans="11:11">
      <c r="K953" s="289"/>
    </row>
    <row r="954" spans="11:11">
      <c r="K954" s="289"/>
    </row>
    <row r="955" spans="11:11">
      <c r="K955" s="289"/>
    </row>
    <row r="956" spans="11:11">
      <c r="K956" s="289"/>
    </row>
    <row r="957" spans="11:11">
      <c r="K957" s="289"/>
    </row>
    <row r="958" spans="11:11">
      <c r="K958" s="289"/>
    </row>
    <row r="959" spans="11:11">
      <c r="K959" s="289"/>
    </row>
    <row r="960" spans="11:11">
      <c r="K960" s="289"/>
    </row>
    <row r="961" spans="11:11">
      <c r="K961" s="289"/>
    </row>
    <row r="962" spans="11:11">
      <c r="K962" s="289"/>
    </row>
    <row r="963" spans="11:11">
      <c r="K963" s="289"/>
    </row>
    <row r="964" spans="11:11">
      <c r="K964" s="289"/>
    </row>
    <row r="965" spans="11:11">
      <c r="K965" s="289"/>
    </row>
    <row r="966" spans="11:11">
      <c r="K966" s="289"/>
    </row>
    <row r="967" spans="11:11">
      <c r="K967" s="289"/>
    </row>
    <row r="968" spans="11:11">
      <c r="K968" s="289"/>
    </row>
    <row r="969" spans="11:11">
      <c r="K969" s="289"/>
    </row>
    <row r="970" spans="11:11">
      <c r="K970" s="289"/>
    </row>
    <row r="971" spans="11:11">
      <c r="K971" s="289"/>
    </row>
    <row r="972" spans="11:11">
      <c r="K972" s="289"/>
    </row>
    <row r="973" spans="11:11">
      <c r="K973" s="289"/>
    </row>
    <row r="974" spans="11:11">
      <c r="K974" s="289"/>
    </row>
    <row r="975" spans="11:11">
      <c r="K975" s="289"/>
    </row>
    <row r="976" spans="11:11">
      <c r="K976" s="289"/>
    </row>
    <row r="977" spans="11:11">
      <c r="K977" s="289"/>
    </row>
    <row r="978" spans="11:11">
      <c r="K978" s="289"/>
    </row>
    <row r="979" spans="11:11">
      <c r="K979" s="289"/>
    </row>
    <row r="980" spans="11:11">
      <c r="K980" s="289"/>
    </row>
    <row r="981" spans="11:11">
      <c r="K981" s="289"/>
    </row>
    <row r="982" spans="11:11">
      <c r="K982" s="289"/>
    </row>
    <row r="983" spans="11:11">
      <c r="K983" s="289"/>
    </row>
    <row r="984" spans="11:11">
      <c r="K984" s="289"/>
    </row>
    <row r="985" spans="11:11">
      <c r="K985" s="289"/>
    </row>
    <row r="986" spans="11:11">
      <c r="K986" s="289"/>
    </row>
    <row r="987" spans="11:11">
      <c r="K987" s="289"/>
    </row>
    <row r="988" spans="11:11">
      <c r="K988" s="289"/>
    </row>
    <row r="989" spans="11:11">
      <c r="K989" s="289"/>
    </row>
    <row r="990" spans="11:11">
      <c r="K990" s="289"/>
    </row>
    <row r="991" spans="11:11">
      <c r="K991" s="289"/>
    </row>
    <row r="992" spans="11:11">
      <c r="K992" s="289"/>
    </row>
    <row r="993" spans="11:11">
      <c r="K993" s="289"/>
    </row>
    <row r="994" spans="11:11">
      <c r="K994" s="289"/>
    </row>
    <row r="995" spans="11:11">
      <c r="K995" s="289"/>
    </row>
    <row r="996" spans="11:11">
      <c r="K996" s="289"/>
    </row>
    <row r="997" spans="11:11">
      <c r="K997" s="289"/>
    </row>
    <row r="998" spans="11:11">
      <c r="K998" s="289"/>
    </row>
    <row r="999" spans="11:11">
      <c r="K999" s="289"/>
    </row>
    <row r="1000" spans="11:11">
      <c r="K1000" s="289"/>
    </row>
    <row r="1001" spans="11:11">
      <c r="K1001" s="289"/>
    </row>
    <row r="1002" spans="11:11">
      <c r="K1002" s="289"/>
    </row>
    <row r="1003" spans="11:11">
      <c r="K1003" s="289"/>
    </row>
    <row r="1004" spans="11:11">
      <c r="K1004" s="289"/>
    </row>
    <row r="1005" spans="11:11">
      <c r="K1005" s="289"/>
    </row>
    <row r="1006" spans="11:11">
      <c r="K1006" s="289"/>
    </row>
    <row r="1007" spans="11:11">
      <c r="K1007" s="289"/>
    </row>
    <row r="1008" spans="11:11">
      <c r="K1008" s="289"/>
    </row>
    <row r="1009" spans="11:11">
      <c r="K1009" s="289"/>
    </row>
    <row r="1010" spans="11:11">
      <c r="K1010" s="289"/>
    </row>
    <row r="1011" spans="11:11">
      <c r="K1011" s="289"/>
    </row>
    <row r="1012" spans="11:11">
      <c r="K1012" s="289"/>
    </row>
    <row r="1013" spans="11:11">
      <c r="K1013" s="289"/>
    </row>
    <row r="1014" spans="11:11">
      <c r="K1014" s="289"/>
    </row>
    <row r="1015" spans="11:11">
      <c r="K1015" s="289"/>
    </row>
    <row r="1016" spans="11:11">
      <c r="K1016" s="289"/>
    </row>
    <row r="1017" spans="11:11">
      <c r="K1017" s="289"/>
    </row>
    <row r="1018" spans="11:11">
      <c r="K1018" s="289"/>
    </row>
    <row r="1019" spans="11:11">
      <c r="K1019" s="289"/>
    </row>
    <row r="1020" spans="11:11">
      <c r="K1020" s="289"/>
    </row>
    <row r="1021" spans="11:11">
      <c r="K1021" s="289"/>
    </row>
    <row r="1022" spans="11:11">
      <c r="K1022" s="289"/>
    </row>
    <row r="1023" spans="11:11">
      <c r="K1023" s="289"/>
    </row>
    <row r="1024" spans="11:11">
      <c r="K1024" s="289"/>
    </row>
    <row r="1025" spans="11:11">
      <c r="K1025" s="289"/>
    </row>
    <row r="1026" spans="11:11">
      <c r="K1026" s="289"/>
    </row>
    <row r="1027" spans="11:11">
      <c r="K1027" s="289"/>
    </row>
    <row r="1028" spans="11:11">
      <c r="K1028" s="289"/>
    </row>
    <row r="1029" spans="11:11">
      <c r="K1029" s="289"/>
    </row>
    <row r="1030" spans="11:11">
      <c r="K1030" s="289"/>
    </row>
    <row r="1031" spans="11:11">
      <c r="K1031" s="289"/>
    </row>
    <row r="1032" spans="11:11">
      <c r="K1032" s="289"/>
    </row>
    <row r="1033" spans="11:11">
      <c r="K1033" s="289"/>
    </row>
    <row r="1034" spans="11:11">
      <c r="K1034" s="289"/>
    </row>
    <row r="1035" spans="11:11">
      <c r="K1035" s="289"/>
    </row>
    <row r="1036" spans="11:11">
      <c r="K1036" s="289"/>
    </row>
    <row r="1037" spans="11:11">
      <c r="K1037" s="289"/>
    </row>
    <row r="1038" spans="11:11">
      <c r="K1038" s="289"/>
    </row>
    <row r="1039" spans="11:11">
      <c r="K1039" s="289"/>
    </row>
    <row r="1040" spans="11:11">
      <c r="K1040" s="289"/>
    </row>
    <row r="1041" spans="11:11">
      <c r="K1041" s="289"/>
    </row>
    <row r="1042" spans="11:11">
      <c r="K1042" s="289"/>
    </row>
    <row r="1043" spans="11:11">
      <c r="K1043" s="289"/>
    </row>
    <row r="1044" spans="11:11">
      <c r="K1044" s="289"/>
    </row>
    <row r="1045" spans="11:11">
      <c r="K1045" s="289"/>
    </row>
    <row r="1046" spans="11:11">
      <c r="K1046" s="289"/>
    </row>
    <row r="1047" spans="11:11">
      <c r="K1047" s="289"/>
    </row>
    <row r="1048" spans="11:11">
      <c r="K1048" s="289"/>
    </row>
    <row r="1049" spans="11:11">
      <c r="K1049" s="289"/>
    </row>
    <row r="1050" spans="11:11">
      <c r="K1050" s="289"/>
    </row>
    <row r="1051" spans="11:11">
      <c r="K1051" s="289"/>
    </row>
    <row r="1052" spans="11:11">
      <c r="K1052" s="289"/>
    </row>
    <row r="1053" spans="11:11">
      <c r="K1053" s="289"/>
    </row>
    <row r="1054" spans="11:11">
      <c r="K1054" s="289"/>
    </row>
    <row r="1055" spans="11:11">
      <c r="K1055" s="289"/>
    </row>
    <row r="1056" spans="11:11">
      <c r="K1056" s="289"/>
    </row>
    <row r="1057" spans="11:11">
      <c r="K1057" s="289"/>
    </row>
    <row r="1058" spans="11:11">
      <c r="K1058" s="289"/>
    </row>
    <row r="1059" spans="11:11">
      <c r="K1059" s="289"/>
    </row>
    <row r="1060" spans="11:11">
      <c r="K1060" s="289"/>
    </row>
    <row r="1061" spans="11:11">
      <c r="K1061" s="289"/>
    </row>
    <row r="1062" spans="11:11">
      <c r="K1062" s="289"/>
    </row>
    <row r="1063" spans="11:11">
      <c r="K1063" s="289"/>
    </row>
    <row r="1064" spans="11:11">
      <c r="K1064" s="289"/>
    </row>
    <row r="1065" spans="11:11">
      <c r="K1065" s="289"/>
    </row>
    <row r="1066" spans="11:11">
      <c r="K1066" s="289"/>
    </row>
    <row r="1067" spans="11:11">
      <c r="K1067" s="289"/>
    </row>
    <row r="1068" spans="11:11">
      <c r="K1068" s="289"/>
    </row>
    <row r="1069" spans="11:11">
      <c r="K1069" s="289"/>
    </row>
    <row r="1070" spans="11:11">
      <c r="K1070" s="289"/>
    </row>
    <row r="1071" spans="11:11">
      <c r="K1071" s="289"/>
    </row>
    <row r="1072" spans="11:11">
      <c r="K1072" s="289"/>
    </row>
    <row r="1073" spans="11:11">
      <c r="K1073" s="289"/>
    </row>
    <row r="1074" spans="11:11">
      <c r="K1074" s="289"/>
    </row>
    <row r="1075" spans="11:11">
      <c r="K1075" s="289"/>
    </row>
    <row r="1076" spans="11:11">
      <c r="K1076" s="289"/>
    </row>
    <row r="1077" spans="11:11">
      <c r="K1077" s="289"/>
    </row>
    <row r="1078" spans="11:11">
      <c r="K1078" s="289"/>
    </row>
    <row r="1079" spans="11:11">
      <c r="K1079" s="289"/>
    </row>
    <row r="1080" spans="11:11">
      <c r="K1080" s="289"/>
    </row>
    <row r="1081" spans="11:11">
      <c r="K1081" s="289"/>
    </row>
    <row r="1082" spans="11:11">
      <c r="K1082" s="289"/>
    </row>
    <row r="1083" spans="11:11">
      <c r="K1083" s="289"/>
    </row>
    <row r="1084" spans="11:11">
      <c r="K1084" s="289"/>
    </row>
    <row r="1085" spans="11:11">
      <c r="K1085" s="289"/>
    </row>
    <row r="1086" spans="11:11">
      <c r="K1086" s="289"/>
    </row>
    <row r="1087" spans="11:11">
      <c r="K1087" s="289"/>
    </row>
    <row r="1088" spans="11:11">
      <c r="K1088" s="289"/>
    </row>
    <row r="1089" spans="11:11">
      <c r="K1089" s="289"/>
    </row>
    <row r="1090" spans="11:11">
      <c r="K1090" s="289"/>
    </row>
    <row r="1091" spans="11:11">
      <c r="K1091" s="289"/>
    </row>
    <row r="1092" spans="11:11">
      <c r="K1092" s="289"/>
    </row>
    <row r="1093" spans="11:11">
      <c r="K1093" s="289"/>
    </row>
    <row r="1094" spans="11:11">
      <c r="K1094" s="289"/>
    </row>
    <row r="1095" spans="11:11">
      <c r="K1095" s="289"/>
    </row>
    <row r="1096" spans="11:11">
      <c r="K1096" s="289"/>
    </row>
    <row r="1097" spans="11:11">
      <c r="K1097" s="289"/>
    </row>
    <row r="1098" spans="11:11">
      <c r="K1098" s="289"/>
    </row>
    <row r="1099" spans="11:11">
      <c r="K1099" s="289"/>
    </row>
    <row r="1100" spans="11:11">
      <c r="K1100" s="289"/>
    </row>
    <row r="1101" spans="11:11">
      <c r="K1101" s="289"/>
    </row>
    <row r="1102" spans="11:11">
      <c r="K1102" s="289"/>
    </row>
    <row r="1103" spans="11:11">
      <c r="K1103" s="289"/>
    </row>
    <row r="1104" spans="11:11">
      <c r="K1104" s="289"/>
    </row>
    <row r="1105" spans="11:11">
      <c r="K1105" s="289"/>
    </row>
    <row r="1106" spans="11:11">
      <c r="K1106" s="289"/>
    </row>
    <row r="1107" spans="11:11">
      <c r="K1107" s="289"/>
    </row>
    <row r="1108" spans="11:11">
      <c r="K1108" s="289"/>
    </row>
    <row r="1109" spans="11:11">
      <c r="K1109" s="289"/>
    </row>
    <row r="1110" spans="11:11">
      <c r="K1110" s="289"/>
    </row>
    <row r="1111" spans="11:11">
      <c r="K1111" s="289"/>
    </row>
    <row r="1112" spans="11:11">
      <c r="K1112" s="289"/>
    </row>
    <row r="1113" spans="11:11">
      <c r="K1113" s="289"/>
    </row>
    <row r="1114" spans="11:11">
      <c r="K1114" s="289"/>
    </row>
    <row r="1115" spans="11:11">
      <c r="K1115" s="289"/>
    </row>
    <row r="1116" spans="11:11">
      <c r="K1116" s="289"/>
    </row>
    <row r="1117" spans="11:11">
      <c r="K1117" s="289"/>
    </row>
    <row r="1118" spans="11:11">
      <c r="K1118" s="289"/>
    </row>
    <row r="1119" spans="11:11">
      <c r="K1119" s="289"/>
    </row>
    <row r="1120" spans="11:11">
      <c r="K1120" s="289"/>
    </row>
    <row r="1121" spans="11:11">
      <c r="K1121" s="289"/>
    </row>
    <row r="1122" spans="11:11">
      <c r="K1122" s="289"/>
    </row>
    <row r="1123" spans="11:11">
      <c r="K1123" s="289"/>
    </row>
    <row r="1124" spans="11:11">
      <c r="K1124" s="289"/>
    </row>
    <row r="1125" spans="11:11">
      <c r="K1125" s="289"/>
    </row>
    <row r="1126" spans="11:11">
      <c r="K1126" s="289"/>
    </row>
    <row r="1127" spans="11:11">
      <c r="K1127" s="289"/>
    </row>
    <row r="1128" spans="11:11">
      <c r="K1128" s="289"/>
    </row>
    <row r="1129" spans="11:11">
      <c r="K1129" s="289"/>
    </row>
    <row r="1130" spans="11:11">
      <c r="K1130" s="289"/>
    </row>
    <row r="1131" spans="11:11">
      <c r="K1131" s="289"/>
    </row>
    <row r="1132" spans="11:11">
      <c r="K1132" s="289"/>
    </row>
    <row r="1133" spans="11:11">
      <c r="K1133" s="289"/>
    </row>
    <row r="1134" spans="11:11">
      <c r="K1134" s="289"/>
    </row>
    <row r="1135" spans="11:11">
      <c r="K1135" s="289"/>
    </row>
    <row r="1136" spans="11:11">
      <c r="K1136" s="289"/>
    </row>
    <row r="1137" spans="11:11">
      <c r="K1137" s="289"/>
    </row>
    <row r="1138" spans="11:11">
      <c r="K1138" s="289"/>
    </row>
    <row r="1139" spans="11:11">
      <c r="K1139" s="289"/>
    </row>
    <row r="1140" spans="11:11">
      <c r="K1140" s="289"/>
    </row>
    <row r="1141" spans="11:11">
      <c r="K1141" s="289"/>
    </row>
    <row r="1142" spans="11:11">
      <c r="K1142" s="289"/>
    </row>
    <row r="1143" spans="11:11">
      <c r="K1143" s="289"/>
    </row>
    <row r="1144" spans="11:11">
      <c r="K1144" s="289"/>
    </row>
    <row r="1145" spans="11:11">
      <c r="K1145" s="289"/>
    </row>
    <row r="1146" spans="11:11">
      <c r="K1146" s="289"/>
    </row>
    <row r="1147" spans="11:11">
      <c r="K1147" s="289"/>
    </row>
    <row r="1148" spans="11:11">
      <c r="K1148" s="289"/>
    </row>
    <row r="1149" spans="11:11">
      <c r="K1149" s="289"/>
    </row>
    <row r="1150" spans="11:11">
      <c r="K1150" s="289"/>
    </row>
    <row r="1151" spans="11:11">
      <c r="K1151" s="289"/>
    </row>
    <row r="1152" spans="11:11">
      <c r="K1152" s="289"/>
    </row>
    <row r="1153" spans="11:11">
      <c r="K1153" s="289"/>
    </row>
    <row r="1154" spans="11:11">
      <c r="K1154" s="289"/>
    </row>
    <row r="1155" spans="11:11">
      <c r="K1155" s="289"/>
    </row>
    <row r="1156" spans="11:11">
      <c r="K1156" s="289"/>
    </row>
    <row r="1157" spans="11:11">
      <c r="K1157" s="289"/>
    </row>
    <row r="1158" spans="11:11">
      <c r="K1158" s="289"/>
    </row>
    <row r="1159" spans="11:11">
      <c r="K1159" s="289"/>
    </row>
    <row r="1160" spans="11:11">
      <c r="K1160" s="289"/>
    </row>
    <row r="1161" spans="11:11">
      <c r="K1161" s="289"/>
    </row>
    <row r="1162" spans="11:11">
      <c r="K1162" s="289"/>
    </row>
    <row r="1163" spans="11:11">
      <c r="K1163" s="289"/>
    </row>
    <row r="1164" spans="11:11">
      <c r="K1164" s="289"/>
    </row>
    <row r="1165" spans="11:11">
      <c r="K1165" s="289"/>
    </row>
    <row r="1166" spans="11:11">
      <c r="K1166" s="289"/>
    </row>
    <row r="1167" spans="11:11">
      <c r="K1167" s="289"/>
    </row>
    <row r="1168" spans="11:11">
      <c r="K1168" s="289"/>
    </row>
    <row r="1169" spans="11:11">
      <c r="K1169" s="289"/>
    </row>
    <row r="1170" spans="11:11">
      <c r="K1170" s="289"/>
    </row>
    <row r="1171" spans="11:11">
      <c r="K1171" s="289"/>
    </row>
    <row r="1172" spans="11:11">
      <c r="K1172" s="289"/>
    </row>
    <row r="1173" spans="11:11">
      <c r="K1173" s="289"/>
    </row>
    <row r="1174" spans="11:11">
      <c r="K1174" s="289"/>
    </row>
    <row r="1175" spans="11:11">
      <c r="K1175" s="289"/>
    </row>
    <row r="1176" spans="11:11">
      <c r="K1176" s="289"/>
    </row>
    <row r="1177" spans="11:11">
      <c r="K1177" s="289"/>
    </row>
    <row r="1178" spans="11:11">
      <c r="K1178" s="289"/>
    </row>
    <row r="1179" spans="11:11">
      <c r="K1179" s="289"/>
    </row>
    <row r="1180" spans="11:11">
      <c r="K1180" s="289"/>
    </row>
    <row r="1181" spans="11:11">
      <c r="K1181" s="289"/>
    </row>
    <row r="1182" spans="11:11">
      <c r="K1182" s="289"/>
    </row>
    <row r="1183" spans="11:11">
      <c r="K1183" s="289"/>
    </row>
    <row r="1184" spans="11:11">
      <c r="K1184" s="289"/>
    </row>
    <row r="1185" spans="11:11">
      <c r="K1185" s="289"/>
    </row>
    <row r="1186" spans="11:11">
      <c r="K1186" s="289"/>
    </row>
    <row r="1187" spans="11:11">
      <c r="K1187" s="289"/>
    </row>
    <row r="1188" spans="11:11">
      <c r="K1188" s="289"/>
    </row>
    <row r="1189" spans="11:11">
      <c r="K1189" s="289"/>
    </row>
    <row r="1190" spans="11:11">
      <c r="K1190" s="289"/>
    </row>
    <row r="1191" spans="11:11">
      <c r="K1191" s="289"/>
    </row>
    <row r="1192" spans="11:11">
      <c r="K1192" s="289"/>
    </row>
    <row r="1193" spans="11:11">
      <c r="K1193" s="289"/>
    </row>
    <row r="1194" spans="11:11">
      <c r="K1194" s="289"/>
    </row>
    <row r="1195" spans="11:11">
      <c r="K1195" s="289"/>
    </row>
    <row r="1196" spans="11:11">
      <c r="K1196" s="289"/>
    </row>
    <row r="1197" spans="11:11">
      <c r="K1197" s="289"/>
    </row>
    <row r="1198" spans="11:11">
      <c r="K1198" s="289"/>
    </row>
    <row r="1199" spans="11:11">
      <c r="K1199" s="289"/>
    </row>
    <row r="1200" spans="11:11">
      <c r="K1200" s="289"/>
    </row>
    <row r="1201" spans="11:11">
      <c r="K1201" s="289"/>
    </row>
    <row r="1202" spans="11:11">
      <c r="K1202" s="289"/>
    </row>
    <row r="1203" spans="11:11">
      <c r="K1203" s="289"/>
    </row>
    <row r="1204" spans="11:11">
      <c r="K1204" s="289"/>
    </row>
    <row r="1205" spans="11:11">
      <c r="K1205" s="289"/>
    </row>
    <row r="1206" spans="11:11">
      <c r="K1206" s="289"/>
    </row>
    <row r="1207" spans="11:11">
      <c r="K1207" s="289"/>
    </row>
    <row r="1208" spans="11:11">
      <c r="K1208" s="289"/>
    </row>
    <row r="1209" spans="11:11">
      <c r="K1209" s="289"/>
    </row>
    <row r="1210" spans="11:11">
      <c r="K1210" s="289"/>
    </row>
    <row r="1211" spans="11:11">
      <c r="K1211" s="289"/>
    </row>
    <row r="1212" spans="11:11">
      <c r="K1212" s="289"/>
    </row>
    <row r="1213" spans="11:11">
      <c r="K1213" s="289"/>
    </row>
    <row r="1214" spans="11:11">
      <c r="K1214" s="289"/>
    </row>
    <row r="1215" spans="11:11">
      <c r="K1215" s="289"/>
    </row>
    <row r="1216" spans="11:11">
      <c r="K1216" s="289"/>
    </row>
    <row r="1217" spans="11:11">
      <c r="K1217" s="289"/>
    </row>
    <row r="1218" spans="11:11">
      <c r="K1218" s="289"/>
    </row>
    <row r="1219" spans="11:11">
      <c r="K1219" s="289"/>
    </row>
    <row r="1220" spans="11:11">
      <c r="K1220" s="289"/>
    </row>
    <row r="1221" spans="11:11">
      <c r="K1221" s="289"/>
    </row>
    <row r="1222" spans="11:11">
      <c r="K1222" s="289"/>
    </row>
    <row r="1223" spans="11:11">
      <c r="K1223" s="289"/>
    </row>
    <row r="1224" spans="11:11">
      <c r="K1224" s="289"/>
    </row>
    <row r="1225" spans="11:11">
      <c r="K1225" s="289"/>
    </row>
    <row r="1226" spans="11:11">
      <c r="K1226" s="289"/>
    </row>
    <row r="1227" spans="11:11">
      <c r="K1227" s="289"/>
    </row>
    <row r="1228" spans="11:11">
      <c r="K1228" s="289"/>
    </row>
    <row r="1229" spans="11:11">
      <c r="K1229" s="289"/>
    </row>
    <row r="1230" spans="11:11">
      <c r="K1230" s="289"/>
    </row>
    <row r="1231" spans="11:11">
      <c r="K1231" s="289"/>
    </row>
    <row r="1232" spans="11:11">
      <c r="K1232" s="289"/>
    </row>
    <row r="1233" spans="11:11">
      <c r="K1233" s="289"/>
    </row>
    <row r="1234" spans="11:11">
      <c r="K1234" s="289"/>
    </row>
    <row r="1235" spans="11:11">
      <c r="K1235" s="289"/>
    </row>
    <row r="1236" spans="11:11">
      <c r="K1236" s="289"/>
    </row>
    <row r="1237" spans="11:11">
      <c r="K1237" s="289"/>
    </row>
    <row r="1238" spans="11:11">
      <c r="K1238" s="289"/>
    </row>
    <row r="1239" spans="11:11">
      <c r="K1239" s="289"/>
    </row>
    <row r="1240" spans="11:11">
      <c r="K1240" s="289"/>
    </row>
    <row r="1241" spans="11:11">
      <c r="K1241" s="289"/>
    </row>
    <row r="1242" spans="11:11">
      <c r="K1242" s="289"/>
    </row>
    <row r="1243" spans="11:11">
      <c r="K1243" s="289"/>
    </row>
    <row r="1244" spans="11:11">
      <c r="K1244" s="289"/>
    </row>
    <row r="1245" spans="11:11">
      <c r="K1245" s="289"/>
    </row>
    <row r="1246" spans="11:11">
      <c r="K1246" s="289"/>
    </row>
    <row r="1247" spans="11:11">
      <c r="K1247" s="289"/>
    </row>
    <row r="1248" spans="11:11">
      <c r="K1248" s="289"/>
    </row>
    <row r="1249" spans="11:11">
      <c r="K1249" s="289"/>
    </row>
    <row r="1250" spans="11:11">
      <c r="K1250" s="289"/>
    </row>
    <row r="1251" spans="11:11">
      <c r="K1251" s="289"/>
    </row>
    <row r="1252" spans="11:11">
      <c r="K1252" s="289"/>
    </row>
    <row r="1253" spans="11:11">
      <c r="K1253" s="289"/>
    </row>
    <row r="1254" spans="11:11">
      <c r="K1254" s="289"/>
    </row>
    <row r="1255" spans="11:11">
      <c r="K1255" s="289"/>
    </row>
    <row r="1256" spans="11:11">
      <c r="K1256" s="289"/>
    </row>
    <row r="1257" spans="11:11">
      <c r="K1257" s="289"/>
    </row>
    <row r="1258" spans="11:11">
      <c r="K1258" s="289"/>
    </row>
    <row r="1259" spans="11:11">
      <c r="K1259" s="289"/>
    </row>
    <row r="1260" spans="11:11">
      <c r="K1260" s="289"/>
    </row>
    <row r="1261" spans="11:11">
      <c r="K1261" s="289"/>
    </row>
    <row r="1262" spans="11:11">
      <c r="K1262" s="289"/>
    </row>
    <row r="1263" spans="11:11">
      <c r="K1263" s="289"/>
    </row>
    <row r="1264" spans="11:11">
      <c r="K1264" s="289"/>
    </row>
    <row r="1265" spans="11:11">
      <c r="K1265" s="289"/>
    </row>
    <row r="1266" spans="11:11">
      <c r="K1266" s="289"/>
    </row>
    <row r="1267" spans="11:11">
      <c r="K1267" s="289"/>
    </row>
    <row r="1268" spans="11:11">
      <c r="K1268" s="289"/>
    </row>
    <row r="1269" spans="11:11">
      <c r="K1269" s="289"/>
    </row>
    <row r="1270" spans="11:11">
      <c r="K1270" s="289"/>
    </row>
    <row r="1271" spans="11:11">
      <c r="K1271" s="289"/>
    </row>
    <row r="1272" spans="11:11">
      <c r="K1272" s="289"/>
    </row>
    <row r="1273" spans="11:11">
      <c r="K1273" s="289"/>
    </row>
    <row r="1274" spans="11:11">
      <c r="K1274" s="289"/>
    </row>
    <row r="1275" spans="11:11">
      <c r="K1275" s="289"/>
    </row>
    <row r="1276" spans="11:11">
      <c r="K1276" s="289"/>
    </row>
    <row r="1277" spans="11:11">
      <c r="K1277" s="289"/>
    </row>
    <row r="1278" spans="11:11">
      <c r="K1278" s="289"/>
    </row>
    <row r="1279" spans="11:11">
      <c r="K1279" s="289"/>
    </row>
    <row r="1280" spans="11:11">
      <c r="K1280" s="289"/>
    </row>
    <row r="1281" spans="11:11">
      <c r="K1281" s="289"/>
    </row>
    <row r="1282" spans="11:11">
      <c r="K1282" s="289"/>
    </row>
    <row r="1283" spans="11:11">
      <c r="K1283" s="289"/>
    </row>
    <row r="1284" spans="11:11">
      <c r="K1284" s="289"/>
    </row>
    <row r="1285" spans="11:11">
      <c r="K1285" s="289"/>
    </row>
    <row r="1286" spans="11:11">
      <c r="K1286" s="289"/>
    </row>
    <row r="1287" spans="11:11">
      <c r="K1287" s="289"/>
    </row>
    <row r="1288" spans="11:11">
      <c r="K1288" s="289"/>
    </row>
    <row r="1289" spans="11:11">
      <c r="K1289" s="289"/>
    </row>
    <row r="1290" spans="11:11">
      <c r="K1290" s="289"/>
    </row>
    <row r="1291" spans="11:11">
      <c r="K1291" s="289"/>
    </row>
    <row r="1292" spans="11:11">
      <c r="K1292" s="289"/>
    </row>
    <row r="1293" spans="11:11">
      <c r="K1293" s="289"/>
    </row>
    <row r="1294" spans="11:11">
      <c r="K1294" s="289"/>
    </row>
    <row r="1295" spans="11:11">
      <c r="K1295" s="289"/>
    </row>
    <row r="1296" spans="11:11">
      <c r="K1296" s="289"/>
    </row>
    <row r="1297" spans="11:11">
      <c r="K1297" s="289"/>
    </row>
    <row r="1298" spans="11:11">
      <c r="K1298" s="289"/>
    </row>
    <row r="1299" spans="11:11">
      <c r="K1299" s="289"/>
    </row>
    <row r="1300" spans="11:11">
      <c r="K1300" s="289"/>
    </row>
    <row r="1301" spans="11:11">
      <c r="K1301" s="289"/>
    </row>
    <row r="1302" spans="11:11">
      <c r="K1302" s="289"/>
    </row>
    <row r="1303" spans="11:11">
      <c r="K1303" s="289"/>
    </row>
    <row r="1304" spans="11:11">
      <c r="K1304" s="289"/>
    </row>
    <row r="1305" spans="11:11">
      <c r="K1305" s="289"/>
    </row>
    <row r="1306" spans="11:11">
      <c r="K1306" s="289"/>
    </row>
    <row r="1307" spans="11:11">
      <c r="K1307" s="289"/>
    </row>
    <row r="1308" spans="11:11">
      <c r="K1308" s="289"/>
    </row>
    <row r="1309" spans="11:11">
      <c r="K1309" s="289"/>
    </row>
    <row r="1310" spans="11:11">
      <c r="K1310" s="289"/>
    </row>
    <row r="1311" spans="11:11">
      <c r="K1311" s="289"/>
    </row>
    <row r="1312" spans="11:11">
      <c r="K1312" s="289"/>
    </row>
    <row r="1313" spans="11:11">
      <c r="K1313" s="289"/>
    </row>
    <row r="1314" spans="11:11">
      <c r="K1314" s="289"/>
    </row>
    <row r="1315" spans="11:11">
      <c r="K1315" s="289"/>
    </row>
    <row r="1316" spans="11:11">
      <c r="K1316" s="289"/>
    </row>
    <row r="1317" spans="11:11">
      <c r="K1317" s="289"/>
    </row>
    <row r="1318" spans="11:11">
      <c r="K1318" s="289"/>
    </row>
    <row r="1319" spans="11:11">
      <c r="K1319" s="289"/>
    </row>
    <row r="1320" spans="11:11">
      <c r="K1320" s="289"/>
    </row>
    <row r="1321" spans="11:11">
      <c r="K1321" s="289"/>
    </row>
    <row r="1322" spans="11:11">
      <c r="K1322" s="289"/>
    </row>
    <row r="1323" spans="11:11">
      <c r="K1323" s="289"/>
    </row>
    <row r="1324" spans="11:11">
      <c r="K1324" s="289"/>
    </row>
    <row r="1325" spans="11:11">
      <c r="K1325" s="289"/>
    </row>
    <row r="1326" spans="11:11">
      <c r="K1326" s="289"/>
    </row>
    <row r="1327" spans="11:11">
      <c r="K1327" s="289"/>
    </row>
    <row r="1328" spans="11:11">
      <c r="K1328" s="289"/>
    </row>
    <row r="1329" spans="11:11">
      <c r="K1329" s="289"/>
    </row>
    <row r="1330" spans="11:11">
      <c r="K1330" s="289"/>
    </row>
    <row r="1331" spans="11:11">
      <c r="K1331" s="289"/>
    </row>
    <row r="1332" spans="11:11">
      <c r="K1332" s="289"/>
    </row>
    <row r="1333" spans="11:11">
      <c r="K1333" s="289"/>
    </row>
    <row r="1334" spans="11:11">
      <c r="K1334" s="289"/>
    </row>
    <row r="1335" spans="11:11">
      <c r="K1335" s="289"/>
    </row>
    <row r="1336" spans="11:11">
      <c r="K1336" s="289"/>
    </row>
    <row r="1337" spans="11:11">
      <c r="K1337" s="289"/>
    </row>
    <row r="1338" spans="11:11">
      <c r="K1338" s="289"/>
    </row>
    <row r="1339" spans="11:11">
      <c r="K1339" s="289"/>
    </row>
    <row r="1340" spans="11:11">
      <c r="K1340" s="289"/>
    </row>
    <row r="1341" spans="11:11">
      <c r="K1341" s="289"/>
    </row>
    <row r="1342" spans="11:11">
      <c r="K1342" s="289"/>
    </row>
    <row r="1343" spans="11:11">
      <c r="K1343" s="289"/>
    </row>
    <row r="1344" spans="11:11">
      <c r="K1344" s="289"/>
    </row>
    <row r="1345" spans="11:11">
      <c r="K1345" s="289"/>
    </row>
    <row r="1346" spans="11:11">
      <c r="K1346" s="289"/>
    </row>
    <row r="1347" spans="11:11">
      <c r="K1347" s="289"/>
    </row>
    <row r="1348" spans="11:11">
      <c r="K1348" s="289"/>
    </row>
    <row r="1349" spans="11:11">
      <c r="K1349" s="289"/>
    </row>
    <row r="1350" spans="11:11">
      <c r="K1350" s="289"/>
    </row>
    <row r="1351" spans="11:11">
      <c r="K1351" s="289"/>
    </row>
    <row r="1352" spans="11:11">
      <c r="K1352" s="289"/>
    </row>
    <row r="1353" spans="11:11">
      <c r="K1353" s="289"/>
    </row>
    <row r="1354" spans="11:11">
      <c r="K1354" s="289"/>
    </row>
    <row r="1355" spans="11:11">
      <c r="K1355" s="289"/>
    </row>
    <row r="1356" spans="11:11">
      <c r="K1356" s="289"/>
    </row>
    <row r="1357" spans="11:11">
      <c r="K1357" s="289"/>
    </row>
    <row r="1358" spans="11:11">
      <c r="K1358" s="289"/>
    </row>
    <row r="1359" spans="11:11">
      <c r="K1359" s="289"/>
    </row>
    <row r="1360" spans="11:11">
      <c r="K1360" s="289"/>
    </row>
    <row r="1361" spans="11:11">
      <c r="K1361" s="289"/>
    </row>
    <row r="1362" spans="11:11">
      <c r="K1362" s="289"/>
    </row>
    <row r="1363" spans="11:11">
      <c r="K1363" s="289"/>
    </row>
    <row r="1364" spans="11:11">
      <c r="K1364" s="289"/>
    </row>
    <row r="1365" spans="11:11">
      <c r="K1365" s="289"/>
    </row>
    <row r="1366" spans="11:11">
      <c r="K1366" s="289"/>
    </row>
    <row r="1367" spans="11:11">
      <c r="K1367" s="289"/>
    </row>
    <row r="1368" spans="11:11">
      <c r="K1368" s="289"/>
    </row>
    <row r="1369" spans="11:11">
      <c r="K1369" s="289"/>
    </row>
    <row r="1370" spans="11:11">
      <c r="K1370" s="289"/>
    </row>
    <row r="1371" spans="11:11">
      <c r="K1371" s="289"/>
    </row>
    <row r="1372" spans="11:11">
      <c r="K1372" s="289"/>
    </row>
    <row r="1373" spans="11:11">
      <c r="K1373" s="289"/>
    </row>
    <row r="1374" spans="11:11">
      <c r="K1374" s="289"/>
    </row>
    <row r="1375" spans="11:11">
      <c r="K1375" s="289"/>
    </row>
    <row r="1376" spans="11:11">
      <c r="K1376" s="289"/>
    </row>
    <row r="1377" spans="11:11">
      <c r="K1377" s="289"/>
    </row>
    <row r="1378" spans="11:11">
      <c r="K1378" s="289"/>
    </row>
    <row r="1379" spans="11:11">
      <c r="K1379" s="289"/>
    </row>
    <row r="1380" spans="11:11">
      <c r="K1380" s="289"/>
    </row>
    <row r="1381" spans="11:11">
      <c r="K1381" s="289"/>
    </row>
    <row r="1382" spans="11:11">
      <c r="K1382" s="289"/>
    </row>
    <row r="1383" spans="11:11">
      <c r="K1383" s="289"/>
    </row>
    <row r="1384" spans="11:11">
      <c r="K1384" s="289"/>
    </row>
    <row r="1385" spans="11:11">
      <c r="K1385" s="289"/>
    </row>
    <row r="1386" spans="11:11">
      <c r="K1386" s="289"/>
    </row>
    <row r="1387" spans="11:11">
      <c r="K1387" s="289"/>
    </row>
    <row r="1388" spans="11:11">
      <c r="K1388" s="289"/>
    </row>
    <row r="1389" spans="11:11">
      <c r="K1389" s="289"/>
    </row>
    <row r="1390" spans="11:11">
      <c r="K1390" s="289"/>
    </row>
    <row r="1391" spans="11:11">
      <c r="K1391" s="289"/>
    </row>
    <row r="1392" spans="11:11">
      <c r="K1392" s="289"/>
    </row>
    <row r="1393" spans="11:11">
      <c r="K1393" s="289"/>
    </row>
    <row r="1394" spans="11:11">
      <c r="K1394" s="289"/>
    </row>
    <row r="1395" spans="11:11">
      <c r="K1395" s="289"/>
    </row>
    <row r="1396" spans="11:11">
      <c r="K1396" s="289"/>
    </row>
    <row r="1397" spans="11:11">
      <c r="K1397" s="289"/>
    </row>
    <row r="1398" spans="11:11">
      <c r="K1398" s="289"/>
    </row>
    <row r="1399" spans="11:11">
      <c r="K1399" s="289"/>
    </row>
    <row r="1400" spans="11:11">
      <c r="K1400" s="289"/>
    </row>
    <row r="1401" spans="11:11">
      <c r="K1401" s="289"/>
    </row>
    <row r="1402" spans="11:11">
      <c r="K1402" s="289"/>
    </row>
    <row r="1403" spans="11:11">
      <c r="K1403" s="289"/>
    </row>
    <row r="1404" spans="11:11">
      <c r="K1404" s="289"/>
    </row>
    <row r="1405" spans="11:11">
      <c r="K1405" s="289"/>
    </row>
    <row r="1406" spans="11:11">
      <c r="K1406" s="289"/>
    </row>
    <row r="1407" spans="11:11">
      <c r="K1407" s="289"/>
    </row>
    <row r="1408" spans="11:11">
      <c r="K1408" s="289"/>
    </row>
    <row r="1409" spans="11:11">
      <c r="K1409" s="289"/>
    </row>
    <row r="1410" spans="11:11">
      <c r="K1410" s="289"/>
    </row>
    <row r="1411" spans="11:11">
      <c r="K1411" s="289"/>
    </row>
    <row r="1412" spans="11:11">
      <c r="K1412" s="289"/>
    </row>
    <row r="1413" spans="11:11">
      <c r="K1413" s="289"/>
    </row>
    <row r="1414" spans="11:11">
      <c r="K1414" s="289"/>
    </row>
    <row r="1415" spans="11:11">
      <c r="K1415" s="289"/>
    </row>
    <row r="1416" spans="11:11">
      <c r="K1416" s="289"/>
    </row>
    <row r="1417" spans="11:11">
      <c r="K1417" s="289"/>
    </row>
    <row r="1418" spans="11:11">
      <c r="K1418" s="289"/>
    </row>
    <row r="1419" spans="11:11">
      <c r="K1419" s="289"/>
    </row>
    <row r="1420" spans="11:11">
      <c r="K1420" s="289"/>
    </row>
    <row r="1421" spans="11:11">
      <c r="K1421" s="289"/>
    </row>
    <row r="1422" spans="11:11">
      <c r="K1422" s="289"/>
    </row>
    <row r="1423" spans="11:11">
      <c r="K1423" s="289"/>
    </row>
    <row r="1424" spans="11:11">
      <c r="K1424" s="289"/>
    </row>
    <row r="1425" spans="11:11">
      <c r="K1425" s="289"/>
    </row>
    <row r="1426" spans="11:11">
      <c r="K1426" s="289"/>
    </row>
    <row r="1427" spans="11:11">
      <c r="K1427" s="289"/>
    </row>
    <row r="1428" spans="11:11">
      <c r="K1428" s="289"/>
    </row>
    <row r="1429" spans="11:11">
      <c r="K1429" s="289"/>
    </row>
    <row r="1430" spans="11:11">
      <c r="K1430" s="289"/>
    </row>
    <row r="1431" spans="11:11">
      <c r="K1431" s="289"/>
    </row>
    <row r="1432" spans="11:11">
      <c r="K1432" s="289"/>
    </row>
    <row r="1433" spans="11:11">
      <c r="K1433" s="289"/>
    </row>
    <row r="1434" spans="11:11">
      <c r="K1434" s="289"/>
    </row>
    <row r="1435" spans="11:11">
      <c r="K1435" s="289"/>
    </row>
    <row r="1436" spans="11:11">
      <c r="K1436" s="289"/>
    </row>
    <row r="1437" spans="11:11">
      <c r="K1437" s="289"/>
    </row>
    <row r="1438" spans="11:11">
      <c r="K1438" s="289"/>
    </row>
    <row r="1439" spans="11:11">
      <c r="K1439" s="289"/>
    </row>
    <row r="1440" spans="11:11">
      <c r="K1440" s="289"/>
    </row>
    <row r="1441" spans="11:11">
      <c r="K1441" s="289"/>
    </row>
    <row r="1442" spans="11:11">
      <c r="K1442" s="289"/>
    </row>
    <row r="1443" spans="11:11">
      <c r="K1443" s="289"/>
    </row>
    <row r="1444" spans="11:11">
      <c r="K1444" s="289"/>
    </row>
    <row r="1445" spans="11:11">
      <c r="K1445" s="289"/>
    </row>
    <row r="1446" spans="11:11">
      <c r="K1446" s="289"/>
    </row>
    <row r="1447" spans="11:11">
      <c r="K1447" s="289"/>
    </row>
    <row r="1448" spans="11:11">
      <c r="K1448" s="289"/>
    </row>
    <row r="1449" spans="11:11">
      <c r="K1449" s="289"/>
    </row>
    <row r="1450" spans="11:11">
      <c r="K1450" s="289"/>
    </row>
    <row r="1451" spans="11:11">
      <c r="K1451" s="289"/>
    </row>
    <row r="1452" spans="11:11">
      <c r="K1452" s="289"/>
    </row>
    <row r="1453" spans="11:11">
      <c r="K1453" s="289"/>
    </row>
    <row r="1454" spans="11:11">
      <c r="K1454" s="289"/>
    </row>
    <row r="1455" spans="11:11">
      <c r="K1455" s="289"/>
    </row>
    <row r="1456" spans="11:11">
      <c r="K1456" s="289"/>
    </row>
    <row r="1457" spans="11:11">
      <c r="K1457" s="289"/>
    </row>
    <row r="1458" spans="11:11">
      <c r="K1458" s="289"/>
    </row>
    <row r="1459" spans="11:11">
      <c r="K1459" s="289"/>
    </row>
    <row r="1460" spans="11:11">
      <c r="K1460" s="289"/>
    </row>
    <row r="1461" spans="11:11">
      <c r="K1461" s="289"/>
    </row>
    <row r="1462" spans="11:11">
      <c r="K1462" s="289"/>
    </row>
    <row r="1463" spans="11:11">
      <c r="K1463" s="289"/>
    </row>
    <row r="1464" spans="11:11">
      <c r="K1464" s="289"/>
    </row>
    <row r="1465" spans="11:11">
      <c r="K1465" s="289"/>
    </row>
    <row r="1466" spans="11:11">
      <c r="K1466" s="289"/>
    </row>
    <row r="1467" spans="11:11">
      <c r="K1467" s="289"/>
    </row>
    <row r="1468" spans="11:11">
      <c r="K1468" s="289"/>
    </row>
    <row r="1469" spans="11:11">
      <c r="K1469" s="289"/>
    </row>
    <row r="1470" spans="11:11">
      <c r="K1470" s="289"/>
    </row>
    <row r="1471" spans="11:11">
      <c r="K1471" s="289"/>
    </row>
    <row r="1472" spans="11:11">
      <c r="K1472" s="289"/>
    </row>
    <row r="1473" spans="11:11">
      <c r="K1473" s="289"/>
    </row>
    <row r="1474" spans="11:11">
      <c r="K1474" s="289"/>
    </row>
    <row r="1475" spans="11:11">
      <c r="K1475" s="289"/>
    </row>
    <row r="1476" spans="11:11">
      <c r="K1476" s="289"/>
    </row>
    <row r="1477" spans="11:11">
      <c r="K1477" s="289"/>
    </row>
    <row r="1478" spans="11:11">
      <c r="K1478" s="289"/>
    </row>
    <row r="1479" spans="11:11">
      <c r="K1479" s="289"/>
    </row>
    <row r="1480" spans="11:11">
      <c r="K1480" s="289"/>
    </row>
    <row r="1481" spans="11:11">
      <c r="K1481" s="289"/>
    </row>
    <row r="1482" spans="11:11">
      <c r="K1482" s="289"/>
    </row>
    <row r="1483" spans="11:11">
      <c r="K1483" s="289"/>
    </row>
    <row r="1484" spans="11:11">
      <c r="K1484" s="289"/>
    </row>
    <row r="1485" spans="11:11">
      <c r="K1485" s="289"/>
    </row>
    <row r="1486" spans="11:11">
      <c r="K1486" s="289"/>
    </row>
    <row r="1487" spans="11:11">
      <c r="K1487" s="289"/>
    </row>
    <row r="1488" spans="11:11">
      <c r="K1488" s="289"/>
    </row>
    <row r="1489" spans="11:11">
      <c r="K1489" s="289"/>
    </row>
    <row r="1490" spans="11:11">
      <c r="K1490" s="289"/>
    </row>
    <row r="1491" spans="11:11">
      <c r="K1491" s="289"/>
    </row>
    <row r="1492" spans="11:11">
      <c r="K1492" s="289"/>
    </row>
    <row r="1493" spans="11:11">
      <c r="K1493" s="289"/>
    </row>
    <row r="1494" spans="11:11">
      <c r="K1494" s="289"/>
    </row>
    <row r="1495" spans="11:11">
      <c r="K1495" s="289"/>
    </row>
    <row r="1496" spans="11:11">
      <c r="K1496" s="289"/>
    </row>
    <row r="1497" spans="11:11">
      <c r="K1497" s="289"/>
    </row>
    <row r="1498" spans="11:11">
      <c r="K1498" s="289"/>
    </row>
    <row r="1499" spans="11:11">
      <c r="K1499" s="289"/>
    </row>
    <row r="1500" spans="11:11">
      <c r="K1500" s="289"/>
    </row>
    <row r="1501" spans="11:11">
      <c r="K1501" s="289"/>
    </row>
    <row r="1502" spans="11:11">
      <c r="K1502" s="289"/>
    </row>
    <row r="1503" spans="11:11">
      <c r="K1503" s="289"/>
    </row>
    <row r="1504" spans="11:11">
      <c r="K1504" s="289"/>
    </row>
    <row r="1505" spans="11:11">
      <c r="K1505" s="289"/>
    </row>
    <row r="1506" spans="11:11">
      <c r="K1506" s="289"/>
    </row>
    <row r="1507" spans="11:11">
      <c r="K1507" s="289"/>
    </row>
    <row r="1508" spans="11:11">
      <c r="K1508" s="289"/>
    </row>
    <row r="1509" spans="11:11">
      <c r="K1509" s="289"/>
    </row>
    <row r="1510" spans="11:11">
      <c r="K1510" s="289"/>
    </row>
    <row r="1511" spans="11:11">
      <c r="K1511" s="289"/>
    </row>
    <row r="1512" spans="11:11">
      <c r="K1512" s="289"/>
    </row>
    <row r="1513" spans="11:11">
      <c r="K1513" s="289"/>
    </row>
    <row r="1514" spans="11:11">
      <c r="K1514" s="289"/>
    </row>
    <row r="1515" spans="11:11">
      <c r="K1515" s="289"/>
    </row>
    <row r="1516" spans="11:11">
      <c r="K1516" s="289"/>
    </row>
    <row r="1517" spans="11:11">
      <c r="K1517" s="289"/>
    </row>
    <row r="1518" spans="11:11">
      <c r="K1518" s="289"/>
    </row>
    <row r="1519" spans="11:11">
      <c r="K1519" s="289"/>
    </row>
    <row r="1520" spans="11:11">
      <c r="K1520" s="289"/>
    </row>
    <row r="1521" spans="11:11">
      <c r="K1521" s="289"/>
    </row>
    <row r="1522" spans="11:11">
      <c r="K1522" s="289"/>
    </row>
    <row r="1523" spans="11:11">
      <c r="K1523" s="289"/>
    </row>
    <row r="1524" spans="11:11">
      <c r="K1524" s="289"/>
    </row>
    <row r="1525" spans="11:11">
      <c r="K1525" s="289"/>
    </row>
    <row r="1526" spans="11:11">
      <c r="K1526" s="289"/>
    </row>
    <row r="1527" spans="11:11">
      <c r="K1527" s="289"/>
    </row>
    <row r="1528" spans="11:11">
      <c r="K1528" s="289"/>
    </row>
    <row r="1529" spans="11:11">
      <c r="K1529" s="289"/>
    </row>
    <row r="1530" spans="11:11">
      <c r="K1530" s="289"/>
    </row>
    <row r="1531" spans="11:11">
      <c r="K1531" s="289"/>
    </row>
    <row r="1532" spans="11:11">
      <c r="K1532" s="289"/>
    </row>
    <row r="1533" spans="11:11">
      <c r="K1533" s="289"/>
    </row>
    <row r="1534" spans="11:11">
      <c r="K1534" s="289"/>
    </row>
    <row r="1535" spans="11:11">
      <c r="K1535" s="289"/>
    </row>
    <row r="1536" spans="11:11">
      <c r="K1536" s="289"/>
    </row>
    <row r="1537" spans="11:11">
      <c r="K1537" s="289"/>
    </row>
    <row r="1538" spans="11:11">
      <c r="K1538" s="289"/>
    </row>
    <row r="1539" spans="11:11">
      <c r="K1539" s="289"/>
    </row>
    <row r="1540" spans="11:11">
      <c r="K1540" s="289"/>
    </row>
    <row r="1541" spans="11:11">
      <c r="K1541" s="289"/>
    </row>
    <row r="1542" spans="11:11">
      <c r="K1542" s="289"/>
    </row>
    <row r="1543" spans="11:11">
      <c r="K1543" s="289"/>
    </row>
    <row r="1544" spans="11:11">
      <c r="K1544" s="289"/>
    </row>
    <row r="1545" spans="11:11">
      <c r="K1545" s="289"/>
    </row>
    <row r="1546" spans="11:11">
      <c r="K1546" s="289"/>
    </row>
    <row r="1547" spans="11:11">
      <c r="K1547" s="289"/>
    </row>
    <row r="1548" spans="11:11">
      <c r="K1548" s="289"/>
    </row>
    <row r="1549" spans="11:11">
      <c r="K1549" s="289"/>
    </row>
    <row r="1550" spans="11:11">
      <c r="K1550" s="289"/>
    </row>
    <row r="1551" spans="11:11">
      <c r="K1551" s="289"/>
    </row>
    <row r="1552" spans="11:11">
      <c r="K1552" s="289"/>
    </row>
    <row r="1553" spans="11:11">
      <c r="K1553" s="289"/>
    </row>
    <row r="1554" spans="11:11">
      <c r="K1554" s="289"/>
    </row>
    <row r="1555" spans="11:11">
      <c r="K1555" s="289"/>
    </row>
    <row r="1556" spans="11:11">
      <c r="K1556" s="289"/>
    </row>
    <row r="1557" spans="11:11">
      <c r="K1557" s="289"/>
    </row>
    <row r="1558" spans="11:11">
      <c r="K1558" s="289"/>
    </row>
    <row r="1559" spans="11:11">
      <c r="K1559" s="289"/>
    </row>
    <row r="1560" spans="11:11">
      <c r="K1560" s="289"/>
    </row>
    <row r="1561" spans="11:11">
      <c r="K1561" s="289"/>
    </row>
    <row r="1562" spans="11:11">
      <c r="K1562" s="289"/>
    </row>
    <row r="1563" spans="11:11">
      <c r="K1563" s="289"/>
    </row>
    <row r="1564" spans="11:11">
      <c r="K1564" s="289"/>
    </row>
    <row r="1565" spans="11:11">
      <c r="K1565" s="289"/>
    </row>
    <row r="1566" spans="11:11">
      <c r="K1566" s="289"/>
    </row>
    <row r="1567" spans="11:11">
      <c r="K1567" s="289"/>
    </row>
    <row r="1568" spans="11:11">
      <c r="K1568" s="289"/>
    </row>
    <row r="1569" spans="11:11">
      <c r="K1569" s="289"/>
    </row>
    <row r="1570" spans="11:11">
      <c r="K1570" s="289"/>
    </row>
    <row r="1571" spans="11:11">
      <c r="K1571" s="289"/>
    </row>
    <row r="1572" spans="11:11">
      <c r="K1572" s="289"/>
    </row>
    <row r="1573" spans="11:11">
      <c r="K1573" s="289"/>
    </row>
    <row r="1574" spans="11:11">
      <c r="K1574" s="289"/>
    </row>
    <row r="1575" spans="11:11">
      <c r="K1575" s="289"/>
    </row>
    <row r="1576" spans="11:11">
      <c r="K1576" s="289"/>
    </row>
    <row r="1577" spans="11:11">
      <c r="K1577" s="289"/>
    </row>
    <row r="1578" spans="11:11">
      <c r="K1578" s="289"/>
    </row>
    <row r="1579" spans="11:11">
      <c r="K1579" s="289"/>
    </row>
    <row r="1580" spans="11:11">
      <c r="K1580" s="289"/>
    </row>
    <row r="1581" spans="11:11">
      <c r="K1581" s="289"/>
    </row>
    <row r="1582" spans="11:11">
      <c r="K1582" s="289"/>
    </row>
    <row r="1583" spans="11:11">
      <c r="K1583" s="289"/>
    </row>
    <row r="1584" spans="11:11">
      <c r="K1584" s="289"/>
    </row>
    <row r="1585" spans="11:11">
      <c r="K1585" s="289"/>
    </row>
    <row r="1586" spans="11:11">
      <c r="K1586" s="289"/>
    </row>
    <row r="1587" spans="11:11">
      <c r="K1587" s="289"/>
    </row>
    <row r="1588" spans="11:11">
      <c r="K1588" s="289"/>
    </row>
    <row r="1589" spans="11:11">
      <c r="K1589" s="289"/>
    </row>
    <row r="1590" spans="11:11">
      <c r="K1590" s="289"/>
    </row>
    <row r="1591" spans="11:11">
      <c r="K1591" s="289"/>
    </row>
    <row r="1592" spans="11:11">
      <c r="K1592" s="289"/>
    </row>
    <row r="1593" spans="11:11">
      <c r="K1593" s="289"/>
    </row>
    <row r="1594" spans="11:11">
      <c r="K1594" s="289"/>
    </row>
    <row r="1595" spans="11:11">
      <c r="K1595" s="289"/>
    </row>
    <row r="1596" spans="11:11">
      <c r="K1596" s="289"/>
    </row>
    <row r="1597" spans="11:11">
      <c r="K1597" s="289"/>
    </row>
    <row r="1598" spans="11:11">
      <c r="K1598" s="289"/>
    </row>
    <row r="1599" spans="11:11">
      <c r="K1599" s="289"/>
    </row>
    <row r="1600" spans="11:11">
      <c r="K1600" s="289"/>
    </row>
    <row r="1601" spans="11:11">
      <c r="K1601" s="289"/>
    </row>
    <row r="1602" spans="11:11">
      <c r="K1602" s="289"/>
    </row>
    <row r="1603" spans="11:11">
      <c r="K1603" s="289"/>
    </row>
    <row r="1604" spans="11:11">
      <c r="K1604" s="289"/>
    </row>
    <row r="1605" spans="11:11">
      <c r="K1605" s="289"/>
    </row>
    <row r="1606" spans="11:11">
      <c r="K1606" s="289"/>
    </row>
    <row r="1607" spans="11:11">
      <c r="K1607" s="289"/>
    </row>
    <row r="1608" spans="11:11">
      <c r="K1608" s="289"/>
    </row>
    <row r="1609" spans="11:11">
      <c r="K1609" s="289"/>
    </row>
    <row r="1610" spans="11:11">
      <c r="K1610" s="289"/>
    </row>
    <row r="1611" spans="11:11">
      <c r="K1611" s="289"/>
    </row>
    <row r="1612" spans="11:11">
      <c r="K1612" s="289"/>
    </row>
    <row r="1613" spans="11:11">
      <c r="K1613" s="289"/>
    </row>
    <row r="1614" spans="11:11">
      <c r="K1614" s="289"/>
    </row>
    <row r="1615" spans="11:11">
      <c r="K1615" s="289"/>
    </row>
    <row r="1616" spans="11:11">
      <c r="K1616" s="289"/>
    </row>
    <row r="1617" spans="11:11">
      <c r="K1617" s="289"/>
    </row>
    <row r="1618" spans="11:11">
      <c r="K1618" s="289"/>
    </row>
    <row r="1619" spans="11:11">
      <c r="K1619" s="289"/>
    </row>
    <row r="1620" spans="11:11">
      <c r="K1620" s="289"/>
    </row>
    <row r="1621" spans="11:11">
      <c r="K1621" s="289"/>
    </row>
    <row r="1622" spans="11:11">
      <c r="K1622" s="289"/>
    </row>
    <row r="1623" spans="11:11">
      <c r="K1623" s="289"/>
    </row>
    <row r="1624" spans="11:11">
      <c r="K1624" s="289"/>
    </row>
    <row r="1625" spans="11:11">
      <c r="K1625" s="289"/>
    </row>
    <row r="1626" spans="11:11">
      <c r="K1626" s="289"/>
    </row>
    <row r="1627" spans="11:11">
      <c r="K1627" s="289"/>
    </row>
    <row r="1628" spans="11:11">
      <c r="K1628" s="289"/>
    </row>
    <row r="1629" spans="11:11">
      <c r="K1629" s="289"/>
    </row>
    <row r="1630" spans="11:11">
      <c r="K1630" s="289"/>
    </row>
    <row r="1631" spans="11:11">
      <c r="K1631" s="289"/>
    </row>
    <row r="1632" spans="11:11">
      <c r="K1632" s="289"/>
    </row>
    <row r="1633" spans="11:11">
      <c r="K1633" s="289"/>
    </row>
    <row r="1634" spans="11:11">
      <c r="K1634" s="289"/>
    </row>
    <row r="1635" spans="11:11">
      <c r="K1635" s="289"/>
    </row>
    <row r="1636" spans="11:11">
      <c r="K1636" s="289"/>
    </row>
    <row r="1637" spans="11:11">
      <c r="K1637" s="289"/>
    </row>
    <row r="1638" spans="11:11">
      <c r="K1638" s="289"/>
    </row>
    <row r="1639" spans="11:11">
      <c r="K1639" s="289"/>
    </row>
    <row r="1640" spans="11:11">
      <c r="K1640" s="289"/>
    </row>
    <row r="1641" spans="11:11">
      <c r="K1641" s="289"/>
    </row>
    <row r="1642" spans="11:11">
      <c r="K1642" s="289"/>
    </row>
    <row r="1643" spans="11:11">
      <c r="K1643" s="289"/>
    </row>
    <row r="1644" spans="11:11">
      <c r="K1644" s="289"/>
    </row>
    <row r="1645" spans="11:11">
      <c r="K1645" s="289"/>
    </row>
    <row r="1646" spans="11:11">
      <c r="K1646" s="289"/>
    </row>
    <row r="1647" spans="11:11">
      <c r="K1647" s="289"/>
    </row>
    <row r="1648" spans="11:11">
      <c r="K1648" s="289"/>
    </row>
    <row r="1649" spans="11:11">
      <c r="K1649" s="289"/>
    </row>
    <row r="1650" spans="11:11">
      <c r="K1650" s="289"/>
    </row>
    <row r="1651" spans="11:11">
      <c r="K1651" s="289"/>
    </row>
    <row r="1652" spans="11:11">
      <c r="K1652" s="289"/>
    </row>
    <row r="1653" spans="11:11">
      <c r="K1653" s="289"/>
    </row>
    <row r="1654" spans="11:11">
      <c r="K1654" s="289"/>
    </row>
    <row r="1655" spans="11:11">
      <c r="K1655" s="289"/>
    </row>
    <row r="1656" spans="11:11">
      <c r="K1656" s="289"/>
    </row>
    <row r="1657" spans="11:11">
      <c r="K1657" s="289"/>
    </row>
    <row r="1658" spans="11:11">
      <c r="K1658" s="289"/>
    </row>
    <row r="1659" spans="11:11">
      <c r="K1659" s="289"/>
    </row>
    <row r="1660" spans="11:11">
      <c r="K1660" s="289"/>
    </row>
    <row r="1661" spans="11:11">
      <c r="K1661" s="289"/>
    </row>
    <row r="1662" spans="11:11">
      <c r="K1662" s="289"/>
    </row>
    <row r="1663" spans="11:11">
      <c r="K1663" s="289"/>
    </row>
    <row r="1664" spans="11:11">
      <c r="K1664" s="289"/>
    </row>
    <row r="1665" spans="11:11">
      <c r="K1665" s="289"/>
    </row>
    <row r="1666" spans="11:11">
      <c r="K1666" s="289"/>
    </row>
    <row r="1667" spans="11:11">
      <c r="K1667" s="289"/>
    </row>
    <row r="1668" spans="11:11">
      <c r="K1668" s="289"/>
    </row>
    <row r="1669" spans="11:11">
      <c r="K1669" s="289"/>
    </row>
    <row r="1670" spans="11:11">
      <c r="K1670" s="289"/>
    </row>
    <row r="1671" spans="11:11">
      <c r="K1671" s="289"/>
    </row>
    <row r="1672" spans="11:11">
      <c r="K1672" s="289"/>
    </row>
    <row r="1673" spans="11:11">
      <c r="K1673" s="289"/>
    </row>
    <row r="1674" spans="11:11">
      <c r="K1674" s="289"/>
    </row>
    <row r="1675" spans="11:11">
      <c r="K1675" s="289"/>
    </row>
    <row r="1676" spans="11:11">
      <c r="K1676" s="289"/>
    </row>
    <row r="1677" spans="11:11">
      <c r="K1677" s="289"/>
    </row>
    <row r="1678" spans="11:11">
      <c r="K1678" s="289"/>
    </row>
    <row r="1679" spans="11:11">
      <c r="K1679" s="289"/>
    </row>
    <row r="1680" spans="11:11">
      <c r="K1680" s="289"/>
    </row>
    <row r="1681" spans="11:11">
      <c r="K1681" s="289"/>
    </row>
    <row r="1682" spans="11:11">
      <c r="K1682" s="289"/>
    </row>
    <row r="1683" spans="11:11">
      <c r="K1683" s="289"/>
    </row>
    <row r="1684" spans="11:11">
      <c r="K1684" s="289"/>
    </row>
    <row r="1685" spans="11:11">
      <c r="K1685" s="289"/>
    </row>
    <row r="1686" spans="11:11">
      <c r="K1686" s="289"/>
    </row>
    <row r="1687" spans="11:11">
      <c r="K1687" s="289"/>
    </row>
    <row r="1688" spans="11:11">
      <c r="K1688" s="289"/>
    </row>
    <row r="1689" spans="11:11">
      <c r="K1689" s="289"/>
    </row>
    <row r="1690" spans="11:11">
      <c r="K1690" s="289"/>
    </row>
    <row r="1691" spans="11:11">
      <c r="K1691" s="289"/>
    </row>
    <row r="1692" spans="11:11">
      <c r="K1692" s="289"/>
    </row>
    <row r="1693" spans="11:11">
      <c r="K1693" s="289"/>
    </row>
    <row r="1694" spans="11:11">
      <c r="K1694" s="289"/>
    </row>
    <row r="1695" spans="11:11">
      <c r="K1695" s="289"/>
    </row>
    <row r="1696" spans="11:11">
      <c r="K1696" s="289"/>
    </row>
    <row r="1697" spans="11:11">
      <c r="K1697" s="289"/>
    </row>
    <row r="1698" spans="11:11">
      <c r="K1698" s="289"/>
    </row>
    <row r="1699" spans="11:11">
      <c r="K1699" s="289"/>
    </row>
    <row r="1700" spans="11:11">
      <c r="K1700" s="289"/>
    </row>
    <row r="1701" spans="11:11">
      <c r="K1701" s="289"/>
    </row>
    <row r="1702" spans="11:11">
      <c r="K1702" s="289"/>
    </row>
    <row r="1703" spans="11:11">
      <c r="K1703" s="289"/>
    </row>
    <row r="1704" spans="11:11">
      <c r="K1704" s="289"/>
    </row>
    <row r="1705" spans="11:11">
      <c r="K1705" s="289"/>
    </row>
    <row r="1706" spans="11:11">
      <c r="K1706" s="289"/>
    </row>
    <row r="1707" spans="11:11">
      <c r="K1707" s="289"/>
    </row>
    <row r="1708" spans="11:11">
      <c r="K1708" s="289"/>
    </row>
    <row r="1709" spans="11:11">
      <c r="K1709" s="289"/>
    </row>
    <row r="1710" spans="11:11">
      <c r="K1710" s="289"/>
    </row>
    <row r="1711" spans="11:11">
      <c r="K1711" s="289"/>
    </row>
    <row r="1712" spans="11:11">
      <c r="K1712" s="289"/>
    </row>
    <row r="1713" spans="11:11">
      <c r="K1713" s="289"/>
    </row>
    <row r="1714" spans="11:11">
      <c r="K1714" s="289"/>
    </row>
    <row r="1715" spans="11:11">
      <c r="K1715" s="289"/>
    </row>
    <row r="1716" spans="11:11">
      <c r="K1716" s="289"/>
    </row>
    <row r="1717" spans="11:11">
      <c r="K1717" s="289"/>
    </row>
    <row r="1718" spans="11:11">
      <c r="K1718" s="289"/>
    </row>
    <row r="1719" spans="11:11">
      <c r="K1719" s="289"/>
    </row>
    <row r="1720" spans="11:11">
      <c r="K1720" s="289"/>
    </row>
    <row r="1721" spans="11:11">
      <c r="K1721" s="289"/>
    </row>
    <row r="1722" spans="11:11">
      <c r="K1722" s="289"/>
    </row>
    <row r="1723" spans="11:11">
      <c r="K1723" s="289"/>
    </row>
    <row r="1724" spans="11:11">
      <c r="K1724" s="289"/>
    </row>
    <row r="1725" spans="11:11">
      <c r="K1725" s="289"/>
    </row>
    <row r="1726" spans="11:11">
      <c r="K1726" s="289"/>
    </row>
    <row r="1727" spans="11:11">
      <c r="K1727" s="289"/>
    </row>
    <row r="1728" spans="11:11">
      <c r="K1728" s="289"/>
    </row>
    <row r="1729" spans="11:11">
      <c r="K1729" s="289"/>
    </row>
    <row r="1730" spans="11:11">
      <c r="K1730" s="289"/>
    </row>
    <row r="1731" spans="11:11">
      <c r="K1731" s="289"/>
    </row>
    <row r="1732" spans="11:11">
      <c r="K1732" s="289"/>
    </row>
    <row r="1733" spans="11:11">
      <c r="K1733" s="289"/>
    </row>
    <row r="1734" spans="11:11">
      <c r="K1734" s="289"/>
    </row>
    <row r="1735" spans="11:11">
      <c r="K1735" s="289"/>
    </row>
    <row r="1736" spans="11:11">
      <c r="K1736" s="289"/>
    </row>
    <row r="1737" spans="11:11">
      <c r="K1737" s="289"/>
    </row>
    <row r="1738" spans="11:11">
      <c r="K1738" s="289"/>
    </row>
    <row r="1739" spans="11:11">
      <c r="K1739" s="289"/>
    </row>
    <row r="1740" spans="11:11">
      <c r="K1740" s="289"/>
    </row>
    <row r="1741" spans="11:11">
      <c r="K1741" s="289"/>
    </row>
    <row r="1742" spans="11:11">
      <c r="K1742" s="289"/>
    </row>
    <row r="1743" spans="11:11">
      <c r="K1743" s="289"/>
    </row>
    <row r="1744" spans="11:11">
      <c r="K1744" s="289"/>
    </row>
    <row r="1745" spans="11:11">
      <c r="K1745" s="289"/>
    </row>
    <row r="1746" spans="11:11">
      <c r="K1746" s="289"/>
    </row>
    <row r="1747" spans="11:11">
      <c r="K1747" s="289"/>
    </row>
    <row r="1748" spans="11:11">
      <c r="K1748" s="289"/>
    </row>
    <row r="1749" spans="11:11">
      <c r="K1749" s="289"/>
    </row>
    <row r="1750" spans="11:11">
      <c r="K1750" s="289"/>
    </row>
    <row r="1751" spans="11:11">
      <c r="K1751" s="289"/>
    </row>
    <row r="1752" spans="11:11">
      <c r="K1752" s="289"/>
    </row>
    <row r="1753" spans="11:11">
      <c r="K1753" s="289"/>
    </row>
    <row r="1754" spans="11:11">
      <c r="K1754" s="289"/>
    </row>
    <row r="1755" spans="11:11">
      <c r="K1755" s="289"/>
    </row>
    <row r="1756" spans="11:11">
      <c r="K1756" s="289"/>
    </row>
    <row r="1757" spans="11:11">
      <c r="K1757" s="289"/>
    </row>
    <row r="1758" spans="11:11">
      <c r="K1758" s="289"/>
    </row>
    <row r="1759" spans="11:11">
      <c r="K1759" s="289"/>
    </row>
    <row r="1760" spans="11:11">
      <c r="K1760" s="289"/>
    </row>
    <row r="1761" spans="11:11">
      <c r="K1761" s="289"/>
    </row>
    <row r="1762" spans="11:11">
      <c r="K1762" s="289"/>
    </row>
    <row r="1763" spans="11:11">
      <c r="K1763" s="289"/>
    </row>
    <row r="1764" spans="11:11">
      <c r="K1764" s="289"/>
    </row>
    <row r="1765" spans="11:11">
      <c r="K1765" s="289"/>
    </row>
    <row r="1766" spans="11:11">
      <c r="K1766" s="289"/>
    </row>
    <row r="1767" spans="11:11">
      <c r="K1767" s="289"/>
    </row>
    <row r="1768" spans="11:11">
      <c r="K1768" s="289"/>
    </row>
    <row r="1769" spans="11:11">
      <c r="K1769" s="289"/>
    </row>
    <row r="1770" spans="11:11">
      <c r="K1770" s="289"/>
    </row>
    <row r="1771" spans="11:11">
      <c r="K1771" s="289"/>
    </row>
    <row r="1772" spans="11:11">
      <c r="K1772" s="289"/>
    </row>
    <row r="1773" spans="11:11">
      <c r="K1773" s="289"/>
    </row>
    <row r="1774" spans="11:11">
      <c r="K1774" s="289"/>
    </row>
    <row r="1775" spans="11:11">
      <c r="K1775" s="289"/>
    </row>
    <row r="1776" spans="11:11">
      <c r="K1776" s="289"/>
    </row>
    <row r="1777" spans="11:11">
      <c r="K1777" s="289"/>
    </row>
    <row r="1778" spans="11:11">
      <c r="K1778" s="289"/>
    </row>
    <row r="1779" spans="11:11">
      <c r="K1779" s="289"/>
    </row>
    <row r="1780" spans="11:11">
      <c r="K1780" s="289"/>
    </row>
    <row r="1781" spans="11:11">
      <c r="K1781" s="289"/>
    </row>
    <row r="1782" spans="11:11">
      <c r="K1782" s="289"/>
    </row>
    <row r="1783" spans="11:11">
      <c r="K1783" s="289"/>
    </row>
    <row r="1784" spans="11:11">
      <c r="K1784" s="289"/>
    </row>
    <row r="1785" spans="11:11">
      <c r="K1785" s="289"/>
    </row>
    <row r="1786" spans="11:11">
      <c r="K1786" s="289"/>
    </row>
    <row r="1787" spans="11:11">
      <c r="K1787" s="289"/>
    </row>
    <row r="1788" spans="11:11">
      <c r="K1788" s="289"/>
    </row>
    <row r="1789" spans="11:11">
      <c r="K1789" s="289"/>
    </row>
    <row r="1790" spans="11:11">
      <c r="K1790" s="289"/>
    </row>
    <row r="1791" spans="11:11">
      <c r="K1791" s="289"/>
    </row>
    <row r="1792" spans="11:11">
      <c r="K1792" s="289"/>
    </row>
    <row r="1793" spans="11:11">
      <c r="K1793" s="289"/>
    </row>
    <row r="1794" spans="11:11">
      <c r="K1794" s="289"/>
    </row>
    <row r="1795" spans="11:11">
      <c r="K1795" s="289"/>
    </row>
    <row r="1796" spans="11:11">
      <c r="K1796" s="289"/>
    </row>
    <row r="1797" spans="11:11">
      <c r="K1797" s="289"/>
    </row>
    <row r="1798" spans="11:11">
      <c r="K1798" s="289"/>
    </row>
    <row r="1799" spans="11:11">
      <c r="K1799" s="289"/>
    </row>
    <row r="1800" spans="11:11">
      <c r="K1800" s="289"/>
    </row>
    <row r="1801" spans="11:11">
      <c r="K1801" s="289"/>
    </row>
    <row r="1802" spans="11:11">
      <c r="K1802" s="289"/>
    </row>
    <row r="1803" spans="11:11">
      <c r="K1803" s="289"/>
    </row>
    <row r="1804" spans="11:11">
      <c r="K1804" s="289"/>
    </row>
    <row r="1805" spans="11:11">
      <c r="K1805" s="289"/>
    </row>
    <row r="1806" spans="11:11">
      <c r="K1806" s="289"/>
    </row>
    <row r="1807" spans="11:11">
      <c r="K1807" s="289"/>
    </row>
    <row r="1808" spans="11:11">
      <c r="K1808" s="289"/>
    </row>
    <row r="1809" spans="11:11">
      <c r="K1809" s="289"/>
    </row>
    <row r="1810" spans="11:11">
      <c r="K1810" s="289"/>
    </row>
    <row r="1811" spans="11:11">
      <c r="K1811" s="289"/>
    </row>
    <row r="1812" spans="11:11">
      <c r="K1812" s="289"/>
    </row>
    <row r="1813" spans="11:11">
      <c r="K1813" s="289"/>
    </row>
    <row r="1814" spans="11:11">
      <c r="K1814" s="289"/>
    </row>
    <row r="1815" spans="11:11">
      <c r="K1815" s="289"/>
    </row>
    <row r="1816" spans="11:11">
      <c r="K1816" s="289"/>
    </row>
    <row r="1817" spans="11:11">
      <c r="K1817" s="289"/>
    </row>
    <row r="1818" spans="11:11">
      <c r="K1818" s="289"/>
    </row>
    <row r="1819" spans="11:11">
      <c r="K1819" s="289"/>
    </row>
    <row r="1820" spans="11:11">
      <c r="K1820" s="289"/>
    </row>
    <row r="1821" spans="11:11">
      <c r="K1821" s="289"/>
    </row>
    <row r="1822" spans="11:11">
      <c r="K1822" s="289"/>
    </row>
    <row r="1823" spans="11:11">
      <c r="K1823" s="289"/>
    </row>
    <row r="1824" spans="11:11">
      <c r="K1824" s="289"/>
    </row>
    <row r="1825" spans="11:11">
      <c r="K1825" s="289"/>
    </row>
    <row r="1826" spans="11:11">
      <c r="K1826" s="289"/>
    </row>
    <row r="1827" spans="11:11">
      <c r="K1827" s="289"/>
    </row>
    <row r="1828" spans="11:11">
      <c r="K1828" s="289"/>
    </row>
    <row r="1829" spans="11:11">
      <c r="K1829" s="289"/>
    </row>
    <row r="1830" spans="11:11">
      <c r="K1830" s="289"/>
    </row>
    <row r="1831" spans="11:11">
      <c r="K1831" s="289"/>
    </row>
    <row r="1832" spans="11:11">
      <c r="K1832" s="289"/>
    </row>
    <row r="1833" spans="11:11">
      <c r="K1833" s="289"/>
    </row>
    <row r="1834" spans="11:11">
      <c r="K1834" s="289"/>
    </row>
    <row r="1835" spans="11:11">
      <c r="K1835" s="289"/>
    </row>
    <row r="1836" spans="11:11">
      <c r="K1836" s="289"/>
    </row>
    <row r="1837" spans="11:11">
      <c r="K1837" s="289"/>
    </row>
    <row r="1838" spans="11:11">
      <c r="K1838" s="289"/>
    </row>
    <row r="1839" spans="11:11">
      <c r="K1839" s="289"/>
    </row>
    <row r="1840" spans="11:11">
      <c r="K1840" s="289"/>
    </row>
    <row r="1841" spans="11:11">
      <c r="K1841" s="289"/>
    </row>
    <row r="1842" spans="11:11">
      <c r="K1842" s="289"/>
    </row>
    <row r="1843" spans="11:11">
      <c r="K1843" s="289"/>
    </row>
    <row r="1844" spans="11:11">
      <c r="K1844" s="289"/>
    </row>
    <row r="1845" spans="11:11">
      <c r="K1845" s="289"/>
    </row>
    <row r="1846" spans="11:11">
      <c r="K1846" s="289"/>
    </row>
    <row r="1847" spans="11:11">
      <c r="K1847" s="289"/>
    </row>
    <row r="1848" spans="11:11">
      <c r="K1848" s="289"/>
    </row>
    <row r="1849" spans="11:11">
      <c r="K1849" s="289"/>
    </row>
    <row r="1850" spans="11:11">
      <c r="K1850" s="289"/>
    </row>
    <row r="1851" spans="11:11">
      <c r="K1851" s="289"/>
    </row>
    <row r="1852" spans="11:11">
      <c r="K1852" s="289"/>
    </row>
    <row r="1853" spans="11:11">
      <c r="K1853" s="289"/>
    </row>
    <row r="1854" spans="11:11">
      <c r="K1854" s="289"/>
    </row>
    <row r="1855" spans="11:11">
      <c r="K1855" s="289"/>
    </row>
    <row r="1856" spans="11:11">
      <c r="K1856" s="289"/>
    </row>
    <row r="1857" spans="11:11">
      <c r="K1857" s="289"/>
    </row>
    <row r="1858" spans="11:11">
      <c r="K1858" s="289"/>
    </row>
    <row r="1859" spans="11:11">
      <c r="K1859" s="289"/>
    </row>
    <row r="1860" spans="11:11">
      <c r="K1860" s="289"/>
    </row>
    <row r="1861" spans="11:11">
      <c r="K1861" s="289"/>
    </row>
    <row r="1862" spans="11:11">
      <c r="K1862" s="289"/>
    </row>
    <row r="1863" spans="11:11">
      <c r="K1863" s="289"/>
    </row>
    <row r="1864" spans="11:11">
      <c r="K1864" s="289"/>
    </row>
    <row r="1865" spans="11:11">
      <c r="K1865" s="289"/>
    </row>
    <row r="1866" spans="11:11">
      <c r="K1866" s="289"/>
    </row>
    <row r="1867" spans="11:11">
      <c r="K1867" s="289"/>
    </row>
    <row r="1868" spans="11:11">
      <c r="K1868" s="289"/>
    </row>
    <row r="1869" spans="11:11">
      <c r="K1869" s="289"/>
    </row>
    <row r="1870" spans="11:11">
      <c r="K1870" s="289"/>
    </row>
    <row r="1871" spans="11:11">
      <c r="K1871" s="289"/>
    </row>
    <row r="1872" spans="11:11">
      <c r="K1872" s="289"/>
    </row>
    <row r="1873" spans="11:11">
      <c r="K1873" s="289"/>
    </row>
    <row r="1874" spans="11:11">
      <c r="K1874" s="289"/>
    </row>
    <row r="1875" spans="11:11">
      <c r="K1875" s="289"/>
    </row>
    <row r="1876" spans="11:11">
      <c r="K1876" s="289"/>
    </row>
    <row r="1877" spans="11:11">
      <c r="K1877" s="289"/>
    </row>
    <row r="1878" spans="11:11">
      <c r="K1878" s="289"/>
    </row>
    <row r="1879" spans="11:11">
      <c r="K1879" s="289"/>
    </row>
    <row r="1880" spans="11:11">
      <c r="K1880" s="289"/>
    </row>
    <row r="1881" spans="11:11">
      <c r="K1881" s="289"/>
    </row>
    <row r="1882" spans="11:11">
      <c r="K1882" s="289"/>
    </row>
    <row r="1883" spans="11:11">
      <c r="K1883" s="289"/>
    </row>
    <row r="1884" spans="11:11">
      <c r="K1884" s="289"/>
    </row>
    <row r="1885" spans="11:11">
      <c r="K1885" s="289"/>
    </row>
    <row r="1886" spans="11:11">
      <c r="K1886" s="289"/>
    </row>
    <row r="1887" spans="11:11">
      <c r="K1887" s="289"/>
    </row>
    <row r="1888" spans="11:11">
      <c r="K1888" s="289"/>
    </row>
    <row r="1889" spans="11:11">
      <c r="K1889" s="289"/>
    </row>
    <row r="1890" spans="11:11">
      <c r="K1890" s="289"/>
    </row>
    <row r="1891" spans="11:11">
      <c r="K1891" s="289"/>
    </row>
    <row r="1892" spans="11:11">
      <c r="K1892" s="289"/>
    </row>
    <row r="1893" spans="11:11">
      <c r="K1893" s="289"/>
    </row>
    <row r="1894" spans="11:11">
      <c r="K1894" s="289"/>
    </row>
    <row r="1895" spans="11:11">
      <c r="K1895" s="289"/>
    </row>
    <row r="1896" spans="11:11">
      <c r="K1896" s="289"/>
    </row>
    <row r="1897" spans="11:11">
      <c r="K1897" s="289"/>
    </row>
    <row r="1898" spans="11:11">
      <c r="K1898" s="289"/>
    </row>
    <row r="1899" spans="11:11">
      <c r="K1899" s="289"/>
    </row>
    <row r="1900" spans="11:11">
      <c r="K1900" s="289"/>
    </row>
    <row r="1901" spans="11:11">
      <c r="K1901" s="289"/>
    </row>
    <row r="1902" spans="11:11">
      <c r="K1902" s="289"/>
    </row>
    <row r="1903" spans="11:11">
      <c r="K1903" s="289"/>
    </row>
    <row r="1904" spans="11:11">
      <c r="K1904" s="289"/>
    </row>
    <row r="1905" spans="11:11">
      <c r="K1905" s="289"/>
    </row>
    <row r="1906" spans="11:11">
      <c r="K1906" s="289"/>
    </row>
    <row r="1907" spans="11:11">
      <c r="K1907" s="289"/>
    </row>
    <row r="1908" spans="11:11">
      <c r="K1908" s="289"/>
    </row>
    <row r="1909" spans="11:11">
      <c r="K1909" s="289"/>
    </row>
    <row r="1910" spans="11:11">
      <c r="K1910" s="289"/>
    </row>
    <row r="1911" spans="11:11">
      <c r="K1911" s="289"/>
    </row>
    <row r="1912" spans="11:11">
      <c r="K1912" s="289"/>
    </row>
    <row r="1913" spans="11:11">
      <c r="K1913" s="289"/>
    </row>
    <row r="1914" spans="11:11">
      <c r="K1914" s="289"/>
    </row>
    <row r="1915" spans="11:11">
      <c r="K1915" s="289"/>
    </row>
    <row r="1916" spans="11:11">
      <c r="K1916" s="289"/>
    </row>
    <row r="1917" spans="11:11">
      <c r="K1917" s="289"/>
    </row>
    <row r="1918" spans="11:11">
      <c r="K1918" s="289"/>
    </row>
    <row r="1919" spans="11:11">
      <c r="K1919" s="289"/>
    </row>
    <row r="1920" spans="11:11">
      <c r="K1920" s="289"/>
    </row>
    <row r="1921" spans="11:11">
      <c r="K1921" s="289"/>
    </row>
    <row r="1922" spans="11:11">
      <c r="K1922" s="289"/>
    </row>
    <row r="1923" spans="11:11">
      <c r="K1923" s="289"/>
    </row>
    <row r="1924" spans="11:11">
      <c r="K1924" s="289"/>
    </row>
    <row r="1925" spans="11:11">
      <c r="K1925" s="289"/>
    </row>
    <row r="1926" spans="11:11">
      <c r="K1926" s="289"/>
    </row>
    <row r="1927" spans="11:11">
      <c r="K1927" s="289"/>
    </row>
    <row r="1928" spans="11:11">
      <c r="K1928" s="289"/>
    </row>
    <row r="1929" spans="11:11">
      <c r="K1929" s="289"/>
    </row>
    <row r="1930" spans="11:11">
      <c r="K1930" s="289"/>
    </row>
    <row r="1931" spans="11:11">
      <c r="K1931" s="289"/>
    </row>
    <row r="1932" spans="11:11">
      <c r="K1932" s="289"/>
    </row>
    <row r="1933" spans="11:11">
      <c r="K1933" s="289"/>
    </row>
    <row r="1934" spans="11:11">
      <c r="K1934" s="289"/>
    </row>
    <row r="1935" spans="11:11">
      <c r="K1935" s="289"/>
    </row>
    <row r="1936" spans="11:11">
      <c r="K1936" s="289"/>
    </row>
    <row r="1937" spans="11:11">
      <c r="K1937" s="289"/>
    </row>
    <row r="1938" spans="11:11">
      <c r="K1938" s="289"/>
    </row>
    <row r="1939" spans="11:11">
      <c r="K1939" s="289"/>
    </row>
    <row r="1940" spans="11:11">
      <c r="K1940" s="289"/>
    </row>
    <row r="1941" spans="11:11">
      <c r="K1941" s="289"/>
    </row>
    <row r="1942" spans="11:11">
      <c r="K1942" s="289"/>
    </row>
    <row r="1943" spans="11:11">
      <c r="K1943" s="289"/>
    </row>
    <row r="1944" spans="11:11">
      <c r="K1944" s="289"/>
    </row>
    <row r="1945" spans="11:11">
      <c r="K1945" s="289"/>
    </row>
    <row r="1946" spans="11:11">
      <c r="K1946" s="289"/>
    </row>
    <row r="1947" spans="11:11">
      <c r="K1947" s="289"/>
    </row>
    <row r="1948" spans="11:11">
      <c r="K1948" s="289"/>
    </row>
    <row r="1949" spans="11:11">
      <c r="K1949" s="289"/>
    </row>
    <row r="1950" spans="11:11">
      <c r="K1950" s="289"/>
    </row>
    <row r="1951" spans="11:11">
      <c r="K1951" s="289"/>
    </row>
    <row r="1952" spans="11:11">
      <c r="K1952" s="289"/>
    </row>
    <row r="1953" spans="11:11">
      <c r="K1953" s="289"/>
    </row>
    <row r="1954" spans="11:11">
      <c r="K1954" s="289"/>
    </row>
    <row r="1955" spans="11:11">
      <c r="K1955" s="289"/>
    </row>
    <row r="1956" spans="11:11">
      <c r="K1956" s="289"/>
    </row>
    <row r="1957" spans="11:11">
      <c r="K1957" s="289"/>
    </row>
    <row r="1958" spans="11:11">
      <c r="K1958" s="289"/>
    </row>
    <row r="1959" spans="11:11">
      <c r="K1959" s="289"/>
    </row>
    <row r="1960" spans="11:11">
      <c r="K1960" s="289"/>
    </row>
    <row r="1961" spans="11:11">
      <c r="K1961" s="289"/>
    </row>
    <row r="1962" spans="11:11">
      <c r="K1962" s="289"/>
    </row>
    <row r="1963" spans="11:11">
      <c r="K1963" s="289"/>
    </row>
    <row r="1964" spans="11:11">
      <c r="K1964" s="289"/>
    </row>
    <row r="1965" spans="11:11">
      <c r="K1965" s="289"/>
    </row>
    <row r="1966" spans="11:11">
      <c r="K1966" s="289"/>
    </row>
    <row r="1967" spans="11:11">
      <c r="K1967" s="289"/>
    </row>
    <row r="1968" spans="11:11">
      <c r="K1968" s="289"/>
    </row>
    <row r="1969" spans="11:11">
      <c r="K1969" s="289"/>
    </row>
    <row r="1970" spans="11:11">
      <c r="K1970" s="289"/>
    </row>
    <row r="1971" spans="11:11">
      <c r="K1971" s="289"/>
    </row>
    <row r="1972" spans="11:11">
      <c r="K1972" s="289"/>
    </row>
    <row r="1973" spans="11:11">
      <c r="K1973" s="289"/>
    </row>
    <row r="1974" spans="11:11">
      <c r="K1974" s="289"/>
    </row>
    <row r="1975" spans="11:11">
      <c r="K1975" s="289"/>
    </row>
    <row r="1976" spans="11:11">
      <c r="K1976" s="289"/>
    </row>
    <row r="1977" spans="11:11">
      <c r="K1977" s="289"/>
    </row>
    <row r="1978" spans="11:11">
      <c r="K1978" s="289"/>
    </row>
    <row r="1979" spans="11:11">
      <c r="K1979" s="289"/>
    </row>
    <row r="1980" spans="11:11">
      <c r="K1980" s="289"/>
    </row>
    <row r="1981" spans="11:11">
      <c r="K1981" s="289"/>
    </row>
    <row r="1982" spans="11:11">
      <c r="K1982" s="289"/>
    </row>
    <row r="1983" spans="11:11">
      <c r="K1983" s="289"/>
    </row>
    <row r="1984" spans="11:11">
      <c r="K1984" s="289"/>
    </row>
    <row r="1985" spans="11:11">
      <c r="K1985" s="289"/>
    </row>
    <row r="1986" spans="11:11">
      <c r="K1986" s="289"/>
    </row>
    <row r="1987" spans="11:11">
      <c r="K1987" s="289"/>
    </row>
    <row r="1988" spans="11:11">
      <c r="K1988" s="289"/>
    </row>
    <row r="1989" spans="11:11">
      <c r="K1989" s="289"/>
    </row>
    <row r="1990" spans="11:11">
      <c r="K1990" s="289"/>
    </row>
    <row r="1991" spans="11:11">
      <c r="K1991" s="289"/>
    </row>
    <row r="1992" spans="11:11">
      <c r="K1992" s="289"/>
    </row>
    <row r="1993" spans="11:11">
      <c r="K1993" s="289"/>
    </row>
    <row r="1994" spans="11:11">
      <c r="K1994" s="289"/>
    </row>
    <row r="1995" spans="11:11">
      <c r="K1995" s="289"/>
    </row>
    <row r="1996" spans="11:11">
      <c r="K1996" s="289"/>
    </row>
    <row r="1997" spans="11:11">
      <c r="K1997" s="289"/>
    </row>
    <row r="1998" spans="11:11">
      <c r="K1998" s="289"/>
    </row>
    <row r="1999" spans="11:11">
      <c r="K1999" s="289"/>
    </row>
    <row r="2000" spans="11:11">
      <c r="K2000" s="289"/>
    </row>
    <row r="2001" spans="11:11">
      <c r="K2001" s="289"/>
    </row>
    <row r="2002" spans="11:11">
      <c r="K2002" s="289"/>
    </row>
    <row r="2003" spans="11:11">
      <c r="K2003" s="289"/>
    </row>
    <row r="2004" spans="11:11">
      <c r="K2004" s="289"/>
    </row>
    <row r="2005" spans="11:11">
      <c r="K2005" s="289"/>
    </row>
    <row r="2006" spans="11:11">
      <c r="K2006" s="289"/>
    </row>
    <row r="2007" spans="11:11">
      <c r="K2007" s="289"/>
    </row>
    <row r="2008" spans="11:11">
      <c r="K2008" s="289"/>
    </row>
    <row r="2009" spans="11:11">
      <c r="K2009" s="289"/>
    </row>
    <row r="2010" spans="11:11">
      <c r="K2010" s="289"/>
    </row>
    <row r="2011" spans="11:11">
      <c r="K2011" s="289"/>
    </row>
    <row r="2012" spans="11:11">
      <c r="K2012" s="289"/>
    </row>
    <row r="2013" spans="11:11">
      <c r="K2013" s="289"/>
    </row>
    <row r="2014" spans="11:11">
      <c r="K2014" s="289"/>
    </row>
    <row r="2015" spans="11:11">
      <c r="K2015" s="289"/>
    </row>
    <row r="2016" spans="11:11">
      <c r="K2016" s="289"/>
    </row>
    <row r="2017" spans="11:11">
      <c r="K2017" s="289"/>
    </row>
    <row r="2018" spans="11:11">
      <c r="K2018" s="289"/>
    </row>
    <row r="2019" spans="11:11">
      <c r="K2019" s="289"/>
    </row>
    <row r="2020" spans="11:11">
      <c r="K2020" s="289"/>
    </row>
    <row r="2021" spans="11:11">
      <c r="K2021" s="289"/>
    </row>
    <row r="2022" spans="11:11">
      <c r="K2022" s="289"/>
    </row>
    <row r="2023" spans="11:11">
      <c r="K2023" s="289"/>
    </row>
    <row r="2024" spans="11:11">
      <c r="K2024" s="289"/>
    </row>
    <row r="2025" spans="11:11">
      <c r="K2025" s="289"/>
    </row>
    <row r="2026" spans="11:11">
      <c r="K2026" s="289"/>
    </row>
    <row r="2027" spans="11:11">
      <c r="K2027" s="289"/>
    </row>
    <row r="2028" spans="11:11">
      <c r="K2028" s="289"/>
    </row>
    <row r="2029" spans="11:11">
      <c r="K2029" s="289"/>
    </row>
    <row r="2030" spans="11:11">
      <c r="K2030" s="289"/>
    </row>
    <row r="2031" spans="11:11">
      <c r="K2031" s="289"/>
    </row>
    <row r="2032" spans="11:11">
      <c r="K2032" s="289"/>
    </row>
    <row r="2033" spans="11:11">
      <c r="K2033" s="289"/>
    </row>
    <row r="2034" spans="11:11">
      <c r="K2034" s="289"/>
    </row>
    <row r="2035" spans="11:11">
      <c r="K2035" s="289"/>
    </row>
    <row r="2036" spans="11:11">
      <c r="K2036" s="289"/>
    </row>
    <row r="2037" spans="11:11">
      <c r="K2037" s="289"/>
    </row>
    <row r="2038" spans="11:11">
      <c r="K2038" s="289"/>
    </row>
    <row r="2039" spans="11:11">
      <c r="K2039" s="289"/>
    </row>
    <row r="2040" spans="11:11">
      <c r="K2040" s="289"/>
    </row>
    <row r="2041" spans="11:11">
      <c r="K2041" s="289"/>
    </row>
    <row r="2042" spans="11:11">
      <c r="K2042" s="289"/>
    </row>
    <row r="2043" spans="11:11">
      <c r="K2043" s="289"/>
    </row>
    <row r="2044" spans="11:11">
      <c r="K2044" s="289"/>
    </row>
    <row r="2045" spans="11:11">
      <c r="K2045" s="289"/>
    </row>
    <row r="2046" spans="11:11">
      <c r="K2046" s="289"/>
    </row>
    <row r="2047" spans="11:11">
      <c r="K2047" s="289"/>
    </row>
    <row r="2048" spans="11:11">
      <c r="K2048" s="289"/>
    </row>
    <row r="2049" spans="11:11">
      <c r="K2049" s="289"/>
    </row>
    <row r="2050" spans="11:11">
      <c r="K2050" s="289"/>
    </row>
    <row r="2051" spans="11:11">
      <c r="K2051" s="289"/>
    </row>
    <row r="2052" spans="11:11">
      <c r="K2052" s="289"/>
    </row>
    <row r="2053" spans="11:11">
      <c r="K2053" s="289"/>
    </row>
    <row r="2054" spans="11:11">
      <c r="K2054" s="289"/>
    </row>
    <row r="2055" spans="11:11">
      <c r="K2055" s="289"/>
    </row>
    <row r="2056" spans="11:11">
      <c r="K2056" s="289"/>
    </row>
    <row r="2057" spans="11:11">
      <c r="K2057" s="289"/>
    </row>
    <row r="2058" spans="11:11">
      <c r="K2058" s="289"/>
    </row>
    <row r="2059" spans="11:11">
      <c r="K2059" s="289"/>
    </row>
    <row r="2060" spans="11:11">
      <c r="K2060" s="289"/>
    </row>
    <row r="2061" spans="11:11">
      <c r="K2061" s="289"/>
    </row>
    <row r="2062" spans="11:11">
      <c r="K2062" s="289"/>
    </row>
    <row r="2063" spans="11:11">
      <c r="K2063" s="289"/>
    </row>
    <row r="2064" spans="11:11">
      <c r="K2064" s="289"/>
    </row>
    <row r="2065" spans="11:11">
      <c r="K2065" s="289"/>
    </row>
    <row r="2066" spans="11:11">
      <c r="K2066" s="289"/>
    </row>
    <row r="2067" spans="11:11">
      <c r="K2067" s="289"/>
    </row>
    <row r="2068" spans="11:11">
      <c r="K2068" s="289"/>
    </row>
    <row r="2069" spans="11:11">
      <c r="K2069" s="289"/>
    </row>
    <row r="2070" spans="11:11">
      <c r="K2070" s="289"/>
    </row>
    <row r="2071" spans="11:11">
      <c r="K2071" s="289"/>
    </row>
    <row r="2072" spans="11:11">
      <c r="K2072" s="289"/>
    </row>
    <row r="2073" spans="11:11">
      <c r="K2073" s="289"/>
    </row>
    <row r="2074" spans="11:11">
      <c r="K2074" s="289"/>
    </row>
    <row r="2075" spans="11:11">
      <c r="K2075" s="289"/>
    </row>
    <row r="2076" spans="11:11">
      <c r="K2076" s="289"/>
    </row>
    <row r="2077" spans="11:11">
      <c r="K2077" s="289"/>
    </row>
    <row r="2078" spans="11:11">
      <c r="K2078" s="289"/>
    </row>
    <row r="2079" spans="11:11">
      <c r="K2079" s="289"/>
    </row>
    <row r="2080" spans="11:11">
      <c r="K2080" s="289"/>
    </row>
    <row r="2081" spans="11:11">
      <c r="K2081" s="289"/>
    </row>
    <row r="2082" spans="11:11">
      <c r="K2082" s="289"/>
    </row>
    <row r="2083" spans="11:11">
      <c r="K2083" s="289"/>
    </row>
    <row r="2084" spans="11:11">
      <c r="K2084" s="289"/>
    </row>
    <row r="2085" spans="11:11">
      <c r="K2085" s="289"/>
    </row>
    <row r="2086" spans="11:11">
      <c r="K2086" s="289"/>
    </row>
    <row r="2087" spans="11:11">
      <c r="K2087" s="289"/>
    </row>
    <row r="2088" spans="11:11">
      <c r="K2088" s="289"/>
    </row>
    <row r="2089" spans="11:11">
      <c r="K2089" s="289"/>
    </row>
    <row r="2090" spans="11:11">
      <c r="K2090" s="289"/>
    </row>
    <row r="2091" spans="11:11">
      <c r="K2091" s="289"/>
    </row>
    <row r="2092" spans="11:11">
      <c r="K2092" s="289"/>
    </row>
    <row r="2093" spans="11:11">
      <c r="K2093" s="289"/>
    </row>
    <row r="2094" spans="11:11">
      <c r="K2094" s="289"/>
    </row>
    <row r="2095" spans="11:11">
      <c r="K2095" s="289"/>
    </row>
    <row r="2096" spans="11:11">
      <c r="K2096" s="289"/>
    </row>
    <row r="2097" spans="11:11">
      <c r="K2097" s="289"/>
    </row>
    <row r="2098" spans="11:11">
      <c r="K2098" s="289"/>
    </row>
    <row r="2099" spans="11:11">
      <c r="K2099" s="289"/>
    </row>
    <row r="2100" spans="11:11">
      <c r="K2100" s="289"/>
    </row>
    <row r="2101" spans="11:11">
      <c r="K2101" s="289"/>
    </row>
    <row r="2102" spans="11:11">
      <c r="K2102" s="289"/>
    </row>
    <row r="2103" spans="11:11">
      <c r="K2103" s="289"/>
    </row>
    <row r="2104" spans="11:11">
      <c r="K2104" s="289"/>
    </row>
    <row r="2105" spans="11:11">
      <c r="K2105" s="289"/>
    </row>
    <row r="2106" spans="11:11">
      <c r="K2106" s="289"/>
    </row>
    <row r="2107" spans="11:11">
      <c r="K2107" s="289"/>
    </row>
    <row r="2108" spans="11:11">
      <c r="K2108" s="289"/>
    </row>
    <row r="2109" spans="11:11">
      <c r="K2109" s="289"/>
    </row>
    <row r="2110" spans="11:11">
      <c r="K2110" s="289"/>
    </row>
    <row r="2111" spans="11:11">
      <c r="K2111" s="289"/>
    </row>
    <row r="2112" spans="11:11">
      <c r="K2112" s="289"/>
    </row>
    <row r="2113" spans="11:11">
      <c r="K2113" s="289"/>
    </row>
    <row r="2114" spans="11:11">
      <c r="K2114" s="289"/>
    </row>
    <row r="2115" spans="11:11">
      <c r="K2115" s="289"/>
    </row>
    <row r="2116" spans="11:11">
      <c r="K2116" s="289"/>
    </row>
    <row r="2117" spans="11:11">
      <c r="K2117" s="289"/>
    </row>
    <row r="2118" spans="11:11">
      <c r="K2118" s="289"/>
    </row>
    <row r="2119" spans="11:11">
      <c r="K2119" s="289"/>
    </row>
    <row r="2120" spans="11:11">
      <c r="K2120" s="289"/>
    </row>
    <row r="2121" spans="11:11">
      <c r="K2121" s="289"/>
    </row>
    <row r="2122" spans="11:11">
      <c r="K2122" s="289"/>
    </row>
  </sheetData>
  <customSheetViews>
    <customSheetView guid="{94E74550-0B2B-4B3C-8E97-CCCC46023914}" scale="85" topLeftCell="A238">
      <selection activeCell="G264" sqref="G264"/>
      <pageMargins left="0.7" right="0.7" top="0.75" bottom="0.75" header="0.3" footer="0.3"/>
      <pageSetup paperSize="9" orientation="portrait" r:id="rId1"/>
    </customSheetView>
    <customSheetView guid="{C23E91BF-4A86-4D00-A577-1A263DDCB8BC}" scale="85" topLeftCell="A238">
      <selection activeCell="G264" sqref="G264"/>
      <pageMargins left="0.7" right="0.7" top="0.75" bottom="0.75" header="0.3" footer="0.3"/>
      <pageSetup paperSize="9" orientation="portrait" r:id="rId2"/>
    </customSheetView>
    <customSheetView guid="{45761FB6-8710-4C75-A8B6-5A7FCAACACDF}" scale="85">
      <selection activeCell="T19" sqref="S19:T19"/>
      <pageMargins left="0.7" right="0.7" top="0.75" bottom="0.75" header="0.3" footer="0.3"/>
      <pageSetup paperSize="9" orientation="portrait" r:id="rId3"/>
    </customSheetView>
    <customSheetView guid="{6108970F-8E7A-462E-A499-E2FD79FB3A77}" scale="85">
      <selection activeCell="T19" sqref="S19:T19"/>
      <pageMargins left="0.7" right="0.7" top="0.75" bottom="0.75" header="0.3" footer="0.3"/>
      <pageSetup paperSize="9" orientation="portrait" r:id="rId4"/>
    </customSheetView>
    <customSheetView guid="{B3358888-E690-452C-98EC-431498422E6E}" scale="85">
      <selection activeCell="T19" sqref="S19:T19"/>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D7CF3121-CFC0-4E70-8DCD-811E30042E24}" scale="85" topLeftCell="A238">
      <selection activeCell="G264" sqref="G264"/>
      <pageMargins left="0.7" right="0.7" top="0.75" bottom="0.75" header="0.3" footer="0.3"/>
      <pageSetup paperSize="9" orientation="portrait" r:id="rId7"/>
    </customSheetView>
    <customSheetView guid="{3E3E5346-F5D1-49F5-AB0E-78170B65853C}" scale="85">
      <selection activeCell="T19" sqref="S19:T19"/>
      <pageMargins left="0.7" right="0.7" top="0.75" bottom="0.75" header="0.3" footer="0.3"/>
      <pageSetup paperSize="9" orientation="portrait" r:id="rId8"/>
    </customSheetView>
    <customSheetView guid="{A02336A9-D2FB-4D03-950A-00B6EBD6A28C}" scale="85" topLeftCell="A238">
      <selection activeCell="G264" sqref="G264"/>
      <pageMargins left="0.7" right="0.7" top="0.75" bottom="0.75" header="0.3" footer="0.3"/>
      <pageSetup paperSize="9" orientation="portrait" r:id="rId9"/>
    </customSheetView>
    <customSheetView guid="{24F900A2-7147-4318-9E77-2B71404314A7}" scale="85" topLeftCell="A238">
      <selection activeCell="G264" sqref="G264"/>
      <pageMargins left="0.7" right="0.7" top="0.75" bottom="0.75" header="0.3" footer="0.3"/>
      <pageSetup paperSize="9" orientation="portrait" r:id="rId10"/>
    </customSheetView>
    <customSheetView guid="{76FA2CE7-179E-4731-B7AE-63C5E5E79002}" scale="85" topLeftCell="A238">
      <selection activeCell="Q51" sqref="Q51"/>
      <pageMargins left="0.7" right="0.7" top="0.75" bottom="0.75" header="0.3" footer="0.3"/>
      <pageSetup paperSize="9" orientation="portrait" r:id="rId11"/>
    </customSheetView>
  </customSheetViews>
  <mergeCells count="194">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B317:D317"/>
    <mergeCell ref="G317:K317"/>
    <mergeCell ref="B310:D310"/>
    <mergeCell ref="G310:K310"/>
    <mergeCell ref="B311:D311"/>
    <mergeCell ref="G311:K311"/>
    <mergeCell ref="B312:D312"/>
    <mergeCell ref="G312:K312"/>
    <mergeCell ref="B313:D313"/>
    <mergeCell ref="G313:K313"/>
    <mergeCell ref="B314:D314"/>
    <mergeCell ref="G314:K31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s>
  <conditionalFormatting sqref="K112 K114 K116 K207 K127 K129 K131 K147:K152 K170">
    <cfRule type="cellIs" dxfId="359" priority="34"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94E74550-0B2B-4B3C-8E97-CCCC46023914}" state="hidden" topLeftCell="A73">
      <selection activeCell="C2" sqref="C2"/>
      <pageMargins left="0.7" right="0.7" top="0.75" bottom="0.75" header="0.3" footer="0.3"/>
      <pageSetup paperSize="9" orientation="portrait" r:id="rId1"/>
    </customSheetView>
    <customSheetView guid="{C23E91BF-4A86-4D00-A577-1A263DDCB8BC}" state="hidden" topLeftCell="A73">
      <selection activeCell="C2" sqref="C2"/>
      <pageMargins left="0.7" right="0.7" top="0.75" bottom="0.75" header="0.3" footer="0.3"/>
      <pageSetup paperSize="9" orientation="portrait" r:id="rId2"/>
    </customSheetView>
    <customSheetView guid="{45761FB6-8710-4C75-A8B6-5A7FCAACACDF}">
      <selection activeCell="C2" sqref="C2"/>
      <pageMargins left="0.7" right="0.7" top="0.75" bottom="0.75" header="0.3" footer="0.3"/>
      <pageSetup paperSize="9" orientation="portrait" r:id="rId3"/>
    </customSheetView>
    <customSheetView guid="{6108970F-8E7A-462E-A499-E2FD79FB3A77}">
      <selection activeCell="C2" sqref="C2"/>
      <pageMargins left="0.7" right="0.7" top="0.75" bottom="0.75" header="0.3" footer="0.3"/>
      <pageSetup paperSize="9" orientation="portrait" r:id="rId4"/>
    </customSheetView>
    <customSheetView guid="{B3358888-E690-452C-98EC-431498422E6E}">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D7CF3121-CFC0-4E70-8DCD-811E30042E24}" state="hidden" topLeftCell="A73">
      <selection activeCell="C2" sqref="C2"/>
      <pageMargins left="0.7" right="0.7" top="0.75" bottom="0.75" header="0.3" footer="0.3"/>
      <pageSetup paperSize="9" orientation="portrait" r:id="rId7"/>
    </customSheetView>
    <customSheetView guid="{3E3E5346-F5D1-49F5-AB0E-78170B65853C}">
      <selection activeCell="C2" sqref="C2"/>
      <pageMargins left="0.7" right="0.7" top="0.75" bottom="0.75" header="0.3" footer="0.3"/>
      <pageSetup paperSize="9" orientation="portrait" r:id="rId8"/>
    </customSheetView>
    <customSheetView guid="{A02336A9-D2FB-4D03-950A-00B6EBD6A28C}" state="hidden" topLeftCell="A73">
      <selection activeCell="C2" sqref="C2"/>
      <pageMargins left="0.7" right="0.7" top="0.75" bottom="0.75" header="0.3" footer="0.3"/>
      <pageSetup paperSize="9" orientation="portrait" r:id="rId9"/>
    </customSheetView>
    <customSheetView guid="{24F900A2-7147-4318-9E77-2B71404314A7}" state="hidden" topLeftCell="A73">
      <selection activeCell="C2" sqref="C2"/>
      <pageMargins left="0.7" right="0.7" top="0.75" bottom="0.75" header="0.3" footer="0.3"/>
      <pageSetup paperSize="9" orientation="portrait" r:id="rId10"/>
    </customSheetView>
    <customSheetView guid="{76FA2CE7-179E-4731-B7AE-63C5E5E79002}"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742" customWidth="1"/>
    <col min="2" max="2" width="14.28515625" style="1742" customWidth="1"/>
    <col min="3" max="3" width="101.42578125" style="1742" customWidth="1"/>
    <col min="4" max="4" width="8.5703125" style="1742" customWidth="1"/>
    <col min="5" max="5" width="9.140625" style="1742" customWidth="1"/>
    <col min="6" max="6" width="10" style="1742" customWidth="1"/>
    <col min="7" max="7" width="6.5703125" style="1742" customWidth="1"/>
    <col min="8" max="8" width="7.140625" style="1742" customWidth="1"/>
    <col min="9" max="9" width="6.5703125" style="1742" customWidth="1"/>
    <col min="10" max="10" width="7.7109375" style="1742" customWidth="1"/>
    <col min="11" max="16384" width="9.140625" style="1742"/>
  </cols>
  <sheetData>
    <row r="1" spans="1:12" ht="12.75">
      <c r="A1" s="3293" t="s">
        <v>6809</v>
      </c>
      <c r="B1" s="3293"/>
      <c r="C1" s="3293"/>
      <c r="D1" s="3293"/>
      <c r="E1" s="3293"/>
      <c r="F1" s="3293"/>
      <c r="G1" s="3293"/>
      <c r="H1" s="3293"/>
      <c r="I1" s="3293"/>
      <c r="J1" s="3293"/>
      <c r="K1" s="3293"/>
    </row>
    <row r="5" spans="1:12">
      <c r="A5" s="1259" t="s">
        <v>6</v>
      </c>
      <c r="B5" s="1260">
        <v>0</v>
      </c>
    </row>
    <row r="6" spans="1:12">
      <c r="A6" s="1879" t="s">
        <v>6776</v>
      </c>
      <c r="B6" s="1879"/>
      <c r="C6" s="1879"/>
      <c r="D6" s="1879"/>
      <c r="E6" s="1879"/>
      <c r="F6" s="1879"/>
      <c r="G6" s="1879"/>
      <c r="H6" s="1879"/>
      <c r="I6" s="1879"/>
      <c r="J6" s="1879"/>
      <c r="K6" s="1879"/>
      <c r="L6" s="1879"/>
    </row>
    <row r="7" spans="1:12">
      <c r="A7" s="1879" t="s">
        <v>6778</v>
      </c>
      <c r="B7" s="1879"/>
      <c r="C7" s="1879"/>
      <c r="D7" s="1879"/>
      <c r="E7" s="1879"/>
      <c r="F7" s="1879"/>
      <c r="G7" s="1879"/>
      <c r="H7" s="1879"/>
      <c r="I7" s="1879"/>
      <c r="J7" s="1879"/>
      <c r="K7" s="1879"/>
      <c r="L7" s="1879"/>
    </row>
    <row r="8" spans="1:12">
      <c r="A8" s="1879" t="s">
        <v>6779</v>
      </c>
      <c r="B8" s="1879"/>
      <c r="C8" s="1879"/>
      <c r="D8" s="1879"/>
      <c r="E8" s="1879"/>
      <c r="F8" s="1879"/>
      <c r="G8" s="1879"/>
      <c r="H8" s="1879"/>
      <c r="I8" s="1879"/>
      <c r="J8" s="1879"/>
      <c r="K8" s="1879"/>
      <c r="L8" s="1879"/>
    </row>
    <row r="9" spans="1:12">
      <c r="A9" s="1879" t="s">
        <v>6780</v>
      </c>
      <c r="B9" s="1879"/>
      <c r="C9" s="1879"/>
      <c r="D9" s="1879"/>
      <c r="E9" s="1879"/>
      <c r="F9" s="1879"/>
      <c r="G9" s="1879"/>
      <c r="H9" s="1879"/>
      <c r="I9" s="1879"/>
      <c r="J9" s="1879"/>
      <c r="K9" s="1879"/>
      <c r="L9" s="1879"/>
    </row>
    <row r="10" spans="1:12">
      <c r="A10" s="1879" t="s">
        <v>6781</v>
      </c>
      <c r="B10" s="1879"/>
      <c r="C10" s="1879"/>
      <c r="D10" s="1879"/>
      <c r="E10" s="1879"/>
      <c r="F10" s="1879"/>
      <c r="G10" s="1879"/>
      <c r="H10" s="1879"/>
      <c r="I10" s="1879"/>
      <c r="J10" s="1879"/>
      <c r="K10" s="1879"/>
      <c r="L10" s="1879"/>
    </row>
    <row r="11" spans="1:12">
      <c r="A11" s="1879" t="s">
        <v>6782</v>
      </c>
      <c r="B11" s="1879"/>
      <c r="C11" s="1879"/>
      <c r="D11" s="1879"/>
      <c r="E11" s="1879"/>
      <c r="F11" s="1879"/>
      <c r="G11" s="1879"/>
      <c r="H11" s="1879"/>
      <c r="I11" s="1879"/>
      <c r="J11" s="1879"/>
      <c r="K11" s="1879"/>
      <c r="L11" s="1879"/>
    </row>
    <row r="12" spans="1:12">
      <c r="A12" s="1879" t="s">
        <v>6783</v>
      </c>
      <c r="B12" s="1879"/>
      <c r="C12" s="1879"/>
      <c r="D12" s="1879"/>
      <c r="E12" s="1879"/>
      <c r="F12" s="1879"/>
      <c r="G12" s="1879"/>
      <c r="H12" s="1879"/>
      <c r="I12" s="1879"/>
      <c r="J12" s="1879"/>
      <c r="K12" s="1879"/>
      <c r="L12" s="1879"/>
    </row>
    <row r="13" spans="1:12">
      <c r="A13" s="1879" t="s">
        <v>6784</v>
      </c>
      <c r="B13" s="1879"/>
      <c r="C13" s="1879"/>
      <c r="D13" s="1879"/>
      <c r="E13" s="1879"/>
      <c r="F13" s="1879"/>
      <c r="G13" s="1879"/>
      <c r="H13" s="1879"/>
      <c r="I13" s="1879"/>
      <c r="J13" s="1879"/>
      <c r="K13" s="1879"/>
      <c r="L13" s="1879"/>
    </row>
    <row r="14" spans="1:12">
      <c r="A14" s="1879" t="s">
        <v>6785</v>
      </c>
      <c r="B14" s="1879"/>
      <c r="C14" s="1879"/>
      <c r="D14" s="1879"/>
      <c r="E14" s="1879"/>
      <c r="F14" s="1879"/>
      <c r="G14" s="1879"/>
      <c r="H14" s="1879"/>
      <c r="I14" s="1879"/>
      <c r="J14" s="1879"/>
      <c r="K14" s="1879"/>
      <c r="L14" s="1879"/>
    </row>
    <row r="15" spans="1:12">
      <c r="A15" s="1879" t="s">
        <v>6786</v>
      </c>
      <c r="B15" s="1879"/>
      <c r="C15" s="1879"/>
      <c r="D15" s="1879"/>
      <c r="E15" s="1879"/>
      <c r="F15" s="1879"/>
      <c r="G15" s="1879"/>
      <c r="H15" s="1879"/>
      <c r="I15" s="1879"/>
      <c r="J15" s="1879"/>
      <c r="K15" s="1879"/>
      <c r="L15" s="1879"/>
    </row>
    <row r="16" spans="1:12">
      <c r="A16" s="1879" t="s">
        <v>6787</v>
      </c>
      <c r="B16" s="1879"/>
      <c r="C16" s="1879"/>
      <c r="D16" s="1879"/>
      <c r="E16" s="1879"/>
      <c r="F16" s="1879"/>
      <c r="G16" s="1879"/>
      <c r="H16" s="1879"/>
      <c r="I16" s="1879"/>
      <c r="J16" s="1879"/>
      <c r="K16" s="1879"/>
      <c r="L16" s="1879"/>
    </row>
    <row r="17" spans="1:12">
      <c r="A17" s="1879" t="s">
        <v>6788</v>
      </c>
      <c r="B17" s="1879"/>
      <c r="C17" s="1879"/>
      <c r="D17" s="1879"/>
      <c r="E17" s="1879"/>
      <c r="F17" s="1879"/>
      <c r="G17" s="1879"/>
      <c r="H17" s="1879"/>
      <c r="I17" s="1879"/>
      <c r="J17" s="1879"/>
      <c r="K17" s="1879"/>
      <c r="L17" s="1879"/>
    </row>
    <row r="18" spans="1:12">
      <c r="A18" s="1879" t="s">
        <v>6789</v>
      </c>
      <c r="B18" s="1879"/>
      <c r="C18" s="1879"/>
      <c r="D18" s="1879"/>
      <c r="E18" s="1879"/>
      <c r="F18" s="1879"/>
      <c r="G18" s="1879"/>
      <c r="H18" s="1879"/>
      <c r="I18" s="1879"/>
      <c r="J18" s="1879"/>
      <c r="K18" s="1879"/>
      <c r="L18" s="1879"/>
    </row>
    <row r="19" spans="1:12">
      <c r="A19" s="1879" t="s">
        <v>6790</v>
      </c>
      <c r="B19" s="1879"/>
      <c r="C19" s="1879"/>
      <c r="D19" s="1879"/>
      <c r="E19" s="1879"/>
      <c r="F19" s="1879"/>
      <c r="G19" s="1879"/>
      <c r="H19" s="1879"/>
      <c r="I19" s="1879"/>
      <c r="J19" s="1879"/>
      <c r="K19" s="1879"/>
      <c r="L19" s="1879"/>
    </row>
    <row r="20" spans="1:12">
      <c r="A20" s="1879" t="s">
        <v>6791</v>
      </c>
      <c r="B20" s="1879"/>
      <c r="C20" s="1879"/>
      <c r="D20" s="1879"/>
      <c r="E20" s="1879"/>
      <c r="F20" s="1879"/>
      <c r="G20" s="1879"/>
      <c r="H20" s="1879"/>
      <c r="I20" s="1879"/>
      <c r="J20" s="1879"/>
      <c r="K20" s="1879"/>
      <c r="L20" s="1879"/>
    </row>
    <row r="21" spans="1:12">
      <c r="A21" s="1879" t="s">
        <v>6792</v>
      </c>
      <c r="B21" s="1879"/>
      <c r="C21" s="1879"/>
      <c r="D21" s="1879"/>
      <c r="E21" s="1879"/>
      <c r="F21" s="1879"/>
      <c r="G21" s="1879"/>
      <c r="H21" s="1879"/>
      <c r="I21" s="1879"/>
      <c r="J21" s="1879"/>
      <c r="K21" s="1879"/>
      <c r="L21" s="1879"/>
    </row>
    <row r="22" spans="1:12">
      <c r="A22" s="1879" t="s">
        <v>6793</v>
      </c>
      <c r="B22" s="1879"/>
      <c r="C22" s="1879"/>
      <c r="D22" s="1879"/>
      <c r="E22" s="1879"/>
      <c r="F22" s="1879"/>
      <c r="G22" s="1879"/>
      <c r="H22" s="1879"/>
      <c r="I22" s="1879"/>
      <c r="J22" s="1879"/>
      <c r="K22" s="1879"/>
      <c r="L22" s="1879"/>
    </row>
    <row r="23" spans="1:12">
      <c r="A23" s="1879" t="s">
        <v>6794</v>
      </c>
      <c r="B23" s="1879"/>
      <c r="C23" s="1879"/>
      <c r="D23" s="1879"/>
      <c r="E23" s="1879"/>
      <c r="F23" s="1879"/>
      <c r="G23" s="1879"/>
      <c r="H23" s="1879"/>
      <c r="I23" s="1879"/>
      <c r="J23" s="1879"/>
      <c r="K23" s="1879"/>
      <c r="L23" s="1879"/>
    </row>
    <row r="24" spans="1:12">
      <c r="A24" s="1879" t="s">
        <v>6777</v>
      </c>
      <c r="B24" s="1879"/>
      <c r="C24" s="1879"/>
      <c r="D24" s="1879"/>
      <c r="E24" s="1879"/>
      <c r="F24" s="1879"/>
      <c r="G24" s="1879"/>
      <c r="H24" s="1879"/>
      <c r="I24" s="1879"/>
      <c r="J24" s="1879"/>
      <c r="K24" s="1879"/>
      <c r="L24" s="1879"/>
    </row>
    <row r="25" spans="1:12">
      <c r="A25" s="1879"/>
      <c r="B25" s="1879"/>
      <c r="C25" s="1879"/>
      <c r="D25" s="1879"/>
      <c r="E25" s="1879"/>
      <c r="F25" s="1879"/>
      <c r="G25" s="1879"/>
      <c r="H25" s="1879"/>
      <c r="I25" s="1879"/>
      <c r="J25" s="1879"/>
      <c r="K25" s="1879"/>
      <c r="L25" s="1879"/>
    </row>
    <row r="26" spans="1:12">
      <c r="A26" s="1879"/>
      <c r="B26" s="1879"/>
      <c r="C26" s="1879"/>
      <c r="D26" s="1879"/>
      <c r="E26" s="1879"/>
      <c r="F26" s="1879"/>
      <c r="G26" s="1879"/>
      <c r="H26" s="1879"/>
      <c r="I26" s="1879"/>
      <c r="J26" s="1879"/>
      <c r="K26" s="1879"/>
      <c r="L26" s="1879"/>
    </row>
    <row r="27" spans="1:12" ht="48.2" customHeight="1">
      <c r="A27" s="3294" t="s">
        <v>6769</v>
      </c>
      <c r="B27" s="3294" t="s">
        <v>18</v>
      </c>
      <c r="C27" s="3294" t="s">
        <v>5</v>
      </c>
      <c r="D27" s="3295" t="s">
        <v>6770</v>
      </c>
      <c r="E27" s="3295" t="s">
        <v>6771</v>
      </c>
      <c r="F27" s="3295" t="s">
        <v>6772</v>
      </c>
      <c r="G27" s="3294" t="s">
        <v>6773</v>
      </c>
      <c r="H27" s="3294"/>
      <c r="I27" s="3294"/>
      <c r="J27" s="3294" t="s">
        <v>206</v>
      </c>
      <c r="K27" s="3295" t="s">
        <v>6774</v>
      </c>
      <c r="L27" s="3295" t="s">
        <v>6775</v>
      </c>
    </row>
    <row r="28" spans="1:12">
      <c r="A28" s="3294"/>
      <c r="B28" s="3294"/>
      <c r="C28" s="3294"/>
      <c r="D28" s="3295"/>
      <c r="E28" s="3295"/>
      <c r="F28" s="3295"/>
      <c r="G28" s="1880" t="s">
        <v>214</v>
      </c>
      <c r="H28" s="1880" t="s">
        <v>215</v>
      </c>
      <c r="I28" s="1880" t="s">
        <v>216</v>
      </c>
      <c r="J28" s="3294"/>
      <c r="K28" s="3295"/>
      <c r="L28" s="3295"/>
    </row>
    <row r="29" spans="1:12" ht="22.7" customHeight="1">
      <c r="A29" s="1881" t="s">
        <v>6795</v>
      </c>
      <c r="B29" s="1882"/>
      <c r="C29" s="1883"/>
      <c r="D29" s="1884"/>
      <c r="E29" s="1884"/>
      <c r="F29" s="1885"/>
      <c r="G29" s="1885"/>
      <c r="H29" s="1885"/>
      <c r="I29" s="1885"/>
      <c r="J29" s="1885"/>
      <c r="K29" s="1886"/>
      <c r="L29" s="1885"/>
    </row>
    <row r="30" spans="1:12" ht="22.7" customHeight="1">
      <c r="A30" s="3300"/>
      <c r="B30" s="1899" t="s">
        <v>6796</v>
      </c>
      <c r="C30" s="1888" t="s">
        <v>6797</v>
      </c>
      <c r="D30" s="1889" t="s">
        <v>6810</v>
      </c>
      <c r="E30" s="1890" t="s">
        <v>218</v>
      </c>
      <c r="F30" s="1890">
        <v>10.4</v>
      </c>
      <c r="G30" s="1891">
        <v>693</v>
      </c>
      <c r="H30" s="1891">
        <v>403</v>
      </c>
      <c r="I30" s="1891">
        <v>247</v>
      </c>
      <c r="J30" s="1891">
        <v>28</v>
      </c>
      <c r="K30" s="1891">
        <v>57895.199999999997</v>
      </c>
      <c r="L30" s="1887">
        <f>K30-(K30*B5/100)</f>
        <v>57895.199999999997</v>
      </c>
    </row>
    <row r="31" spans="1:12" ht="22.7" customHeight="1">
      <c r="A31" s="3301"/>
      <c r="B31" s="1899" t="s">
        <v>6798</v>
      </c>
      <c r="C31" s="1888" t="s">
        <v>6799</v>
      </c>
      <c r="D31" s="1890" t="s">
        <v>6811</v>
      </c>
      <c r="E31" s="1890" t="s">
        <v>218</v>
      </c>
      <c r="F31" s="1890">
        <v>13.5</v>
      </c>
      <c r="G31" s="1891">
        <v>693</v>
      </c>
      <c r="H31" s="1891">
        <v>403</v>
      </c>
      <c r="I31" s="1891">
        <v>247</v>
      </c>
      <c r="J31" s="1891">
        <v>29</v>
      </c>
      <c r="K31" s="1891">
        <v>57895.199999999997</v>
      </c>
      <c r="L31" s="1887">
        <f t="shared" ref="L31:L39" si="0">K31-(K31*B6/100)</f>
        <v>57895.199999999997</v>
      </c>
    </row>
    <row r="32" spans="1:12" ht="22.7" customHeight="1">
      <c r="A32" s="3301"/>
      <c r="B32" s="1899" t="s">
        <v>6800</v>
      </c>
      <c r="C32" s="1888" t="s">
        <v>6801</v>
      </c>
      <c r="D32" s="1892" t="s">
        <v>6812</v>
      </c>
      <c r="E32" s="1890" t="s">
        <v>218</v>
      </c>
      <c r="F32" s="1890">
        <v>16.600000000000001</v>
      </c>
      <c r="G32" s="1891">
        <v>730</v>
      </c>
      <c r="H32" s="1891">
        <v>403</v>
      </c>
      <c r="I32" s="1891">
        <v>327</v>
      </c>
      <c r="J32" s="1891">
        <v>43</v>
      </c>
      <c r="K32" s="1891">
        <v>74437</v>
      </c>
      <c r="L32" s="1887">
        <f t="shared" si="0"/>
        <v>74437</v>
      </c>
    </row>
    <row r="33" spans="1:12" ht="22.7" customHeight="1">
      <c r="A33" s="3301"/>
      <c r="B33" s="3297" t="s">
        <v>6802</v>
      </c>
      <c r="C33" s="3298"/>
      <c r="D33" s="1893"/>
      <c r="E33" s="1890"/>
      <c r="F33" s="1890"/>
      <c r="G33" s="1890"/>
      <c r="H33" s="1890"/>
      <c r="I33" s="1890"/>
      <c r="J33" s="1890"/>
      <c r="K33" s="1891"/>
      <c r="L33" s="1887"/>
    </row>
    <row r="34" spans="1:12" ht="22.7" customHeight="1">
      <c r="A34" s="3301"/>
      <c r="B34" s="1899" t="s">
        <v>6803</v>
      </c>
      <c r="C34" s="1888" t="s">
        <v>6804</v>
      </c>
      <c r="D34" s="1890" t="s">
        <v>6810</v>
      </c>
      <c r="E34" s="1890" t="s">
        <v>218</v>
      </c>
      <c r="F34" s="1890"/>
      <c r="G34" s="1891">
        <v>693</v>
      </c>
      <c r="H34" s="1891">
        <v>403</v>
      </c>
      <c r="I34" s="1891">
        <v>247</v>
      </c>
      <c r="J34" s="1891">
        <v>28</v>
      </c>
      <c r="K34" s="1891">
        <v>53938</v>
      </c>
      <c r="L34" s="1887">
        <f t="shared" si="0"/>
        <v>53938</v>
      </c>
    </row>
    <row r="35" spans="1:12" ht="22.7" customHeight="1">
      <c r="A35" s="3301"/>
      <c r="B35" s="1899" t="s">
        <v>6807</v>
      </c>
      <c r="C35" s="1888" t="s">
        <v>6808</v>
      </c>
      <c r="D35" s="1890" t="s">
        <v>6812</v>
      </c>
      <c r="E35" s="1890" t="s">
        <v>218</v>
      </c>
      <c r="F35" s="1890"/>
      <c r="G35" s="1891">
        <v>693</v>
      </c>
      <c r="H35" s="1891">
        <v>403</v>
      </c>
      <c r="I35" s="1891">
        <v>247</v>
      </c>
      <c r="J35" s="1891">
        <v>29</v>
      </c>
      <c r="K35" s="1891">
        <v>57068</v>
      </c>
      <c r="L35" s="1887">
        <f t="shared" si="0"/>
        <v>57068</v>
      </c>
    </row>
    <row r="36" spans="1:12" ht="22.7" customHeight="1">
      <c r="A36" s="3302"/>
      <c r="B36" s="1899" t="s">
        <v>6805</v>
      </c>
      <c r="C36" s="1888" t="s">
        <v>6806</v>
      </c>
      <c r="D36" s="1890" t="s">
        <v>6811</v>
      </c>
      <c r="E36" s="1890" t="s">
        <v>218</v>
      </c>
      <c r="F36" s="1890"/>
      <c r="G36" s="1891">
        <v>730</v>
      </c>
      <c r="H36" s="1891">
        <v>403</v>
      </c>
      <c r="I36" s="1891">
        <v>327</v>
      </c>
      <c r="J36" s="1891">
        <v>43</v>
      </c>
      <c r="K36" s="1891">
        <v>73608.7</v>
      </c>
      <c r="L36" s="1887">
        <f t="shared" si="0"/>
        <v>73608.7</v>
      </c>
    </row>
    <row r="37" spans="1:12">
      <c r="A37" s="1879"/>
      <c r="B37" s="1879"/>
      <c r="C37" s="1879"/>
      <c r="D37" s="1879"/>
      <c r="E37" s="1879"/>
      <c r="F37" s="1879"/>
      <c r="G37" s="1879"/>
      <c r="H37" s="1879"/>
      <c r="I37" s="1879"/>
      <c r="J37" s="1879"/>
      <c r="K37" s="1879"/>
      <c r="L37" s="1879"/>
    </row>
    <row r="38" spans="1:12" ht="15" customHeight="1">
      <c r="A38" s="3296" t="s">
        <v>6813</v>
      </c>
      <c r="B38" s="3296"/>
      <c r="C38" s="3296"/>
      <c r="D38" s="3296"/>
      <c r="E38" s="3296"/>
      <c r="F38" s="3296"/>
      <c r="G38" s="3296"/>
      <c r="H38" s="3296"/>
      <c r="I38" s="3296"/>
      <c r="J38" s="3296"/>
      <c r="K38" s="3296"/>
      <c r="L38" s="3296"/>
    </row>
    <row r="39" spans="1:12" ht="50.25" customHeight="1">
      <c r="A39" s="1879"/>
      <c r="B39" s="1898" t="s">
        <v>6817</v>
      </c>
      <c r="C39" s="1895" t="s">
        <v>6818</v>
      </c>
      <c r="D39" s="1896"/>
      <c r="E39" s="1897"/>
      <c r="F39" s="1897"/>
      <c r="G39" s="1897"/>
      <c r="H39" s="1897"/>
      <c r="I39" s="1897"/>
      <c r="J39" s="1897"/>
      <c r="K39" s="1894">
        <v>128</v>
      </c>
      <c r="L39" s="1894">
        <f t="shared" si="0"/>
        <v>128</v>
      </c>
    </row>
    <row r="40" spans="1:12">
      <c r="A40" s="1879"/>
      <c r="B40" s="1879"/>
      <c r="C40" s="1879"/>
      <c r="D40" s="1879"/>
      <c r="E40" s="1879"/>
      <c r="F40" s="1879"/>
      <c r="G40" s="1879"/>
      <c r="H40" s="1879"/>
      <c r="I40" s="1879"/>
      <c r="J40" s="1879"/>
      <c r="K40" s="1879"/>
      <c r="L40" s="1879"/>
    </row>
    <row r="41" spans="1:12">
      <c r="A41" s="1879"/>
      <c r="B41" s="1879"/>
      <c r="C41" s="3299" t="s">
        <v>6814</v>
      </c>
      <c r="D41" s="1891" t="s">
        <v>6815</v>
      </c>
      <c r="E41" s="1891" t="s">
        <v>6816</v>
      </c>
      <c r="F41" s="1879"/>
      <c r="G41" s="1879"/>
      <c r="H41" s="1879"/>
      <c r="I41" s="1879"/>
      <c r="J41" s="1879"/>
      <c r="K41" s="1879"/>
      <c r="L41" s="1879"/>
    </row>
    <row r="42" spans="1:12">
      <c r="A42" s="1879"/>
      <c r="B42" s="1879"/>
      <c r="C42" s="3299"/>
      <c r="D42" s="1891">
        <v>20</v>
      </c>
      <c r="E42" s="1891">
        <v>9</v>
      </c>
      <c r="F42" s="1879"/>
      <c r="G42" s="1879"/>
      <c r="H42" s="1879"/>
      <c r="I42" s="1879"/>
      <c r="J42" s="1879"/>
      <c r="K42" s="1879"/>
      <c r="L42" s="1879"/>
    </row>
    <row r="43" spans="1:12">
      <c r="A43" s="1879"/>
      <c r="B43" s="1879"/>
      <c r="C43" s="3299"/>
      <c r="D43" s="1891">
        <v>24</v>
      </c>
      <c r="E43" s="1891">
        <v>11</v>
      </c>
      <c r="F43" s="1879"/>
      <c r="G43" s="1879"/>
      <c r="H43" s="1879"/>
      <c r="I43" s="1879"/>
      <c r="J43" s="1879"/>
      <c r="K43" s="1879"/>
      <c r="L43" s="1879"/>
    </row>
    <row r="44" spans="1:12">
      <c r="A44" s="1879"/>
      <c r="B44" s="1879"/>
      <c r="C44" s="3299"/>
      <c r="D44" s="1891">
        <v>32</v>
      </c>
      <c r="E44" s="1891">
        <v>16</v>
      </c>
      <c r="F44" s="1879"/>
      <c r="G44" s="1879"/>
      <c r="H44" s="1879"/>
      <c r="I44" s="1879"/>
      <c r="J44" s="1879"/>
      <c r="K44" s="1879"/>
      <c r="L44" s="1879"/>
    </row>
  </sheetData>
  <mergeCells count="15">
    <mergeCell ref="A38:L38"/>
    <mergeCell ref="B33:C33"/>
    <mergeCell ref="C41:C44"/>
    <mergeCell ref="J27:J28"/>
    <mergeCell ref="K27:K28"/>
    <mergeCell ref="L27:L28"/>
    <mergeCell ref="A30:A36"/>
    <mergeCell ref="A1:K1"/>
    <mergeCell ref="G27:I27"/>
    <mergeCell ref="A27:A28"/>
    <mergeCell ref="B27:B28"/>
    <mergeCell ref="C27:C28"/>
    <mergeCell ref="D27:D28"/>
    <mergeCell ref="E27:E28"/>
    <mergeCell ref="F27:F28"/>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29" customWidth="1"/>
    <col min="4" max="10" width="10.7109375" customWidth="1"/>
  </cols>
  <sheetData>
    <row r="1" spans="1:10" s="260" customFormat="1" ht="21.2" customHeight="1">
      <c r="A1" s="3307" t="s">
        <v>387</v>
      </c>
      <c r="B1" s="3307"/>
      <c r="C1" s="3308"/>
      <c r="D1" s="3308"/>
      <c r="E1" s="3308"/>
      <c r="F1" s="3308"/>
      <c r="G1" s="3308"/>
      <c r="H1" s="3308"/>
      <c r="I1" s="3308"/>
      <c r="J1" s="3308"/>
    </row>
    <row r="2" spans="1:10" s="260" customFormat="1" ht="21.2" customHeight="1">
      <c r="A2" s="261"/>
      <c r="B2" s="262"/>
      <c r="C2" s="262"/>
      <c r="D2" s="262"/>
      <c r="E2" s="262"/>
      <c r="F2" s="262"/>
      <c r="G2" s="262"/>
      <c r="H2" s="262"/>
      <c r="I2" s="262"/>
      <c r="J2" s="262"/>
    </row>
    <row r="3" spans="1:10" s="266" customFormat="1">
      <c r="A3" s="263" t="s">
        <v>6</v>
      </c>
      <c r="B3" s="264">
        <v>0</v>
      </c>
      <c r="C3" s="265"/>
      <c r="D3" s="265"/>
      <c r="E3" s="265"/>
      <c r="F3" s="265"/>
      <c r="G3" s="265"/>
      <c r="H3" s="265"/>
      <c r="I3" s="265"/>
      <c r="J3" s="265"/>
    </row>
    <row r="4" spans="1:10" s="266" customFormat="1">
      <c r="A4" s="265"/>
      <c r="B4" s="265"/>
      <c r="C4" s="265"/>
      <c r="D4" s="265"/>
      <c r="E4" s="265"/>
      <c r="F4" s="265"/>
      <c r="G4" s="265"/>
      <c r="H4" s="265"/>
      <c r="I4" s="265"/>
      <c r="J4" s="265"/>
    </row>
    <row r="5" spans="1:10" s="260" customFormat="1" ht="37.5" customHeight="1">
      <c r="A5" s="3309" t="s">
        <v>388</v>
      </c>
      <c r="B5" s="3310"/>
      <c r="C5" s="3310"/>
      <c r="D5" s="3310"/>
      <c r="E5" s="3310"/>
      <c r="F5" s="3310"/>
      <c r="G5" s="3310"/>
      <c r="H5" s="3310"/>
      <c r="I5" s="3310"/>
      <c r="J5" s="3310"/>
    </row>
    <row r="6" spans="1:10" s="260" customFormat="1" ht="25.5" customHeight="1">
      <c r="A6" s="3303" t="s">
        <v>14</v>
      </c>
      <c r="B6" s="3303" t="s">
        <v>13</v>
      </c>
      <c r="C6" s="3303" t="s">
        <v>391</v>
      </c>
      <c r="D6" s="3305" t="s">
        <v>204</v>
      </c>
      <c r="E6" s="3315" t="s">
        <v>210</v>
      </c>
      <c r="F6" s="3316"/>
      <c r="G6" s="3317"/>
      <c r="H6" s="267" t="s">
        <v>206</v>
      </c>
      <c r="I6" s="3313" t="s">
        <v>212</v>
      </c>
      <c r="J6" s="3311" t="s">
        <v>213</v>
      </c>
    </row>
    <row r="7" spans="1:10" s="260" customFormat="1">
      <c r="A7" s="3304"/>
      <c r="B7" s="3304"/>
      <c r="C7" s="3304"/>
      <c r="D7" s="3306"/>
      <c r="E7" s="268" t="s">
        <v>214</v>
      </c>
      <c r="F7" s="269" t="s">
        <v>215</v>
      </c>
      <c r="G7" s="269" t="s">
        <v>216</v>
      </c>
      <c r="H7" s="270"/>
      <c r="I7" s="3314"/>
      <c r="J7" s="3312"/>
    </row>
    <row r="8" spans="1:10" s="260" customFormat="1" ht="29.25" customHeight="1">
      <c r="A8" s="271">
        <v>241688</v>
      </c>
      <c r="B8" s="282" t="s">
        <v>389</v>
      </c>
      <c r="C8" s="273" t="s">
        <v>392</v>
      </c>
      <c r="D8" s="274">
        <v>2.5</v>
      </c>
      <c r="E8" s="275">
        <v>552</v>
      </c>
      <c r="F8" s="276">
        <v>376</v>
      </c>
      <c r="G8" s="276">
        <v>126</v>
      </c>
      <c r="H8" s="277">
        <v>12.8</v>
      </c>
      <c r="I8" s="278">
        <v>13857</v>
      </c>
      <c r="J8" s="279">
        <f>I8-I8*$B$3/100</f>
        <v>13857</v>
      </c>
    </row>
    <row r="9" spans="1:10" s="260" customFormat="1" ht="29.25" customHeight="1">
      <c r="A9" s="271">
        <v>241687</v>
      </c>
      <c r="B9" s="272" t="s">
        <v>390</v>
      </c>
      <c r="C9" s="273" t="s">
        <v>392</v>
      </c>
      <c r="D9" s="274">
        <v>4.2</v>
      </c>
      <c r="E9" s="275">
        <v>552</v>
      </c>
      <c r="F9" s="276">
        <v>682</v>
      </c>
      <c r="G9" s="276">
        <v>128</v>
      </c>
      <c r="H9" s="277">
        <v>19</v>
      </c>
      <c r="I9" s="278">
        <v>16123</v>
      </c>
      <c r="J9" s="279">
        <f>I9-I9*$B$3/100</f>
        <v>16123</v>
      </c>
    </row>
  </sheetData>
  <customSheetViews>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3"/>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4"/>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7"/>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8"/>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9"/>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819" customWidth="1"/>
    <col min="2" max="2" width="38.140625" style="823" customWidth="1"/>
    <col min="3" max="3" width="29.42578125" style="119" customWidth="1"/>
    <col min="4" max="4" width="14.5703125" style="818" customWidth="1"/>
    <col min="5" max="5" width="15" style="818" customWidth="1"/>
    <col min="6" max="6" width="17.42578125" style="817" customWidth="1"/>
    <col min="7" max="7" width="17.42578125" style="119" customWidth="1"/>
    <col min="8" max="9" width="9.140625" style="119"/>
    <col min="10" max="10" width="16.7109375" style="820" customWidth="1"/>
    <col min="11" max="16384" width="9.140625" style="119"/>
  </cols>
  <sheetData>
    <row r="1" spans="1:9" ht="24.75" customHeight="1">
      <c r="A1" s="3318" t="s">
        <v>5467</v>
      </c>
      <c r="B1" s="3318"/>
      <c r="C1" s="3318"/>
      <c r="D1" s="3318"/>
      <c r="E1" s="3318"/>
      <c r="F1" s="3318"/>
      <c r="G1" s="3318"/>
      <c r="H1" s="1651"/>
      <c r="I1" s="1651"/>
    </row>
    <row r="2" spans="1:9">
      <c r="C2" s="785"/>
      <c r="E2" s="548"/>
      <c r="H2" s="1651"/>
      <c r="I2" s="1651"/>
    </row>
    <row r="3" spans="1:9">
      <c r="C3" s="785"/>
      <c r="E3" s="548"/>
      <c r="H3" s="1651"/>
      <c r="I3" s="1651"/>
    </row>
    <row r="4" spans="1:9">
      <c r="A4" s="796" t="s">
        <v>6</v>
      </c>
      <c r="B4" s="794">
        <v>10</v>
      </c>
      <c r="C4" s="785"/>
      <c r="E4" s="548"/>
      <c r="H4" s="1651"/>
      <c r="I4" s="1651"/>
    </row>
    <row r="5" spans="1:9">
      <c r="H5" s="1651"/>
      <c r="I5" s="1651"/>
    </row>
    <row r="6" spans="1:9" ht="75.2" customHeight="1">
      <c r="A6" s="828" t="s">
        <v>18</v>
      </c>
      <c r="B6" s="829" t="s">
        <v>5</v>
      </c>
      <c r="C6" s="830" t="s">
        <v>332</v>
      </c>
      <c r="D6" s="831" t="s">
        <v>20</v>
      </c>
      <c r="E6" s="831" t="s">
        <v>333</v>
      </c>
      <c r="F6" s="599" t="s">
        <v>8</v>
      </c>
      <c r="G6" s="395" t="s">
        <v>9</v>
      </c>
      <c r="H6" s="1651"/>
      <c r="I6" s="1651"/>
    </row>
    <row r="7" spans="1:9">
      <c r="A7" s="832" t="s">
        <v>2687</v>
      </c>
      <c r="B7" s="833"/>
      <c r="C7" s="834"/>
      <c r="D7" s="834"/>
      <c r="E7" s="834"/>
      <c r="F7" s="835"/>
      <c r="G7" s="836"/>
      <c r="H7" s="1651"/>
      <c r="I7" s="1651"/>
    </row>
    <row r="8" spans="1:9">
      <c r="A8" s="837">
        <v>1008386</v>
      </c>
      <c r="B8" s="838" t="s">
        <v>2688</v>
      </c>
      <c r="C8" s="839" t="s">
        <v>2689</v>
      </c>
      <c r="D8" s="839" t="s">
        <v>2690</v>
      </c>
      <c r="E8" s="840">
        <v>0.09</v>
      </c>
      <c r="F8" s="841">
        <v>257.68</v>
      </c>
      <c r="G8" s="842">
        <f>F8-F8*$B$4/100</f>
        <v>231.91200000000001</v>
      </c>
      <c r="H8" s="1651"/>
      <c r="I8" s="1651"/>
    </row>
    <row r="9" spans="1:9">
      <c r="A9" s="843">
        <v>1008408</v>
      </c>
      <c r="B9" s="844" t="s">
        <v>2691</v>
      </c>
      <c r="C9" s="845" t="s">
        <v>2692</v>
      </c>
      <c r="D9" s="845" t="s">
        <v>2690</v>
      </c>
      <c r="E9" s="846">
        <v>0.11700000000000001</v>
      </c>
      <c r="F9" s="841">
        <v>343.42</v>
      </c>
      <c r="G9" s="795">
        <f t="shared" ref="G9:G76" si="0">F9-F9*$B$4/100</f>
        <v>309.07800000000003</v>
      </c>
      <c r="H9" s="1651"/>
      <c r="I9" s="1651"/>
    </row>
    <row r="10" spans="1:9" ht="15.75" customHeight="1">
      <c r="A10" s="843">
        <v>1022682</v>
      </c>
      <c r="B10" s="844" t="s">
        <v>2688</v>
      </c>
      <c r="C10" s="845" t="s">
        <v>2693</v>
      </c>
      <c r="D10" s="845" t="s">
        <v>2690</v>
      </c>
      <c r="E10" s="846">
        <v>9.7000000000000003E-2</v>
      </c>
      <c r="F10" s="841">
        <v>275.08999999999997</v>
      </c>
      <c r="G10" s="795">
        <f t="shared" si="0"/>
        <v>247.58099999999999</v>
      </c>
      <c r="H10" s="1651"/>
      <c r="I10" s="1651"/>
    </row>
    <row r="11" spans="1:9">
      <c r="A11" s="843">
        <v>1001201</v>
      </c>
      <c r="B11" s="844" t="s">
        <v>2688</v>
      </c>
      <c r="C11" s="845" t="s">
        <v>2694</v>
      </c>
      <c r="D11" s="845" t="s">
        <v>2695</v>
      </c>
      <c r="E11" s="846">
        <v>0.151</v>
      </c>
      <c r="F11" s="841">
        <v>376.39</v>
      </c>
      <c r="G11" s="795">
        <f t="shared" si="0"/>
        <v>338.75099999999998</v>
      </c>
      <c r="H11" s="1651"/>
      <c r="I11" s="1651"/>
    </row>
    <row r="12" spans="1:9">
      <c r="A12" s="843" t="s">
        <v>5530</v>
      </c>
      <c r="B12" s="844" t="s">
        <v>2688</v>
      </c>
      <c r="C12" s="845" t="s">
        <v>2696</v>
      </c>
      <c r="D12" s="845" t="s">
        <v>2695</v>
      </c>
      <c r="E12" s="846">
        <v>0.25</v>
      </c>
      <c r="F12" s="841">
        <v>605.47839999999997</v>
      </c>
      <c r="G12" s="795">
        <f t="shared" si="0"/>
        <v>544.93056000000001</v>
      </c>
      <c r="H12" s="1651"/>
      <c r="I12" s="1651"/>
    </row>
    <row r="13" spans="1:9">
      <c r="A13" s="847">
        <v>1001203</v>
      </c>
      <c r="B13" s="848" t="s">
        <v>2688</v>
      </c>
      <c r="C13" s="849" t="s">
        <v>2697</v>
      </c>
      <c r="D13" s="849" t="s">
        <v>2695</v>
      </c>
      <c r="E13" s="850">
        <v>0.38600000000000001</v>
      </c>
      <c r="F13" s="841">
        <v>1100.8</v>
      </c>
      <c r="G13" s="851">
        <f t="shared" si="0"/>
        <v>990.71999999999991</v>
      </c>
      <c r="H13" s="1651"/>
      <c r="I13" s="1651"/>
    </row>
    <row r="14" spans="1:9">
      <c r="A14" s="832" t="s">
        <v>2698</v>
      </c>
      <c r="B14" s="852"/>
      <c r="C14" s="853"/>
      <c r="D14" s="853"/>
      <c r="E14" s="854"/>
      <c r="F14" s="855"/>
      <c r="G14" s="836"/>
      <c r="H14" s="1651"/>
      <c r="I14" s="1651"/>
    </row>
    <row r="15" spans="1:9">
      <c r="A15" s="856">
        <v>1062044</v>
      </c>
      <c r="B15" s="838" t="s">
        <v>2699</v>
      </c>
      <c r="C15" s="839" t="s">
        <v>2689</v>
      </c>
      <c r="D15" s="839" t="s">
        <v>2700</v>
      </c>
      <c r="E15" s="840">
        <v>9.0999999999999998E-2</v>
      </c>
      <c r="F15" s="841">
        <v>232.62</v>
      </c>
      <c r="G15" s="842">
        <f t="shared" si="0"/>
        <v>209.358</v>
      </c>
      <c r="H15" s="1651"/>
      <c r="I15" s="1651"/>
    </row>
    <row r="16" spans="1:9">
      <c r="A16" s="857">
        <v>1062045</v>
      </c>
      <c r="B16" s="844" t="s">
        <v>2699</v>
      </c>
      <c r="C16" s="845" t="s">
        <v>2689</v>
      </c>
      <c r="D16" s="845" t="s">
        <v>2701</v>
      </c>
      <c r="E16" s="846">
        <v>8.6999999999999994E-2</v>
      </c>
      <c r="F16" s="841">
        <v>232.62</v>
      </c>
      <c r="G16" s="795">
        <f t="shared" si="0"/>
        <v>209.358</v>
      </c>
      <c r="H16" s="1651"/>
      <c r="I16" s="1651"/>
    </row>
    <row r="17" spans="1:9">
      <c r="A17" s="843">
        <v>1062046</v>
      </c>
      <c r="B17" s="844" t="s">
        <v>2699</v>
      </c>
      <c r="C17" s="845" t="s">
        <v>2689</v>
      </c>
      <c r="D17" s="845" t="s">
        <v>2702</v>
      </c>
      <c r="E17" s="846">
        <v>9.8000000000000004E-2</v>
      </c>
      <c r="F17" s="841">
        <v>232.62</v>
      </c>
      <c r="G17" s="795">
        <f t="shared" si="0"/>
        <v>209.358</v>
      </c>
      <c r="H17" s="1651"/>
      <c r="I17" s="1651"/>
    </row>
    <row r="18" spans="1:9">
      <c r="A18" s="843">
        <v>1009228</v>
      </c>
      <c r="B18" s="844" t="s">
        <v>2699</v>
      </c>
      <c r="C18" s="845" t="s">
        <v>2692</v>
      </c>
      <c r="D18" s="845" t="s">
        <v>2700</v>
      </c>
      <c r="E18" s="846">
        <v>0.11</v>
      </c>
      <c r="F18" s="841">
        <v>299.79000000000002</v>
      </c>
      <c r="G18" s="795">
        <f t="shared" si="0"/>
        <v>269.81100000000004</v>
      </c>
      <c r="H18" s="1651"/>
      <c r="I18" s="1651"/>
    </row>
    <row r="19" spans="1:9">
      <c r="A19" s="843">
        <v>1009230</v>
      </c>
      <c r="B19" s="844" t="s">
        <v>2699</v>
      </c>
      <c r="C19" s="845" t="s">
        <v>2692</v>
      </c>
      <c r="D19" s="845" t="s">
        <v>2701</v>
      </c>
      <c r="E19" s="846">
        <v>0.11</v>
      </c>
      <c r="F19" s="841">
        <v>299.79000000000002</v>
      </c>
      <c r="G19" s="795">
        <f t="shared" si="0"/>
        <v>269.81100000000004</v>
      </c>
      <c r="H19" s="1651"/>
      <c r="I19" s="1651"/>
    </row>
    <row r="20" spans="1:9">
      <c r="A20" s="858">
        <v>1062887</v>
      </c>
      <c r="B20" s="848" t="s">
        <v>2699</v>
      </c>
      <c r="C20" s="849" t="s">
        <v>2703</v>
      </c>
      <c r="D20" s="849" t="s">
        <v>2704</v>
      </c>
      <c r="E20" s="850">
        <v>0.17499999999999999</v>
      </c>
      <c r="F20" s="841">
        <v>484.82</v>
      </c>
      <c r="G20" s="851">
        <f t="shared" si="0"/>
        <v>436.33799999999997</v>
      </c>
      <c r="H20" s="1651"/>
      <c r="I20" s="1651"/>
    </row>
    <row r="21" spans="1:9">
      <c r="A21" s="832" t="s">
        <v>2705</v>
      </c>
      <c r="B21" s="852"/>
      <c r="C21" s="853"/>
      <c r="D21" s="853"/>
      <c r="E21" s="854"/>
      <c r="F21" s="855"/>
      <c r="G21" s="836"/>
      <c r="H21" s="1651"/>
      <c r="I21" s="1651"/>
    </row>
    <row r="22" spans="1:9">
      <c r="A22" s="859">
        <v>1088097</v>
      </c>
      <c r="B22" s="860" t="s">
        <v>2706</v>
      </c>
      <c r="C22" s="861" t="s">
        <v>2693</v>
      </c>
      <c r="D22" s="839" t="s">
        <v>2690</v>
      </c>
      <c r="E22" s="840">
        <v>0.11700000000000001</v>
      </c>
      <c r="F22" s="841">
        <v>245.09</v>
      </c>
      <c r="G22" s="842">
        <f t="shared" si="0"/>
        <v>220.58100000000002</v>
      </c>
      <c r="H22" s="1651"/>
      <c r="I22" s="1651"/>
    </row>
    <row r="23" spans="1:9">
      <c r="A23" s="862">
        <v>1088098</v>
      </c>
      <c r="B23" s="129" t="s">
        <v>2706</v>
      </c>
      <c r="C23" s="132" t="s">
        <v>2694</v>
      </c>
      <c r="D23" s="845" t="s">
        <v>2690</v>
      </c>
      <c r="E23" s="846">
        <v>0.17399999999999999</v>
      </c>
      <c r="F23" s="841">
        <v>327.9</v>
      </c>
      <c r="G23" s="795">
        <f t="shared" si="0"/>
        <v>295.10999999999996</v>
      </c>
      <c r="H23" s="1651"/>
      <c r="I23" s="1651"/>
    </row>
    <row r="24" spans="1:9">
      <c r="A24" s="862">
        <v>1088099</v>
      </c>
      <c r="B24" s="129" t="s">
        <v>2706</v>
      </c>
      <c r="C24" s="863" t="s">
        <v>2696</v>
      </c>
      <c r="D24" s="845" t="s">
        <v>2695</v>
      </c>
      <c r="E24" s="846">
        <v>0.27400000000000002</v>
      </c>
      <c r="F24" s="841">
        <v>514</v>
      </c>
      <c r="G24" s="795">
        <f t="shared" si="0"/>
        <v>462.6</v>
      </c>
      <c r="H24" s="1651"/>
      <c r="I24" s="1651"/>
    </row>
    <row r="25" spans="1:9">
      <c r="A25" s="847">
        <v>1033395</v>
      </c>
      <c r="B25" s="864" t="s">
        <v>2706</v>
      </c>
      <c r="C25" s="849" t="s">
        <v>2697</v>
      </c>
      <c r="D25" s="849" t="s">
        <v>2690</v>
      </c>
      <c r="E25" s="850">
        <v>0.39800000000000002</v>
      </c>
      <c r="F25" s="841">
        <v>815.36</v>
      </c>
      <c r="G25" s="851">
        <f t="shared" si="0"/>
        <v>733.82400000000007</v>
      </c>
      <c r="H25" s="1651"/>
      <c r="I25" s="1651"/>
    </row>
    <row r="26" spans="1:9">
      <c r="A26" s="865" t="s">
        <v>2707</v>
      </c>
      <c r="B26" s="852"/>
      <c r="C26" s="853"/>
      <c r="D26" s="853"/>
      <c r="E26" s="854"/>
      <c r="F26" s="855"/>
      <c r="G26" s="836"/>
      <c r="H26" s="1651"/>
      <c r="I26" s="1651"/>
    </row>
    <row r="27" spans="1:9">
      <c r="A27" s="856">
        <v>1057453</v>
      </c>
      <c r="B27" s="866" t="s">
        <v>2708</v>
      </c>
      <c r="C27" s="839">
        <v>16</v>
      </c>
      <c r="D27" s="839">
        <v>900</v>
      </c>
      <c r="E27" s="867">
        <v>3.0000000000000001E-3</v>
      </c>
      <c r="F27" s="841">
        <v>75.67</v>
      </c>
      <c r="G27" s="842">
        <f t="shared" si="0"/>
        <v>68.103000000000009</v>
      </c>
      <c r="H27" s="1651"/>
      <c r="I27" s="1651"/>
    </row>
    <row r="28" spans="1:9">
      <c r="A28" s="843">
        <v>1057454</v>
      </c>
      <c r="B28" s="868" t="s">
        <v>2708</v>
      </c>
      <c r="C28" s="845">
        <v>20</v>
      </c>
      <c r="D28" s="845">
        <v>520</v>
      </c>
      <c r="E28" s="869">
        <v>6.0000000000000001E-3</v>
      </c>
      <c r="F28" s="841">
        <v>102.87</v>
      </c>
      <c r="G28" s="795">
        <f t="shared" si="0"/>
        <v>92.582999999999998</v>
      </c>
      <c r="H28" s="1651"/>
      <c r="I28" s="1651"/>
    </row>
    <row r="29" spans="1:9">
      <c r="A29" s="870">
        <v>1057455</v>
      </c>
      <c r="B29" s="659" t="s">
        <v>2708</v>
      </c>
      <c r="C29" s="871">
        <v>25</v>
      </c>
      <c r="D29" s="871">
        <v>300</v>
      </c>
      <c r="E29" s="850">
        <v>0.01</v>
      </c>
      <c r="F29" s="872">
        <v>133.19</v>
      </c>
      <c r="G29" s="792">
        <f t="shared" si="0"/>
        <v>119.871</v>
      </c>
      <c r="H29" s="1651"/>
      <c r="I29" s="1651"/>
    </row>
    <row r="30" spans="1:9">
      <c r="A30" s="873">
        <v>1057456</v>
      </c>
      <c r="B30" s="874" t="s">
        <v>2708</v>
      </c>
      <c r="C30" s="875">
        <v>32</v>
      </c>
      <c r="D30" s="875">
        <v>150</v>
      </c>
      <c r="E30" s="876">
        <v>0.01</v>
      </c>
      <c r="F30" s="986">
        <v>215.77</v>
      </c>
      <c r="G30" s="877">
        <f t="shared" si="0"/>
        <v>194.19300000000001</v>
      </c>
      <c r="H30" s="1652"/>
      <c r="I30" s="1651"/>
    </row>
    <row r="31" spans="1:9">
      <c r="A31" s="878" t="s">
        <v>5139</v>
      </c>
      <c r="B31" s="879"/>
      <c r="C31" s="880"/>
      <c r="D31" s="880"/>
      <c r="E31" s="881"/>
      <c r="F31" s="882"/>
      <c r="G31" s="883"/>
      <c r="H31" s="1653"/>
      <c r="I31" s="1651"/>
    </row>
    <row r="32" spans="1:9">
      <c r="A32" s="884">
        <v>1042388</v>
      </c>
      <c r="B32" s="885" t="s">
        <v>5140</v>
      </c>
      <c r="C32" s="886">
        <v>16</v>
      </c>
      <c r="D32" s="887">
        <v>900</v>
      </c>
      <c r="E32" s="867">
        <v>3.0000000000000001E-3</v>
      </c>
      <c r="F32" s="505">
        <v>72.08</v>
      </c>
      <c r="G32" s="795">
        <f t="shared" si="0"/>
        <v>64.872</v>
      </c>
      <c r="H32" s="1652"/>
      <c r="I32" s="1651"/>
    </row>
    <row r="33" spans="1:9">
      <c r="A33" s="888">
        <v>1042836</v>
      </c>
      <c r="B33" s="659" t="s">
        <v>5140</v>
      </c>
      <c r="C33" s="871">
        <v>20</v>
      </c>
      <c r="D33" s="889">
        <v>520</v>
      </c>
      <c r="E33" s="869">
        <v>6.0000000000000001E-3</v>
      </c>
      <c r="F33" s="505">
        <v>97.95</v>
      </c>
      <c r="G33" s="795">
        <f t="shared" si="0"/>
        <v>88.155000000000001</v>
      </c>
      <c r="H33" s="1652"/>
      <c r="I33" s="1651"/>
    </row>
    <row r="34" spans="1:9">
      <c r="A34" s="890">
        <v>1042840</v>
      </c>
      <c r="B34" s="874" t="s">
        <v>5140</v>
      </c>
      <c r="C34" s="875">
        <v>25</v>
      </c>
      <c r="D34" s="891">
        <v>300</v>
      </c>
      <c r="E34" s="850">
        <v>0.01</v>
      </c>
      <c r="F34" s="505">
        <v>126.84</v>
      </c>
      <c r="G34" s="795">
        <f t="shared" si="0"/>
        <v>114.15600000000001</v>
      </c>
      <c r="H34" s="1652"/>
      <c r="I34" s="1651"/>
    </row>
    <row r="35" spans="1:9">
      <c r="A35" s="892" t="s">
        <v>2709</v>
      </c>
      <c r="B35" s="893"/>
      <c r="C35" s="880"/>
      <c r="D35" s="880"/>
      <c r="E35" s="881"/>
      <c r="F35" s="882"/>
      <c r="G35" s="883"/>
      <c r="H35" s="1653"/>
      <c r="I35" s="1651"/>
    </row>
    <row r="36" spans="1:9">
      <c r="A36" s="894">
        <v>1058010</v>
      </c>
      <c r="B36" s="895" t="s">
        <v>2710</v>
      </c>
      <c r="C36" s="886">
        <v>16</v>
      </c>
      <c r="D36" s="886">
        <v>900</v>
      </c>
      <c r="E36" s="867">
        <v>3.0000000000000001E-3</v>
      </c>
      <c r="F36" s="896">
        <v>75.67</v>
      </c>
      <c r="G36" s="897">
        <f t="shared" si="0"/>
        <v>68.103000000000009</v>
      </c>
      <c r="H36" s="1653"/>
      <c r="I36" s="1651"/>
    </row>
    <row r="37" spans="1:9">
      <c r="A37" s="870">
        <v>1058011</v>
      </c>
      <c r="B37" s="898" t="s">
        <v>2710</v>
      </c>
      <c r="C37" s="871">
        <v>20</v>
      </c>
      <c r="D37" s="871">
        <v>520</v>
      </c>
      <c r="E37" s="869">
        <v>6.0000000000000001E-3</v>
      </c>
      <c r="F37" s="872">
        <v>102.87</v>
      </c>
      <c r="G37" s="792">
        <f t="shared" si="0"/>
        <v>92.582999999999998</v>
      </c>
      <c r="H37" s="1651"/>
      <c r="I37" s="1651"/>
    </row>
    <row r="38" spans="1:9">
      <c r="A38" s="847">
        <v>1058012</v>
      </c>
      <c r="B38" s="848" t="s">
        <v>2710</v>
      </c>
      <c r="C38" s="849">
        <v>25</v>
      </c>
      <c r="D38" s="849">
        <v>300</v>
      </c>
      <c r="E38" s="850">
        <v>0.01</v>
      </c>
      <c r="F38" s="841">
        <v>133.19</v>
      </c>
      <c r="G38" s="851">
        <f t="shared" si="0"/>
        <v>119.871</v>
      </c>
      <c r="H38" s="1651"/>
      <c r="I38" s="1651"/>
    </row>
    <row r="39" spans="1:9">
      <c r="A39" s="899" t="s">
        <v>2711</v>
      </c>
      <c r="B39" s="852"/>
      <c r="C39" s="853"/>
      <c r="D39" s="853"/>
      <c r="E39" s="854"/>
      <c r="F39" s="836"/>
      <c r="G39" s="836"/>
      <c r="H39" s="1651"/>
      <c r="I39" s="1651"/>
    </row>
    <row r="40" spans="1:9">
      <c r="A40" s="856">
        <v>1058013</v>
      </c>
      <c r="B40" s="838" t="s">
        <v>2712</v>
      </c>
      <c r="C40" s="839">
        <v>16</v>
      </c>
      <c r="D40" s="839">
        <v>900</v>
      </c>
      <c r="E40" s="867">
        <v>3.0000000000000001E-3</v>
      </c>
      <c r="F40" s="841">
        <v>75.67</v>
      </c>
      <c r="G40" s="842">
        <f t="shared" si="0"/>
        <v>68.103000000000009</v>
      </c>
      <c r="H40" s="1651"/>
      <c r="I40" s="1651"/>
    </row>
    <row r="41" spans="1:9">
      <c r="A41" s="843">
        <v>1058014</v>
      </c>
      <c r="B41" s="844" t="s">
        <v>2712</v>
      </c>
      <c r="C41" s="845">
        <v>20</v>
      </c>
      <c r="D41" s="845">
        <v>520</v>
      </c>
      <c r="E41" s="869">
        <v>6.0000000000000001E-3</v>
      </c>
      <c r="F41" s="841">
        <v>102.87</v>
      </c>
      <c r="G41" s="795">
        <f t="shared" si="0"/>
        <v>92.582999999999998</v>
      </c>
      <c r="H41" s="1651"/>
      <c r="I41" s="1651"/>
    </row>
    <row r="42" spans="1:9">
      <c r="A42" s="847">
        <v>1058015</v>
      </c>
      <c r="B42" s="848" t="s">
        <v>2712</v>
      </c>
      <c r="C42" s="849">
        <v>25</v>
      </c>
      <c r="D42" s="849">
        <v>300</v>
      </c>
      <c r="E42" s="850">
        <v>0.01</v>
      </c>
      <c r="F42" s="841">
        <v>133.19</v>
      </c>
      <c r="G42" s="851">
        <f t="shared" si="0"/>
        <v>119.871</v>
      </c>
      <c r="H42" s="1651"/>
      <c r="I42" s="1651"/>
    </row>
    <row r="43" spans="1:9">
      <c r="A43" s="865" t="s">
        <v>2713</v>
      </c>
      <c r="B43" s="852"/>
      <c r="C43" s="853"/>
      <c r="D43" s="853"/>
      <c r="E43" s="854"/>
      <c r="F43" s="836"/>
      <c r="G43" s="836"/>
      <c r="H43" s="1651"/>
      <c r="I43" s="1651"/>
    </row>
    <row r="44" spans="1:9">
      <c r="A44" s="900">
        <v>1084671</v>
      </c>
      <c r="B44" s="901" t="s">
        <v>2714</v>
      </c>
      <c r="C44" s="902">
        <v>16</v>
      </c>
      <c r="D44" s="902">
        <v>20</v>
      </c>
      <c r="E44" s="903">
        <v>2E-3</v>
      </c>
      <c r="F44" s="841">
        <v>331.66</v>
      </c>
      <c r="G44" s="904">
        <f t="shared" si="0"/>
        <v>298.49400000000003</v>
      </c>
      <c r="H44" s="1651"/>
      <c r="I44" s="1651"/>
    </row>
    <row r="45" spans="1:9">
      <c r="A45" s="865" t="s">
        <v>2867</v>
      </c>
      <c r="B45" s="852"/>
      <c r="C45" s="853"/>
      <c r="D45" s="853"/>
      <c r="E45" s="854"/>
      <c r="F45" s="836"/>
      <c r="G45" s="836"/>
      <c r="H45" s="1651"/>
      <c r="I45" s="1651"/>
    </row>
    <row r="46" spans="1:9">
      <c r="A46" s="856">
        <v>1008679</v>
      </c>
      <c r="B46" s="838" t="s">
        <v>2715</v>
      </c>
      <c r="C46" s="839" t="s">
        <v>2716</v>
      </c>
      <c r="D46" s="839">
        <v>100</v>
      </c>
      <c r="E46" s="840">
        <v>8.0000000000000002E-3</v>
      </c>
      <c r="F46" s="841">
        <v>532</v>
      </c>
      <c r="G46" s="842">
        <f t="shared" si="0"/>
        <v>478.8</v>
      </c>
      <c r="H46" s="1651"/>
      <c r="I46" s="1651"/>
    </row>
    <row r="47" spans="1:9">
      <c r="A47" s="843">
        <v>1008680</v>
      </c>
      <c r="B47" s="844" t="s">
        <v>2715</v>
      </c>
      <c r="C47" s="845" t="s">
        <v>2717</v>
      </c>
      <c r="D47" s="845">
        <v>40</v>
      </c>
      <c r="E47" s="846">
        <v>1.2E-2</v>
      </c>
      <c r="F47" s="841">
        <v>701</v>
      </c>
      <c r="G47" s="795">
        <f t="shared" si="0"/>
        <v>630.9</v>
      </c>
      <c r="H47" s="1651"/>
      <c r="I47" s="1651"/>
    </row>
    <row r="48" spans="1:9">
      <c r="A48" s="843">
        <v>1008681</v>
      </c>
      <c r="B48" s="844" t="s">
        <v>2715</v>
      </c>
      <c r="C48" s="845" t="s">
        <v>2718</v>
      </c>
      <c r="D48" s="845">
        <v>25</v>
      </c>
      <c r="E48" s="846">
        <v>2.1999999999999999E-2</v>
      </c>
      <c r="F48" s="841">
        <v>977</v>
      </c>
      <c r="G48" s="795">
        <f t="shared" si="0"/>
        <v>879.3</v>
      </c>
      <c r="H48" s="1651"/>
      <c r="I48" s="1651"/>
    </row>
    <row r="49" spans="1:9">
      <c r="A49" s="847">
        <v>1001245</v>
      </c>
      <c r="B49" s="848" t="s">
        <v>2715</v>
      </c>
      <c r="C49" s="849" t="s">
        <v>2719</v>
      </c>
      <c r="D49" s="849">
        <v>15</v>
      </c>
      <c r="E49" s="850">
        <v>4.8000000000000001E-2</v>
      </c>
      <c r="F49" s="841">
        <v>1839</v>
      </c>
      <c r="G49" s="851">
        <f t="shared" si="0"/>
        <v>1655.1</v>
      </c>
      <c r="H49" s="1651"/>
      <c r="I49" s="1651"/>
    </row>
    <row r="50" spans="1:9">
      <c r="A50" s="865" t="s">
        <v>2720</v>
      </c>
      <c r="B50" s="852"/>
      <c r="C50" s="853"/>
      <c r="D50" s="853"/>
      <c r="E50" s="854"/>
      <c r="F50" s="836"/>
      <c r="G50" s="836"/>
      <c r="H50" s="1651"/>
      <c r="I50" s="1651"/>
    </row>
    <row r="51" spans="1:9">
      <c r="A51" s="856">
        <v>1008669</v>
      </c>
      <c r="B51" s="838" t="s">
        <v>2721</v>
      </c>
      <c r="C51" s="839" t="s">
        <v>2716</v>
      </c>
      <c r="D51" s="839">
        <v>100</v>
      </c>
      <c r="E51" s="840">
        <v>5.0000000000000001E-3</v>
      </c>
      <c r="F51" s="841">
        <v>474.75</v>
      </c>
      <c r="G51" s="842">
        <f t="shared" si="0"/>
        <v>427.27499999999998</v>
      </c>
      <c r="H51" s="1651"/>
      <c r="I51" s="1651"/>
    </row>
    <row r="52" spans="1:9">
      <c r="A52" s="843">
        <v>1008932</v>
      </c>
      <c r="B52" s="844" t="s">
        <v>2721</v>
      </c>
      <c r="C52" s="845" t="s">
        <v>2717</v>
      </c>
      <c r="D52" s="845">
        <v>80</v>
      </c>
      <c r="E52" s="846">
        <v>8.0000000000000002E-3</v>
      </c>
      <c r="F52" s="841">
        <v>596</v>
      </c>
      <c r="G52" s="795">
        <f t="shared" si="0"/>
        <v>536.4</v>
      </c>
      <c r="H52" s="1651"/>
      <c r="I52" s="1651"/>
    </row>
    <row r="53" spans="1:9">
      <c r="A53" s="843">
        <v>1008671</v>
      </c>
      <c r="B53" s="844" t="s">
        <v>2721</v>
      </c>
      <c r="C53" s="845" t="s">
        <v>2718</v>
      </c>
      <c r="D53" s="845">
        <v>50</v>
      </c>
      <c r="E53" s="846">
        <v>0.01</v>
      </c>
      <c r="F53" s="841">
        <v>841</v>
      </c>
      <c r="G53" s="795">
        <f t="shared" si="0"/>
        <v>756.9</v>
      </c>
      <c r="H53" s="1651"/>
      <c r="I53" s="1651"/>
    </row>
    <row r="54" spans="1:9">
      <c r="A54" s="847">
        <v>1001235</v>
      </c>
      <c r="B54" s="848" t="s">
        <v>2721</v>
      </c>
      <c r="C54" s="849" t="s">
        <v>2719</v>
      </c>
      <c r="D54" s="849">
        <v>20</v>
      </c>
      <c r="E54" s="850">
        <v>0.03</v>
      </c>
      <c r="F54" s="841">
        <v>1394</v>
      </c>
      <c r="G54" s="851">
        <f t="shared" si="0"/>
        <v>1254.5999999999999</v>
      </c>
      <c r="H54" s="1651"/>
      <c r="I54" s="1651"/>
    </row>
    <row r="55" spans="1:9">
      <c r="A55" s="865" t="s">
        <v>2722</v>
      </c>
      <c r="B55" s="905"/>
      <c r="C55" s="906"/>
      <c r="D55" s="853"/>
      <c r="E55" s="854"/>
      <c r="F55" s="836"/>
      <c r="G55" s="836"/>
      <c r="H55" s="1651"/>
      <c r="I55" s="1651"/>
    </row>
    <row r="56" spans="1:9">
      <c r="A56" s="856">
        <v>1008674</v>
      </c>
      <c r="B56" s="838" t="s">
        <v>2723</v>
      </c>
      <c r="C56" s="839" t="s">
        <v>343</v>
      </c>
      <c r="D56" s="839">
        <v>100</v>
      </c>
      <c r="E56" s="840">
        <v>7.0000000000000001E-3</v>
      </c>
      <c r="F56" s="841">
        <v>634</v>
      </c>
      <c r="G56" s="842">
        <f t="shared" si="0"/>
        <v>570.6</v>
      </c>
      <c r="H56" s="1651"/>
      <c r="I56" s="1651"/>
    </row>
    <row r="57" spans="1:9">
      <c r="A57" s="843">
        <v>1008675</v>
      </c>
      <c r="B57" s="844" t="s">
        <v>2723</v>
      </c>
      <c r="C57" s="845" t="s">
        <v>344</v>
      </c>
      <c r="D57" s="845">
        <v>40</v>
      </c>
      <c r="E57" s="846">
        <v>1.0999999999999999E-2</v>
      </c>
      <c r="F57" s="841">
        <v>877</v>
      </c>
      <c r="G57" s="795">
        <f t="shared" si="0"/>
        <v>789.3</v>
      </c>
      <c r="H57" s="1651"/>
      <c r="I57" s="1651"/>
    </row>
    <row r="58" spans="1:9">
      <c r="A58" s="843">
        <v>1008676</v>
      </c>
      <c r="B58" s="844" t="s">
        <v>2723</v>
      </c>
      <c r="C58" s="845" t="s">
        <v>345</v>
      </c>
      <c r="D58" s="845">
        <v>40</v>
      </c>
      <c r="E58" s="846">
        <v>1.2E-2</v>
      </c>
      <c r="F58" s="841">
        <v>877</v>
      </c>
      <c r="G58" s="795">
        <f t="shared" si="0"/>
        <v>789.3</v>
      </c>
      <c r="H58" s="1651"/>
      <c r="I58" s="1651"/>
    </row>
    <row r="59" spans="1:9">
      <c r="A59" s="847">
        <v>1001240</v>
      </c>
      <c r="B59" s="848" t="s">
        <v>2723</v>
      </c>
      <c r="C59" s="849" t="s">
        <v>346</v>
      </c>
      <c r="D59" s="849">
        <v>20</v>
      </c>
      <c r="E59" s="850">
        <v>0.03</v>
      </c>
      <c r="F59" s="841">
        <v>1394</v>
      </c>
      <c r="G59" s="851">
        <f t="shared" si="0"/>
        <v>1254.5999999999999</v>
      </c>
      <c r="H59" s="1651"/>
      <c r="I59" s="1651"/>
    </row>
    <row r="60" spans="1:9">
      <c r="A60" s="865" t="s">
        <v>2724</v>
      </c>
      <c r="B60" s="905"/>
      <c r="C60" s="906"/>
      <c r="D60" s="853"/>
      <c r="E60" s="854"/>
      <c r="F60" s="836"/>
      <c r="G60" s="836"/>
      <c r="H60" s="1651"/>
      <c r="I60" s="1651"/>
    </row>
    <row r="61" spans="1:9">
      <c r="A61" s="856">
        <v>1008684</v>
      </c>
      <c r="B61" s="838" t="s">
        <v>2725</v>
      </c>
      <c r="C61" s="839" t="s">
        <v>334</v>
      </c>
      <c r="D61" s="839">
        <v>70</v>
      </c>
      <c r="E61" s="840">
        <v>8.9999999999999993E-3</v>
      </c>
      <c r="F61" s="841">
        <v>620</v>
      </c>
      <c r="G61" s="842">
        <f t="shared" si="0"/>
        <v>558</v>
      </c>
      <c r="H61" s="1651"/>
      <c r="I61" s="1651"/>
    </row>
    <row r="62" spans="1:9">
      <c r="A62" s="843">
        <v>1008685</v>
      </c>
      <c r="B62" s="844" t="s">
        <v>2725</v>
      </c>
      <c r="C62" s="845" t="s">
        <v>2726</v>
      </c>
      <c r="D62" s="845">
        <v>35</v>
      </c>
      <c r="E62" s="846">
        <v>1.7000000000000001E-2</v>
      </c>
      <c r="F62" s="841">
        <v>839</v>
      </c>
      <c r="G62" s="795">
        <f t="shared" si="0"/>
        <v>755.1</v>
      </c>
      <c r="H62" s="1651"/>
      <c r="I62" s="1651"/>
    </row>
    <row r="63" spans="1:9">
      <c r="A63" s="843">
        <v>1008686</v>
      </c>
      <c r="B63" s="844" t="s">
        <v>2725</v>
      </c>
      <c r="C63" s="845" t="s">
        <v>2727</v>
      </c>
      <c r="D63" s="845">
        <v>25</v>
      </c>
      <c r="E63" s="846">
        <v>0.03</v>
      </c>
      <c r="F63" s="841">
        <v>1334</v>
      </c>
      <c r="G63" s="795">
        <f t="shared" si="0"/>
        <v>1200.5999999999999</v>
      </c>
      <c r="H63" s="1651"/>
      <c r="I63" s="1651"/>
    </row>
    <row r="64" spans="1:9">
      <c r="A64" s="847">
        <v>1001250</v>
      </c>
      <c r="B64" s="848" t="s">
        <v>2725</v>
      </c>
      <c r="C64" s="907" t="s">
        <v>335</v>
      </c>
      <c r="D64" s="849">
        <v>10</v>
      </c>
      <c r="E64" s="850">
        <v>7.0000000000000007E-2</v>
      </c>
      <c r="F64" s="841">
        <v>2775</v>
      </c>
      <c r="G64" s="851">
        <f t="shared" si="0"/>
        <v>2497.5</v>
      </c>
      <c r="H64" s="1651"/>
      <c r="I64" s="1651"/>
    </row>
    <row r="65" spans="1:9">
      <c r="A65" s="865" t="s">
        <v>2728</v>
      </c>
      <c r="B65" s="905"/>
      <c r="C65" s="906"/>
      <c r="D65" s="853"/>
      <c r="E65" s="854"/>
      <c r="F65" s="855"/>
      <c r="G65" s="836"/>
      <c r="H65" s="1651"/>
      <c r="I65" s="1651"/>
    </row>
    <row r="66" spans="1:9">
      <c r="A66" s="856">
        <v>1008710</v>
      </c>
      <c r="B66" s="838" t="s">
        <v>2729</v>
      </c>
      <c r="C66" s="839" t="s">
        <v>2730</v>
      </c>
      <c r="D66" s="839">
        <v>40</v>
      </c>
      <c r="E66" s="840">
        <v>1.2E-2</v>
      </c>
      <c r="F66" s="841">
        <v>788</v>
      </c>
      <c r="G66" s="842">
        <f t="shared" si="0"/>
        <v>709.2</v>
      </c>
      <c r="H66" s="1651"/>
      <c r="I66" s="1651"/>
    </row>
    <row r="67" spans="1:9">
      <c r="A67" s="843">
        <v>1008700</v>
      </c>
      <c r="B67" s="844" t="s">
        <v>2729</v>
      </c>
      <c r="C67" s="845" t="s">
        <v>337</v>
      </c>
      <c r="D67" s="845">
        <v>40</v>
      </c>
      <c r="E67" s="846">
        <v>0.01</v>
      </c>
      <c r="F67" s="841">
        <v>788</v>
      </c>
      <c r="G67" s="795">
        <f t="shared" si="0"/>
        <v>709.2</v>
      </c>
      <c r="H67" s="1651"/>
      <c r="I67" s="1651"/>
    </row>
    <row r="68" spans="1:9">
      <c r="A68" s="843">
        <v>1008689</v>
      </c>
      <c r="B68" s="844" t="s">
        <v>2729</v>
      </c>
      <c r="C68" s="845" t="s">
        <v>2731</v>
      </c>
      <c r="D68" s="845">
        <v>40</v>
      </c>
      <c r="E68" s="846">
        <v>1.4E-2</v>
      </c>
      <c r="F68" s="841">
        <v>839</v>
      </c>
      <c r="G68" s="795">
        <f t="shared" si="0"/>
        <v>755.1</v>
      </c>
      <c r="H68" s="1651"/>
      <c r="I68" s="1651"/>
    </row>
    <row r="69" spans="1:9">
      <c r="A69" s="843">
        <v>1008697</v>
      </c>
      <c r="B69" s="844" t="s">
        <v>2729</v>
      </c>
      <c r="C69" s="845" t="s">
        <v>2732</v>
      </c>
      <c r="D69" s="845">
        <v>40</v>
      </c>
      <c r="E69" s="846">
        <v>1.4E-2</v>
      </c>
      <c r="F69" s="841">
        <v>839</v>
      </c>
      <c r="G69" s="795">
        <f t="shared" si="0"/>
        <v>755.1</v>
      </c>
      <c r="H69" s="1651"/>
      <c r="I69" s="1651"/>
    </row>
    <row r="70" spans="1:9">
      <c r="A70" s="843">
        <v>1008711</v>
      </c>
      <c r="B70" s="844" t="s">
        <v>2729</v>
      </c>
      <c r="C70" s="649" t="s">
        <v>2733</v>
      </c>
      <c r="D70" s="845">
        <v>25</v>
      </c>
      <c r="E70" s="846">
        <v>0.02</v>
      </c>
      <c r="F70" s="841">
        <v>1334</v>
      </c>
      <c r="G70" s="795">
        <f t="shared" si="0"/>
        <v>1200.5999999999999</v>
      </c>
      <c r="H70" s="1651"/>
      <c r="I70" s="1651"/>
    </row>
    <row r="71" spans="1:9">
      <c r="A71" s="843">
        <v>1008702</v>
      </c>
      <c r="B71" s="844" t="s">
        <v>2729</v>
      </c>
      <c r="C71" s="649" t="s">
        <v>2734</v>
      </c>
      <c r="D71" s="845">
        <v>25</v>
      </c>
      <c r="E71" s="846">
        <v>1.7999999999999999E-2</v>
      </c>
      <c r="F71" s="841">
        <v>1334</v>
      </c>
      <c r="G71" s="795">
        <f t="shared" si="0"/>
        <v>1200.5999999999999</v>
      </c>
      <c r="H71" s="1651"/>
      <c r="I71" s="1651"/>
    </row>
    <row r="72" spans="1:9">
      <c r="A72" s="843">
        <v>1008699</v>
      </c>
      <c r="B72" s="844" t="s">
        <v>2729</v>
      </c>
      <c r="C72" s="649" t="s">
        <v>338</v>
      </c>
      <c r="D72" s="845">
        <v>25</v>
      </c>
      <c r="E72" s="846">
        <v>1.9E-2</v>
      </c>
      <c r="F72" s="841">
        <v>1334</v>
      </c>
      <c r="G72" s="795">
        <f t="shared" si="0"/>
        <v>1200.5999999999999</v>
      </c>
      <c r="H72" s="1651"/>
      <c r="I72" s="1651"/>
    </row>
    <row r="73" spans="1:9">
      <c r="A73" s="843">
        <v>1008690</v>
      </c>
      <c r="B73" s="844" t="s">
        <v>2729</v>
      </c>
      <c r="C73" s="649" t="s">
        <v>2735</v>
      </c>
      <c r="D73" s="845">
        <v>25</v>
      </c>
      <c r="E73" s="846">
        <v>0.02</v>
      </c>
      <c r="F73" s="841">
        <v>1334</v>
      </c>
      <c r="G73" s="795">
        <f t="shared" si="0"/>
        <v>1200.5999999999999</v>
      </c>
      <c r="H73" s="1651"/>
      <c r="I73" s="1651"/>
    </row>
    <row r="74" spans="1:9">
      <c r="A74" s="843">
        <v>1008701</v>
      </c>
      <c r="B74" s="844" t="s">
        <v>2729</v>
      </c>
      <c r="C74" s="649" t="s">
        <v>339</v>
      </c>
      <c r="D74" s="845">
        <v>25</v>
      </c>
      <c r="E74" s="846">
        <v>2.1000000000000001E-2</v>
      </c>
      <c r="F74" s="841">
        <v>1334</v>
      </c>
      <c r="G74" s="795">
        <f t="shared" si="0"/>
        <v>1200.5999999999999</v>
      </c>
      <c r="H74" s="1651"/>
      <c r="I74" s="1651"/>
    </row>
    <row r="75" spans="1:9">
      <c r="A75" s="843">
        <v>1008703</v>
      </c>
      <c r="B75" s="844" t="s">
        <v>2729</v>
      </c>
      <c r="C75" s="649" t="s">
        <v>340</v>
      </c>
      <c r="D75" s="845">
        <v>25</v>
      </c>
      <c r="E75" s="846">
        <v>0.02</v>
      </c>
      <c r="F75" s="841">
        <v>1334</v>
      </c>
      <c r="G75" s="795">
        <f t="shared" si="0"/>
        <v>1200.5999999999999</v>
      </c>
      <c r="H75" s="1651"/>
      <c r="I75" s="1651"/>
    </row>
    <row r="76" spans="1:9">
      <c r="A76" s="843">
        <v>1008691</v>
      </c>
      <c r="B76" s="844" t="s">
        <v>2729</v>
      </c>
      <c r="C76" s="845" t="s">
        <v>2736</v>
      </c>
      <c r="D76" s="845">
        <v>25</v>
      </c>
      <c r="E76" s="846">
        <v>2.5000000000000001E-2</v>
      </c>
      <c r="F76" s="841">
        <v>1334</v>
      </c>
      <c r="G76" s="795">
        <f t="shared" si="0"/>
        <v>1200.5999999999999</v>
      </c>
      <c r="H76" s="1651"/>
      <c r="I76" s="1651"/>
    </row>
    <row r="77" spans="1:9">
      <c r="A77" s="843">
        <v>1001420</v>
      </c>
      <c r="B77" s="844" t="s">
        <v>2729</v>
      </c>
      <c r="C77" s="649" t="s">
        <v>2737</v>
      </c>
      <c r="D77" s="845">
        <v>25</v>
      </c>
      <c r="E77" s="846">
        <v>2.7E-2</v>
      </c>
      <c r="F77" s="841">
        <v>1334</v>
      </c>
      <c r="G77" s="795">
        <f t="shared" ref="G77:G142" si="1">F77-F77*$B$4/100</f>
        <v>1200.5999999999999</v>
      </c>
      <c r="H77" s="1651"/>
      <c r="I77" s="1651"/>
    </row>
    <row r="78" spans="1:9">
      <c r="A78" s="843">
        <v>1008712</v>
      </c>
      <c r="B78" s="844" t="s">
        <v>2729</v>
      </c>
      <c r="C78" s="649" t="s">
        <v>342</v>
      </c>
      <c r="D78" s="845">
        <v>15</v>
      </c>
      <c r="E78" s="846">
        <v>4.2000000000000003E-2</v>
      </c>
      <c r="F78" s="841">
        <v>2775</v>
      </c>
      <c r="G78" s="795">
        <f t="shared" si="1"/>
        <v>2497.5</v>
      </c>
      <c r="H78" s="1651"/>
      <c r="I78" s="1651"/>
    </row>
    <row r="79" spans="1:9">
      <c r="A79" s="843">
        <v>1001422</v>
      </c>
      <c r="B79" s="844" t="s">
        <v>2729</v>
      </c>
      <c r="C79" s="649" t="s">
        <v>341</v>
      </c>
      <c r="D79" s="845">
        <v>15</v>
      </c>
      <c r="E79" s="846">
        <v>3.7999999999999999E-2</v>
      </c>
      <c r="F79" s="841">
        <v>2775</v>
      </c>
      <c r="G79" s="795">
        <f t="shared" si="1"/>
        <v>2497.5</v>
      </c>
      <c r="H79" s="1651"/>
      <c r="I79" s="1651"/>
    </row>
    <row r="80" spans="1:9">
      <c r="A80" s="843">
        <v>1001424</v>
      </c>
      <c r="B80" s="844" t="s">
        <v>2729</v>
      </c>
      <c r="C80" s="649" t="s">
        <v>2738</v>
      </c>
      <c r="D80" s="845">
        <v>15</v>
      </c>
      <c r="E80" s="846">
        <v>0.05</v>
      </c>
      <c r="F80" s="841">
        <v>2775</v>
      </c>
      <c r="G80" s="795">
        <f t="shared" si="1"/>
        <v>2497.5</v>
      </c>
      <c r="H80" s="1651"/>
      <c r="I80" s="1651"/>
    </row>
    <row r="81" spans="1:9">
      <c r="A81" s="843">
        <v>1008704</v>
      </c>
      <c r="B81" s="844" t="s">
        <v>2729</v>
      </c>
      <c r="C81" s="649" t="s">
        <v>2739</v>
      </c>
      <c r="D81" s="845">
        <v>15</v>
      </c>
      <c r="E81" s="846">
        <v>4.1000000000000002E-2</v>
      </c>
      <c r="F81" s="841">
        <v>2775</v>
      </c>
      <c r="G81" s="795">
        <f t="shared" si="1"/>
        <v>2497.5</v>
      </c>
      <c r="H81" s="1651"/>
      <c r="I81" s="1651"/>
    </row>
    <row r="82" spans="1:9">
      <c r="A82" s="843">
        <v>1001426</v>
      </c>
      <c r="B82" s="844" t="s">
        <v>2729</v>
      </c>
      <c r="C82" s="649" t="s">
        <v>2740</v>
      </c>
      <c r="D82" s="845">
        <v>15</v>
      </c>
      <c r="E82" s="846">
        <v>4.3999999999999997E-2</v>
      </c>
      <c r="F82" s="841">
        <v>2775</v>
      </c>
      <c r="G82" s="795">
        <f t="shared" si="1"/>
        <v>2497.5</v>
      </c>
      <c r="H82" s="1651"/>
      <c r="I82" s="1651"/>
    </row>
    <row r="83" spans="1:9">
      <c r="A83" s="847">
        <v>1001428</v>
      </c>
      <c r="B83" s="848" t="s">
        <v>2729</v>
      </c>
      <c r="C83" s="907" t="s">
        <v>336</v>
      </c>
      <c r="D83" s="849">
        <v>15</v>
      </c>
      <c r="E83" s="850">
        <v>5.1999999999999998E-2</v>
      </c>
      <c r="F83" s="841">
        <v>2775</v>
      </c>
      <c r="G83" s="851">
        <f t="shared" si="1"/>
        <v>2497.5</v>
      </c>
      <c r="H83" s="1651"/>
      <c r="I83" s="1651"/>
    </row>
    <row r="84" spans="1:9">
      <c r="A84" s="865" t="s">
        <v>2741</v>
      </c>
      <c r="B84" s="905"/>
      <c r="C84" s="906"/>
      <c r="D84" s="853"/>
      <c r="E84" s="854"/>
      <c r="F84" s="855"/>
      <c r="G84" s="836"/>
      <c r="H84" s="1651"/>
      <c r="I84" s="1651"/>
    </row>
    <row r="85" spans="1:9">
      <c r="A85" s="859">
        <v>1023003</v>
      </c>
      <c r="B85" s="908" t="s">
        <v>2742</v>
      </c>
      <c r="C85" s="909" t="s">
        <v>2743</v>
      </c>
      <c r="D85" s="839">
        <v>100</v>
      </c>
      <c r="E85" s="840">
        <v>7.0000000000000001E-3</v>
      </c>
      <c r="F85" s="841">
        <v>666</v>
      </c>
      <c r="G85" s="842">
        <f t="shared" si="1"/>
        <v>599.4</v>
      </c>
      <c r="H85" s="1651"/>
      <c r="I85" s="1651"/>
    </row>
    <row r="86" spans="1:9">
      <c r="A86" s="843" t="s">
        <v>5531</v>
      </c>
      <c r="B86" s="910" t="s">
        <v>2742</v>
      </c>
      <c r="C86" s="845" t="s">
        <v>2744</v>
      </c>
      <c r="D86" s="845">
        <v>80</v>
      </c>
      <c r="E86" s="846">
        <v>8.7999999999999995E-2</v>
      </c>
      <c r="F86" s="841">
        <v>892.16000000000008</v>
      </c>
      <c r="G86" s="795">
        <f t="shared" si="1"/>
        <v>802.94400000000007</v>
      </c>
      <c r="H86" s="1651"/>
      <c r="I86" s="1651"/>
    </row>
    <row r="87" spans="1:9">
      <c r="A87" s="843">
        <v>1033437</v>
      </c>
      <c r="B87" s="910" t="s">
        <v>2742</v>
      </c>
      <c r="C87" s="845" t="s">
        <v>2745</v>
      </c>
      <c r="D87" s="845">
        <v>90</v>
      </c>
      <c r="E87" s="846">
        <v>4.9000000000000002E-2</v>
      </c>
      <c r="F87" s="841">
        <v>809</v>
      </c>
      <c r="G87" s="795">
        <f t="shared" si="1"/>
        <v>728.1</v>
      </c>
      <c r="H87" s="1651"/>
      <c r="I87" s="1651"/>
    </row>
    <row r="88" spans="1:9">
      <c r="A88" s="843">
        <v>1033438</v>
      </c>
      <c r="B88" s="910" t="s">
        <v>2742</v>
      </c>
      <c r="C88" s="845" t="s">
        <v>2746</v>
      </c>
      <c r="D88" s="845">
        <v>70</v>
      </c>
      <c r="E88" s="846">
        <v>7.5999999999999998E-2</v>
      </c>
      <c r="F88" s="841">
        <v>1038</v>
      </c>
      <c r="G88" s="795">
        <f t="shared" si="1"/>
        <v>934.2</v>
      </c>
      <c r="H88" s="1651"/>
      <c r="I88" s="1651"/>
    </row>
    <row r="89" spans="1:9">
      <c r="A89" s="843">
        <v>1047862</v>
      </c>
      <c r="B89" s="910" t="s">
        <v>2742</v>
      </c>
      <c r="C89" s="845" t="s">
        <v>2747</v>
      </c>
      <c r="D89" s="845">
        <v>40</v>
      </c>
      <c r="E89" s="846">
        <v>0.09</v>
      </c>
      <c r="F89" s="841">
        <v>1219</v>
      </c>
      <c r="G89" s="795">
        <f t="shared" si="1"/>
        <v>1097.0999999999999</v>
      </c>
      <c r="H89" s="1651"/>
      <c r="I89" s="1651"/>
    </row>
    <row r="90" spans="1:9">
      <c r="A90" s="843">
        <v>1047863</v>
      </c>
      <c r="B90" s="910" t="s">
        <v>2742</v>
      </c>
      <c r="C90" s="845" t="s">
        <v>2748</v>
      </c>
      <c r="D90" s="845">
        <v>40</v>
      </c>
      <c r="E90" s="846">
        <v>0.111</v>
      </c>
      <c r="F90" s="841">
        <v>2043</v>
      </c>
      <c r="G90" s="795">
        <f t="shared" si="1"/>
        <v>1838.7</v>
      </c>
      <c r="H90" s="1651"/>
      <c r="I90" s="1651"/>
    </row>
    <row r="91" spans="1:9">
      <c r="A91" s="862">
        <v>1047191</v>
      </c>
      <c r="B91" s="910" t="s">
        <v>2742</v>
      </c>
      <c r="C91" s="845" t="s">
        <v>2749</v>
      </c>
      <c r="D91" s="845">
        <v>20</v>
      </c>
      <c r="E91" s="846">
        <v>0.17</v>
      </c>
      <c r="F91" s="841">
        <v>3169</v>
      </c>
      <c r="G91" s="795">
        <f t="shared" si="1"/>
        <v>2852.1</v>
      </c>
      <c r="H91" s="1651"/>
      <c r="I91" s="1651"/>
    </row>
    <row r="92" spans="1:9">
      <c r="A92" s="847">
        <v>1008730</v>
      </c>
      <c r="B92" s="911" t="s">
        <v>2742</v>
      </c>
      <c r="C92" s="849" t="s">
        <v>2750</v>
      </c>
      <c r="D92" s="849">
        <v>20</v>
      </c>
      <c r="E92" s="850">
        <v>0.156</v>
      </c>
      <c r="F92" s="841">
        <v>3675</v>
      </c>
      <c r="G92" s="851">
        <f t="shared" si="1"/>
        <v>3307.5</v>
      </c>
      <c r="H92" s="1651"/>
      <c r="I92" s="1651"/>
    </row>
    <row r="93" spans="1:9">
      <c r="A93" s="865" t="s">
        <v>2751</v>
      </c>
      <c r="B93" s="852"/>
      <c r="C93" s="853"/>
      <c r="D93" s="853"/>
      <c r="E93" s="854"/>
      <c r="F93" s="855"/>
      <c r="G93" s="836"/>
      <c r="H93" s="1651"/>
      <c r="I93" s="1651"/>
    </row>
    <row r="94" spans="1:9">
      <c r="A94" s="856">
        <v>1023009</v>
      </c>
      <c r="B94" s="838" t="s">
        <v>2752</v>
      </c>
      <c r="C94" s="839" t="s">
        <v>2753</v>
      </c>
      <c r="D94" s="839">
        <v>60</v>
      </c>
      <c r="E94" s="840">
        <v>7.3999999999999996E-2</v>
      </c>
      <c r="F94" s="841">
        <v>930</v>
      </c>
      <c r="G94" s="842">
        <f t="shared" si="1"/>
        <v>837</v>
      </c>
      <c r="H94" s="1651"/>
      <c r="I94" s="1651"/>
    </row>
    <row r="95" spans="1:9">
      <c r="A95" s="843">
        <v>1023010</v>
      </c>
      <c r="B95" s="844" t="s">
        <v>2752</v>
      </c>
      <c r="C95" s="845" t="s">
        <v>2754</v>
      </c>
      <c r="D95" s="845">
        <v>60</v>
      </c>
      <c r="E95" s="846">
        <v>0.08</v>
      </c>
      <c r="F95" s="841">
        <v>1112</v>
      </c>
      <c r="G95" s="795">
        <f t="shared" si="1"/>
        <v>1000.8</v>
      </c>
      <c r="H95" s="1651"/>
      <c r="I95" s="1651"/>
    </row>
    <row r="96" spans="1:9">
      <c r="A96" s="843">
        <v>1023011</v>
      </c>
      <c r="B96" s="844" t="s">
        <v>2752</v>
      </c>
      <c r="C96" s="845" t="s">
        <v>2755</v>
      </c>
      <c r="D96" s="845">
        <v>40</v>
      </c>
      <c r="E96" s="846">
        <v>9.8000000000000004E-2</v>
      </c>
      <c r="F96" s="841">
        <v>1435</v>
      </c>
      <c r="G96" s="795">
        <f t="shared" si="1"/>
        <v>1291.5</v>
      </c>
      <c r="H96" s="1651"/>
      <c r="I96" s="1651"/>
    </row>
    <row r="97" spans="1:9">
      <c r="A97" s="843">
        <v>1023012</v>
      </c>
      <c r="B97" s="844" t="s">
        <v>2752</v>
      </c>
      <c r="C97" s="845" t="s">
        <v>2756</v>
      </c>
      <c r="D97" s="845">
        <v>40</v>
      </c>
      <c r="E97" s="846">
        <v>0.115</v>
      </c>
      <c r="F97" s="841">
        <v>1896</v>
      </c>
      <c r="G97" s="795">
        <f t="shared" si="1"/>
        <v>1706.4</v>
      </c>
      <c r="H97" s="1651"/>
      <c r="I97" s="1651"/>
    </row>
    <row r="98" spans="1:9">
      <c r="A98" s="843">
        <v>1023013</v>
      </c>
      <c r="B98" s="844" t="s">
        <v>2752</v>
      </c>
      <c r="C98" s="649" t="s">
        <v>2757</v>
      </c>
      <c r="D98" s="845">
        <v>35</v>
      </c>
      <c r="E98" s="846">
        <v>0.186</v>
      </c>
      <c r="F98" s="841">
        <v>2920</v>
      </c>
      <c r="G98" s="795">
        <f t="shared" si="1"/>
        <v>2628</v>
      </c>
      <c r="H98" s="1651"/>
      <c r="I98" s="1651"/>
    </row>
    <row r="99" spans="1:9">
      <c r="A99" s="847">
        <v>1047866</v>
      </c>
      <c r="B99" s="848" t="s">
        <v>2752</v>
      </c>
      <c r="C99" s="907" t="s">
        <v>2750</v>
      </c>
      <c r="D99" s="849">
        <v>20</v>
      </c>
      <c r="E99" s="850">
        <v>0.184</v>
      </c>
      <c r="F99" s="841">
        <v>3236</v>
      </c>
      <c r="G99" s="851">
        <f t="shared" si="1"/>
        <v>2912.4</v>
      </c>
      <c r="H99" s="1651"/>
      <c r="I99" s="1651"/>
    </row>
    <row r="100" spans="1:9">
      <c r="A100" s="865" t="s">
        <v>2758</v>
      </c>
      <c r="B100" s="905"/>
      <c r="C100" s="906"/>
      <c r="D100" s="853"/>
      <c r="E100" s="854"/>
      <c r="F100" s="836"/>
      <c r="G100" s="836"/>
      <c r="H100" s="1651"/>
      <c r="I100" s="1651"/>
    </row>
    <row r="101" spans="1:9">
      <c r="A101" s="856">
        <v>1023019</v>
      </c>
      <c r="B101" s="838" t="s">
        <v>2759</v>
      </c>
      <c r="C101" s="839" t="s">
        <v>2760</v>
      </c>
      <c r="D101" s="839">
        <v>80</v>
      </c>
      <c r="E101" s="840">
        <v>3.2000000000000001E-2</v>
      </c>
      <c r="F101" s="841">
        <v>1444</v>
      </c>
      <c r="G101" s="842">
        <f t="shared" si="1"/>
        <v>1299.5999999999999</v>
      </c>
      <c r="H101" s="1651"/>
      <c r="I101" s="1651"/>
    </row>
    <row r="102" spans="1:9">
      <c r="A102" s="843">
        <v>1023020</v>
      </c>
      <c r="B102" s="844" t="s">
        <v>2759</v>
      </c>
      <c r="C102" s="649" t="s">
        <v>2745</v>
      </c>
      <c r="D102" s="845">
        <v>50</v>
      </c>
      <c r="E102" s="846">
        <v>6.3E-2</v>
      </c>
      <c r="F102" s="841">
        <v>1633</v>
      </c>
      <c r="G102" s="795">
        <f t="shared" si="1"/>
        <v>1469.7</v>
      </c>
      <c r="H102" s="1651"/>
      <c r="I102" s="1651"/>
    </row>
    <row r="103" spans="1:9">
      <c r="A103" s="843">
        <v>1023021</v>
      </c>
      <c r="B103" s="844" t="s">
        <v>2759</v>
      </c>
      <c r="C103" s="845" t="s">
        <v>2746</v>
      </c>
      <c r="D103" s="845">
        <v>40</v>
      </c>
      <c r="E103" s="846">
        <v>0.108</v>
      </c>
      <c r="F103" s="841">
        <v>2058</v>
      </c>
      <c r="G103" s="795">
        <f t="shared" si="1"/>
        <v>1852.2</v>
      </c>
      <c r="H103" s="1651"/>
      <c r="I103" s="1651"/>
    </row>
    <row r="104" spans="1:9">
      <c r="A104" s="843">
        <v>1023022</v>
      </c>
      <c r="B104" s="844" t="s">
        <v>2759</v>
      </c>
      <c r="C104" s="845" t="s">
        <v>2747</v>
      </c>
      <c r="D104" s="845">
        <v>40</v>
      </c>
      <c r="E104" s="846">
        <v>0.12</v>
      </c>
      <c r="F104" s="841">
        <v>2274</v>
      </c>
      <c r="G104" s="795">
        <f t="shared" si="1"/>
        <v>2046.6</v>
      </c>
      <c r="H104" s="1651"/>
      <c r="I104" s="1651"/>
    </row>
    <row r="105" spans="1:9">
      <c r="A105" s="858">
        <v>1047877</v>
      </c>
      <c r="B105" s="848" t="s">
        <v>2759</v>
      </c>
      <c r="C105" s="849" t="s">
        <v>2750</v>
      </c>
      <c r="D105" s="849">
        <v>20</v>
      </c>
      <c r="E105" s="850">
        <v>0.25600000000000001</v>
      </c>
      <c r="F105" s="841">
        <v>4215</v>
      </c>
      <c r="G105" s="851">
        <f t="shared" si="1"/>
        <v>3793.5</v>
      </c>
      <c r="H105" s="1651"/>
      <c r="I105" s="1651"/>
    </row>
    <row r="106" spans="1:9">
      <c r="A106" s="899" t="s">
        <v>2761</v>
      </c>
      <c r="B106" s="852"/>
      <c r="C106" s="853"/>
      <c r="D106" s="853"/>
      <c r="E106" s="854"/>
      <c r="F106" s="836"/>
      <c r="G106" s="836"/>
      <c r="H106" s="1651"/>
      <c r="I106" s="1651"/>
    </row>
    <row r="107" spans="1:9">
      <c r="A107" s="856">
        <v>1023023</v>
      </c>
      <c r="B107" s="838" t="s">
        <v>2762</v>
      </c>
      <c r="C107" s="839" t="s">
        <v>2753</v>
      </c>
      <c r="D107" s="839">
        <v>70</v>
      </c>
      <c r="E107" s="840">
        <v>6.0999999999999999E-2</v>
      </c>
      <c r="F107" s="841">
        <v>1228</v>
      </c>
      <c r="G107" s="842">
        <f t="shared" si="1"/>
        <v>1105.2</v>
      </c>
      <c r="H107" s="1651"/>
      <c r="I107" s="1651"/>
    </row>
    <row r="108" spans="1:9">
      <c r="A108" s="843">
        <v>1023024</v>
      </c>
      <c r="B108" s="844" t="s">
        <v>2762</v>
      </c>
      <c r="C108" s="845" t="s">
        <v>2754</v>
      </c>
      <c r="D108" s="845">
        <v>50</v>
      </c>
      <c r="E108" s="846">
        <v>8.1000000000000003E-2</v>
      </c>
      <c r="F108" s="841">
        <v>1449</v>
      </c>
      <c r="G108" s="795">
        <f t="shared" si="1"/>
        <v>1304.0999999999999</v>
      </c>
      <c r="H108" s="1651"/>
      <c r="I108" s="1651"/>
    </row>
    <row r="109" spans="1:9">
      <c r="A109" s="843" t="s">
        <v>5532</v>
      </c>
      <c r="B109" s="844" t="s">
        <v>2762</v>
      </c>
      <c r="C109" s="845" t="s">
        <v>2755</v>
      </c>
      <c r="D109" s="845">
        <v>30</v>
      </c>
      <c r="E109" s="846">
        <v>0.128</v>
      </c>
      <c r="F109" s="841">
        <v>2058.2400000000002</v>
      </c>
      <c r="G109" s="795">
        <f t="shared" si="1"/>
        <v>1852.4160000000002</v>
      </c>
      <c r="H109" s="1651"/>
      <c r="I109" s="1651"/>
    </row>
    <row r="110" spans="1:9">
      <c r="A110" s="847">
        <v>1023026</v>
      </c>
      <c r="B110" s="848" t="s">
        <v>2762</v>
      </c>
      <c r="C110" s="849" t="s">
        <v>2756</v>
      </c>
      <c r="D110" s="849">
        <v>35</v>
      </c>
      <c r="E110" s="850">
        <v>0.128</v>
      </c>
      <c r="F110" s="841">
        <v>2273.2800000000002</v>
      </c>
      <c r="G110" s="851">
        <f t="shared" si="1"/>
        <v>2045.9520000000002</v>
      </c>
      <c r="H110" s="1651"/>
      <c r="I110" s="1651"/>
    </row>
    <row r="111" spans="1:9">
      <c r="A111" s="865" t="s">
        <v>2763</v>
      </c>
      <c r="B111" s="852"/>
      <c r="C111" s="853"/>
      <c r="D111" s="853"/>
      <c r="E111" s="854"/>
      <c r="F111" s="836"/>
      <c r="G111" s="836"/>
      <c r="H111" s="1651"/>
      <c r="I111" s="1651"/>
    </row>
    <row r="112" spans="1:9">
      <c r="A112" s="856">
        <v>1047885</v>
      </c>
      <c r="B112" s="838" t="s">
        <v>2764</v>
      </c>
      <c r="C112" s="839" t="s">
        <v>2753</v>
      </c>
      <c r="D112" s="839">
        <v>50</v>
      </c>
      <c r="E112" s="840">
        <v>0.08</v>
      </c>
      <c r="F112" s="841">
        <v>2022</v>
      </c>
      <c r="G112" s="842">
        <f t="shared" si="1"/>
        <v>1819.8</v>
      </c>
      <c r="H112" s="1651"/>
      <c r="I112" s="1651"/>
    </row>
    <row r="113" spans="1:9">
      <c r="A113" s="843">
        <v>1047886</v>
      </c>
      <c r="B113" s="844" t="s">
        <v>2764</v>
      </c>
      <c r="C113" s="649" t="s">
        <v>2754</v>
      </c>
      <c r="D113" s="845">
        <v>30</v>
      </c>
      <c r="E113" s="846">
        <v>0.112</v>
      </c>
      <c r="F113" s="841">
        <v>2022</v>
      </c>
      <c r="G113" s="795">
        <f t="shared" si="1"/>
        <v>1819.8</v>
      </c>
      <c r="H113" s="1651"/>
      <c r="I113" s="1651"/>
    </row>
    <row r="114" spans="1:9">
      <c r="A114" s="843">
        <v>1047887</v>
      </c>
      <c r="B114" s="844" t="s">
        <v>2764</v>
      </c>
      <c r="C114" s="845" t="s">
        <v>2765</v>
      </c>
      <c r="D114" s="845" t="s">
        <v>59</v>
      </c>
      <c r="E114" s="846">
        <v>0.16</v>
      </c>
      <c r="F114" s="841">
        <v>3276</v>
      </c>
      <c r="G114" s="795">
        <f t="shared" si="1"/>
        <v>2948.4</v>
      </c>
      <c r="H114" s="1651"/>
      <c r="I114" s="1651"/>
    </row>
    <row r="115" spans="1:9">
      <c r="A115" s="843">
        <v>1047888</v>
      </c>
      <c r="B115" s="844" t="s">
        <v>2764</v>
      </c>
      <c r="C115" s="845" t="s">
        <v>2756</v>
      </c>
      <c r="D115" s="845">
        <v>20</v>
      </c>
      <c r="E115" s="846">
        <v>0.2</v>
      </c>
      <c r="F115" s="841">
        <v>4300</v>
      </c>
      <c r="G115" s="795">
        <f t="shared" si="1"/>
        <v>3870</v>
      </c>
      <c r="H115" s="1651"/>
      <c r="I115" s="1651"/>
    </row>
    <row r="116" spans="1:9">
      <c r="A116" s="847">
        <v>1047201</v>
      </c>
      <c r="B116" s="848" t="s">
        <v>2764</v>
      </c>
      <c r="C116" s="849" t="s">
        <v>2766</v>
      </c>
      <c r="D116" s="849">
        <v>10</v>
      </c>
      <c r="E116" s="850">
        <v>0.36</v>
      </c>
      <c r="F116" s="841">
        <v>5439</v>
      </c>
      <c r="G116" s="851">
        <f t="shared" si="1"/>
        <v>4895.1000000000004</v>
      </c>
      <c r="H116" s="1651"/>
      <c r="I116" s="1651"/>
    </row>
    <row r="117" spans="1:9">
      <c r="A117" s="865" t="s">
        <v>2767</v>
      </c>
      <c r="B117" s="852"/>
      <c r="C117" s="853"/>
      <c r="D117" s="853"/>
      <c r="E117" s="854"/>
      <c r="F117" s="836"/>
      <c r="G117" s="836"/>
      <c r="H117" s="1651"/>
      <c r="I117" s="1651"/>
    </row>
    <row r="118" spans="1:9">
      <c r="A118" s="856">
        <v>1023014</v>
      </c>
      <c r="B118" s="912" t="s">
        <v>2768</v>
      </c>
      <c r="C118" s="913" t="s">
        <v>2760</v>
      </c>
      <c r="D118" s="839">
        <v>100</v>
      </c>
      <c r="E118" s="840">
        <v>4.4999999999999998E-2</v>
      </c>
      <c r="F118" s="841">
        <v>1203</v>
      </c>
      <c r="G118" s="842">
        <f t="shared" si="1"/>
        <v>1082.7</v>
      </c>
      <c r="H118" s="1651"/>
      <c r="I118" s="1651"/>
    </row>
    <row r="119" spans="1:9">
      <c r="A119" s="843">
        <v>1023015</v>
      </c>
      <c r="B119" s="914" t="s">
        <v>2768</v>
      </c>
      <c r="C119" s="649" t="s">
        <v>2745</v>
      </c>
      <c r="D119" s="845">
        <v>60</v>
      </c>
      <c r="E119" s="846">
        <v>6.3E-2</v>
      </c>
      <c r="F119" s="841">
        <v>1550.08</v>
      </c>
      <c r="G119" s="795">
        <f t="shared" si="1"/>
        <v>1395.0719999999999</v>
      </c>
      <c r="H119" s="1651"/>
      <c r="I119" s="1651"/>
    </row>
    <row r="120" spans="1:9">
      <c r="A120" s="843">
        <v>1023016</v>
      </c>
      <c r="B120" s="914" t="s">
        <v>2768</v>
      </c>
      <c r="C120" s="649" t="s">
        <v>2746</v>
      </c>
      <c r="D120" s="845">
        <v>50</v>
      </c>
      <c r="E120" s="846">
        <v>7.0000000000000007E-2</v>
      </c>
      <c r="F120" s="841">
        <v>1550</v>
      </c>
      <c r="G120" s="795">
        <f t="shared" si="1"/>
        <v>1395</v>
      </c>
      <c r="H120" s="1651"/>
      <c r="I120" s="1651"/>
    </row>
    <row r="121" spans="1:9">
      <c r="A121" s="843">
        <v>1023017</v>
      </c>
      <c r="B121" s="914" t="s">
        <v>2768</v>
      </c>
      <c r="C121" s="649" t="s">
        <v>2747</v>
      </c>
      <c r="D121" s="845">
        <v>45</v>
      </c>
      <c r="E121" s="846">
        <v>9.2999999999999999E-2</v>
      </c>
      <c r="F121" s="841">
        <v>2487</v>
      </c>
      <c r="G121" s="795">
        <f t="shared" si="1"/>
        <v>2238.3000000000002</v>
      </c>
      <c r="H121" s="1651"/>
      <c r="I121" s="1651"/>
    </row>
    <row r="122" spans="1:9">
      <c r="A122" s="847">
        <v>1023018</v>
      </c>
      <c r="B122" s="915" t="s">
        <v>2768</v>
      </c>
      <c r="C122" s="849" t="s">
        <v>2748</v>
      </c>
      <c r="D122" s="849">
        <v>40</v>
      </c>
      <c r="E122" s="850">
        <v>0.126</v>
      </c>
      <c r="F122" s="841">
        <v>2463</v>
      </c>
      <c r="G122" s="851">
        <f t="shared" si="1"/>
        <v>2216.6999999999998</v>
      </c>
      <c r="H122" s="1651"/>
      <c r="I122" s="1651"/>
    </row>
    <row r="123" spans="1:9">
      <c r="A123" s="865" t="s">
        <v>2769</v>
      </c>
      <c r="B123" s="852"/>
      <c r="C123" s="853"/>
      <c r="D123" s="853"/>
      <c r="E123" s="854"/>
      <c r="F123" s="836"/>
      <c r="G123" s="836"/>
      <c r="H123" s="1651"/>
      <c r="I123" s="1651"/>
    </row>
    <row r="124" spans="1:9">
      <c r="A124" s="856">
        <v>1047879</v>
      </c>
      <c r="B124" s="838" t="s">
        <v>2770</v>
      </c>
      <c r="C124" s="839" t="s">
        <v>2760</v>
      </c>
      <c r="D124" s="839">
        <v>70</v>
      </c>
      <c r="E124" s="840">
        <v>7.5999999999999998E-2</v>
      </c>
      <c r="F124" s="841">
        <v>1984</v>
      </c>
      <c r="G124" s="842">
        <f t="shared" si="1"/>
        <v>1785.6</v>
      </c>
      <c r="H124" s="1651"/>
      <c r="I124" s="1651"/>
    </row>
    <row r="125" spans="1:9">
      <c r="A125" s="843">
        <v>1047880</v>
      </c>
      <c r="B125" s="844" t="s">
        <v>2770</v>
      </c>
      <c r="C125" s="845" t="s">
        <v>2745</v>
      </c>
      <c r="D125" s="845" t="s">
        <v>171</v>
      </c>
      <c r="E125" s="846">
        <v>8.3000000000000004E-2</v>
      </c>
      <c r="F125" s="841">
        <v>2141</v>
      </c>
      <c r="G125" s="795">
        <f t="shared" si="1"/>
        <v>1926.9</v>
      </c>
      <c r="H125" s="1651"/>
      <c r="I125" s="1651"/>
    </row>
    <row r="126" spans="1:9">
      <c r="A126" s="843">
        <v>1047881</v>
      </c>
      <c r="B126" s="844" t="s">
        <v>2770</v>
      </c>
      <c r="C126" s="845" t="s">
        <v>2746</v>
      </c>
      <c r="D126" s="845" t="s">
        <v>316</v>
      </c>
      <c r="E126" s="846">
        <v>0.14899999999999999</v>
      </c>
      <c r="F126" s="841">
        <v>2314.2400000000002</v>
      </c>
      <c r="G126" s="795">
        <f t="shared" si="1"/>
        <v>2082.8160000000003</v>
      </c>
      <c r="H126" s="1651"/>
      <c r="I126" s="1651"/>
    </row>
    <row r="127" spans="1:9">
      <c r="A127" s="847">
        <v>1047882</v>
      </c>
      <c r="B127" s="848" t="s">
        <v>2770</v>
      </c>
      <c r="C127" s="849" t="s">
        <v>2747</v>
      </c>
      <c r="D127" s="849">
        <v>35</v>
      </c>
      <c r="E127" s="850">
        <v>0.13600000000000001</v>
      </c>
      <c r="F127" s="841">
        <v>2390</v>
      </c>
      <c r="G127" s="851">
        <f t="shared" si="1"/>
        <v>2151</v>
      </c>
      <c r="H127" s="1651"/>
      <c r="I127" s="1651"/>
    </row>
    <row r="128" spans="1:9">
      <c r="A128" s="865" t="s">
        <v>4633</v>
      </c>
      <c r="B128" s="852"/>
      <c r="C128" s="853"/>
      <c r="D128" s="853"/>
      <c r="E128" s="854"/>
      <c r="F128" s="836"/>
      <c r="G128" s="836"/>
      <c r="H128" s="1651"/>
      <c r="I128" s="1651"/>
    </row>
    <row r="129" spans="1:9">
      <c r="A129" s="856">
        <v>1059820</v>
      </c>
      <c r="B129" s="838" t="s">
        <v>2771</v>
      </c>
      <c r="C129" s="839" t="s">
        <v>2753</v>
      </c>
      <c r="D129" s="839"/>
      <c r="E129" s="840">
        <v>0.21299999999999999</v>
      </c>
      <c r="F129" s="841">
        <v>6836</v>
      </c>
      <c r="G129" s="851">
        <f t="shared" si="1"/>
        <v>6152.4</v>
      </c>
      <c r="H129" s="1651"/>
      <c r="I129" s="1651"/>
    </row>
    <row r="130" spans="1:9">
      <c r="A130" s="856">
        <v>1059821</v>
      </c>
      <c r="B130" s="838" t="s">
        <v>2771</v>
      </c>
      <c r="C130" s="839" t="s">
        <v>2754</v>
      </c>
      <c r="D130" s="839"/>
      <c r="E130" s="840">
        <v>0.23</v>
      </c>
      <c r="F130" s="841">
        <v>7862</v>
      </c>
      <c r="G130" s="851">
        <f t="shared" si="1"/>
        <v>7075.8</v>
      </c>
      <c r="H130" s="1651"/>
      <c r="I130" s="1651"/>
    </row>
    <row r="131" spans="1:9">
      <c r="A131" s="865" t="s">
        <v>2868</v>
      </c>
      <c r="B131" s="852"/>
      <c r="C131" s="853"/>
      <c r="D131" s="853"/>
      <c r="E131" s="854"/>
      <c r="F131" s="836"/>
      <c r="G131" s="836"/>
      <c r="H131" s="1651"/>
      <c r="I131" s="1651"/>
    </row>
    <row r="132" spans="1:9">
      <c r="A132" s="856">
        <v>1059822</v>
      </c>
      <c r="B132" s="912" t="s">
        <v>2771</v>
      </c>
      <c r="C132" s="913" t="s">
        <v>2753</v>
      </c>
      <c r="D132" s="839">
        <v>40</v>
      </c>
      <c r="E132" s="840">
        <v>0.14699999999999999</v>
      </c>
      <c r="F132" s="841">
        <v>1204</v>
      </c>
      <c r="G132" s="842">
        <f t="shared" si="1"/>
        <v>1083.5999999999999</v>
      </c>
      <c r="H132" s="1651"/>
      <c r="I132" s="1651"/>
    </row>
    <row r="133" spans="1:9">
      <c r="A133" s="847">
        <v>1059823</v>
      </c>
      <c r="B133" s="915" t="s">
        <v>2771</v>
      </c>
      <c r="C133" s="849" t="s">
        <v>2754</v>
      </c>
      <c r="D133" s="849">
        <v>40</v>
      </c>
      <c r="E133" s="850">
        <v>0.16600000000000001</v>
      </c>
      <c r="F133" s="841">
        <v>1457</v>
      </c>
      <c r="G133" s="851">
        <f t="shared" si="1"/>
        <v>1311.3</v>
      </c>
      <c r="H133" s="1651"/>
      <c r="I133" s="1651"/>
    </row>
    <row r="134" spans="1:9">
      <c r="A134" s="865" t="s">
        <v>2772</v>
      </c>
      <c r="B134" s="852"/>
      <c r="C134" s="853"/>
      <c r="D134" s="853"/>
      <c r="E134" s="854"/>
      <c r="F134" s="855"/>
      <c r="G134" s="836"/>
      <c r="H134" s="1651"/>
      <c r="I134" s="1651"/>
    </row>
    <row r="135" spans="1:9">
      <c r="A135" s="856">
        <v>1023034</v>
      </c>
      <c r="B135" s="912" t="s">
        <v>2771</v>
      </c>
      <c r="C135" s="839" t="s">
        <v>2773</v>
      </c>
      <c r="D135" s="839">
        <v>40</v>
      </c>
      <c r="E135" s="840">
        <v>0.10199999999999999</v>
      </c>
      <c r="F135" s="841">
        <v>1221</v>
      </c>
      <c r="G135" s="842">
        <f t="shared" si="1"/>
        <v>1098.9000000000001</v>
      </c>
      <c r="H135" s="1651"/>
      <c r="I135" s="1651"/>
    </row>
    <row r="136" spans="1:9">
      <c r="A136" s="847">
        <v>1023035</v>
      </c>
      <c r="B136" s="915" t="s">
        <v>2771</v>
      </c>
      <c r="C136" s="849" t="s">
        <v>2774</v>
      </c>
      <c r="D136" s="849">
        <v>40</v>
      </c>
      <c r="E136" s="850">
        <v>0.105</v>
      </c>
      <c r="F136" s="841">
        <v>1437</v>
      </c>
      <c r="G136" s="851">
        <f t="shared" si="1"/>
        <v>1293.3</v>
      </c>
      <c r="H136" s="1651"/>
      <c r="I136" s="1651"/>
    </row>
    <row r="137" spans="1:9">
      <c r="A137" s="865" t="s">
        <v>2775</v>
      </c>
      <c r="B137" s="852"/>
      <c r="C137" s="853"/>
      <c r="D137" s="853"/>
      <c r="E137" s="854"/>
      <c r="F137" s="836"/>
      <c r="G137" s="836"/>
      <c r="H137" s="1651"/>
      <c r="I137" s="1651"/>
    </row>
    <row r="138" spans="1:9" ht="30">
      <c r="A138" s="916">
        <v>1023037</v>
      </c>
      <c r="B138" s="901" t="s">
        <v>2776</v>
      </c>
      <c r="C138" s="902" t="s">
        <v>2777</v>
      </c>
      <c r="D138" s="902">
        <v>25</v>
      </c>
      <c r="E138" s="903">
        <v>0.36599999999999999</v>
      </c>
      <c r="F138" s="841">
        <v>8417.2800000000007</v>
      </c>
      <c r="G138" s="904">
        <f t="shared" si="1"/>
        <v>7575.5520000000006</v>
      </c>
      <c r="H138" s="1651"/>
      <c r="I138" s="1651"/>
    </row>
    <row r="139" spans="1:9">
      <c r="A139" s="865" t="s">
        <v>2778</v>
      </c>
      <c r="B139" s="852"/>
      <c r="C139" s="853"/>
      <c r="D139" s="853"/>
      <c r="E139" s="854"/>
      <c r="F139" s="836"/>
      <c r="G139" s="836"/>
      <c r="H139" s="1651"/>
      <c r="I139" s="1651"/>
    </row>
    <row r="140" spans="1:9">
      <c r="A140" s="916">
        <v>1057842</v>
      </c>
      <c r="B140" s="917" t="s">
        <v>2779</v>
      </c>
      <c r="C140" s="918" t="s">
        <v>2780</v>
      </c>
      <c r="D140" s="902">
        <v>5</v>
      </c>
      <c r="E140" s="903">
        <v>0.36</v>
      </c>
      <c r="F140" s="841">
        <v>827</v>
      </c>
      <c r="G140" s="904">
        <f t="shared" si="1"/>
        <v>744.3</v>
      </c>
      <c r="H140" s="1651"/>
      <c r="I140" s="1651"/>
    </row>
    <row r="141" spans="1:9">
      <c r="A141" s="865" t="s">
        <v>2781</v>
      </c>
      <c r="B141" s="905"/>
      <c r="C141" s="906"/>
      <c r="D141" s="853"/>
      <c r="E141" s="854"/>
      <c r="F141" s="836"/>
      <c r="G141" s="836"/>
      <c r="H141" s="1651"/>
      <c r="I141" s="1651"/>
    </row>
    <row r="142" spans="1:9" ht="30">
      <c r="A142" s="916">
        <v>1057840</v>
      </c>
      <c r="B142" s="919" t="s">
        <v>2782</v>
      </c>
      <c r="C142" s="918" t="s">
        <v>2780</v>
      </c>
      <c r="D142" s="902">
        <v>5</v>
      </c>
      <c r="E142" s="903">
        <v>0.21</v>
      </c>
      <c r="F142" s="841">
        <v>642</v>
      </c>
      <c r="G142" s="904">
        <f t="shared" si="1"/>
        <v>577.79999999999995</v>
      </c>
      <c r="H142" s="1651"/>
      <c r="I142" s="1651"/>
    </row>
    <row r="143" spans="1:9">
      <c r="A143" s="865" t="s">
        <v>2783</v>
      </c>
      <c r="B143" s="920"/>
      <c r="C143" s="906"/>
      <c r="D143" s="853"/>
      <c r="E143" s="854"/>
      <c r="F143" s="836"/>
      <c r="G143" s="836"/>
      <c r="H143" s="1651"/>
      <c r="I143" s="1651"/>
    </row>
    <row r="144" spans="1:9">
      <c r="A144" s="916">
        <v>1057844</v>
      </c>
      <c r="B144" s="921" t="s">
        <v>2784</v>
      </c>
      <c r="C144" s="902" t="s">
        <v>2785</v>
      </c>
      <c r="D144" s="902">
        <v>10</v>
      </c>
      <c r="E144" s="903">
        <v>2.1549999999999998</v>
      </c>
      <c r="F144" s="841">
        <v>3139</v>
      </c>
      <c r="G144" s="904">
        <f t="shared" ref="G144:G209" si="2">F144-F144*$B$4/100</f>
        <v>2825.1</v>
      </c>
      <c r="H144" s="1651"/>
      <c r="I144" s="1651"/>
    </row>
    <row r="145" spans="1:9">
      <c r="A145" s="865" t="s">
        <v>2786</v>
      </c>
      <c r="B145" s="922"/>
      <c r="C145" s="853"/>
      <c r="D145" s="853"/>
      <c r="E145" s="854"/>
      <c r="F145" s="836"/>
      <c r="G145" s="836"/>
      <c r="H145" s="1651"/>
      <c r="I145" s="1651"/>
    </row>
    <row r="146" spans="1:9" ht="30">
      <c r="A146" s="856">
        <v>1023045</v>
      </c>
      <c r="B146" s="923" t="s">
        <v>2787</v>
      </c>
      <c r="C146" s="839" t="s">
        <v>2788</v>
      </c>
      <c r="D146" s="839">
        <v>2</v>
      </c>
      <c r="E146" s="840">
        <v>0.15</v>
      </c>
      <c r="F146" s="841">
        <v>2038</v>
      </c>
      <c r="G146" s="842">
        <f t="shared" si="2"/>
        <v>1834.2</v>
      </c>
      <c r="H146" s="1651"/>
      <c r="I146" s="1651"/>
    </row>
    <row r="147" spans="1:9" ht="30">
      <c r="A147" s="843">
        <v>1023046</v>
      </c>
      <c r="B147" s="924" t="s">
        <v>2787</v>
      </c>
      <c r="C147" s="845" t="s">
        <v>2789</v>
      </c>
      <c r="D147" s="845">
        <v>2</v>
      </c>
      <c r="E147" s="846">
        <v>0.16</v>
      </c>
      <c r="F147" s="841">
        <v>2206</v>
      </c>
      <c r="G147" s="795">
        <f t="shared" si="2"/>
        <v>1985.4</v>
      </c>
      <c r="H147" s="1651"/>
      <c r="I147" s="1651"/>
    </row>
    <row r="148" spans="1:9" ht="30">
      <c r="A148" s="847">
        <v>1023047</v>
      </c>
      <c r="B148" s="925" t="s">
        <v>2787</v>
      </c>
      <c r="C148" s="849" t="s">
        <v>2790</v>
      </c>
      <c r="D148" s="849">
        <v>2</v>
      </c>
      <c r="E148" s="850">
        <v>0.46</v>
      </c>
      <c r="F148" s="841">
        <v>4431</v>
      </c>
      <c r="G148" s="851">
        <f t="shared" si="2"/>
        <v>3987.9</v>
      </c>
      <c r="H148" s="1651"/>
      <c r="I148" s="1651"/>
    </row>
    <row r="149" spans="1:9">
      <c r="A149" s="865" t="s">
        <v>2791</v>
      </c>
      <c r="B149" s="922"/>
      <c r="C149" s="853"/>
      <c r="D149" s="853"/>
      <c r="E149" s="854"/>
      <c r="F149" s="836"/>
      <c r="G149" s="836"/>
      <c r="H149" s="1651"/>
      <c r="I149" s="1651"/>
    </row>
    <row r="150" spans="1:9" ht="30">
      <c r="A150" s="856">
        <v>1023049</v>
      </c>
      <c r="B150" s="923" t="s">
        <v>2792</v>
      </c>
      <c r="C150" s="839" t="s">
        <v>2793</v>
      </c>
      <c r="D150" s="839">
        <v>2</v>
      </c>
      <c r="E150" s="840">
        <v>0.21</v>
      </c>
      <c r="F150" s="841">
        <v>3216</v>
      </c>
      <c r="G150" s="842">
        <f t="shared" si="2"/>
        <v>2894.4</v>
      </c>
      <c r="H150" s="1651"/>
      <c r="I150" s="1651"/>
    </row>
    <row r="151" spans="1:9" ht="30">
      <c r="A151" s="847">
        <v>1023050</v>
      </c>
      <c r="B151" s="925" t="s">
        <v>2792</v>
      </c>
      <c r="C151" s="849" t="s">
        <v>2794</v>
      </c>
      <c r="D151" s="849">
        <v>2</v>
      </c>
      <c r="E151" s="850">
        <v>0.20899999999999999</v>
      </c>
      <c r="F151" s="841">
        <v>3301</v>
      </c>
      <c r="G151" s="851">
        <f t="shared" si="2"/>
        <v>2970.9</v>
      </c>
      <c r="H151" s="1651"/>
      <c r="I151" s="1651"/>
    </row>
    <row r="152" spans="1:9">
      <c r="A152" s="865" t="s">
        <v>2795</v>
      </c>
      <c r="B152" s="852"/>
      <c r="C152" s="853"/>
      <c r="D152" s="853"/>
      <c r="E152" s="854"/>
      <c r="F152" s="836"/>
      <c r="G152" s="836"/>
      <c r="H152" s="1651"/>
      <c r="I152" s="1651"/>
    </row>
    <row r="153" spans="1:9">
      <c r="A153" s="916">
        <v>1013830</v>
      </c>
      <c r="B153" s="901" t="s">
        <v>2796</v>
      </c>
      <c r="C153" s="902" t="s">
        <v>2797</v>
      </c>
      <c r="D153" s="902">
        <v>10</v>
      </c>
      <c r="E153" s="903">
        <v>4.5999999999999999E-2</v>
      </c>
      <c r="F153" s="841">
        <v>727</v>
      </c>
      <c r="G153" s="904">
        <f t="shared" si="2"/>
        <v>654.29999999999995</v>
      </c>
      <c r="H153" s="1651"/>
      <c r="I153" s="1651"/>
    </row>
    <row r="154" spans="1:9">
      <c r="A154" s="865" t="s">
        <v>2798</v>
      </c>
      <c r="B154" s="852"/>
      <c r="C154" s="853"/>
      <c r="D154" s="853"/>
      <c r="E154" s="854"/>
      <c r="F154" s="836"/>
      <c r="G154" s="836"/>
      <c r="H154" s="1651"/>
      <c r="I154" s="1651"/>
    </row>
    <row r="155" spans="1:9">
      <c r="A155" s="916">
        <v>1023176</v>
      </c>
      <c r="B155" s="901" t="s">
        <v>2799</v>
      </c>
      <c r="C155" s="902" t="s">
        <v>2800</v>
      </c>
      <c r="D155" s="902">
        <v>50</v>
      </c>
      <c r="E155" s="903">
        <v>6.3E-2</v>
      </c>
      <c r="F155" s="841">
        <v>1003</v>
      </c>
      <c r="G155" s="904">
        <f t="shared" si="2"/>
        <v>902.7</v>
      </c>
      <c r="H155" s="1651"/>
      <c r="I155" s="1651"/>
    </row>
    <row r="156" spans="1:9">
      <c r="A156" s="865" t="s">
        <v>2801</v>
      </c>
      <c r="B156" s="852"/>
      <c r="C156" s="853"/>
      <c r="D156" s="853"/>
      <c r="E156" s="854"/>
      <c r="F156" s="836"/>
      <c r="G156" s="836"/>
      <c r="H156" s="1651"/>
      <c r="I156" s="1651"/>
    </row>
    <row r="157" spans="1:9">
      <c r="A157" s="916">
        <v>1009008</v>
      </c>
      <c r="B157" s="917" t="s">
        <v>2802</v>
      </c>
      <c r="C157" s="918" t="s">
        <v>2803</v>
      </c>
      <c r="D157" s="902">
        <v>10</v>
      </c>
      <c r="E157" s="903">
        <v>0.06</v>
      </c>
      <c r="F157" s="841">
        <v>732</v>
      </c>
      <c r="G157" s="904">
        <f t="shared" si="2"/>
        <v>658.8</v>
      </c>
      <c r="H157" s="1651"/>
      <c r="I157" s="1651"/>
    </row>
    <row r="158" spans="1:9">
      <c r="A158" s="865" t="s">
        <v>2804</v>
      </c>
      <c r="B158" s="905"/>
      <c r="C158" s="906"/>
      <c r="D158" s="853"/>
      <c r="E158" s="854"/>
      <c r="F158" s="836"/>
      <c r="G158" s="836"/>
      <c r="H158" s="1651"/>
      <c r="I158" s="1651"/>
    </row>
    <row r="159" spans="1:9">
      <c r="A159" s="856">
        <v>1023178</v>
      </c>
      <c r="B159" s="838" t="s">
        <v>2805</v>
      </c>
      <c r="C159" s="839" t="s">
        <v>2806</v>
      </c>
      <c r="D159" s="839">
        <v>1</v>
      </c>
      <c r="E159" s="840">
        <v>1.52</v>
      </c>
      <c r="F159" s="841">
        <v>3520</v>
      </c>
      <c r="G159" s="842">
        <f t="shared" si="2"/>
        <v>3168</v>
      </c>
      <c r="H159" s="1651"/>
      <c r="I159" s="1651"/>
    </row>
    <row r="160" spans="1:9">
      <c r="A160" s="843">
        <v>1023179</v>
      </c>
      <c r="B160" s="844" t="s">
        <v>2805</v>
      </c>
      <c r="C160" s="845" t="s">
        <v>2807</v>
      </c>
      <c r="D160" s="845">
        <v>1</v>
      </c>
      <c r="E160" s="846">
        <v>0.55000000000000004</v>
      </c>
      <c r="F160" s="841">
        <v>4168</v>
      </c>
      <c r="G160" s="795">
        <f t="shared" si="2"/>
        <v>3751.2</v>
      </c>
      <c r="H160" s="1651"/>
      <c r="I160" s="1651"/>
    </row>
    <row r="161" spans="1:9">
      <c r="A161" s="847">
        <v>1023180</v>
      </c>
      <c r="B161" s="848" t="s">
        <v>2805</v>
      </c>
      <c r="C161" s="849" t="s">
        <v>2808</v>
      </c>
      <c r="D161" s="849">
        <v>1</v>
      </c>
      <c r="E161" s="850">
        <v>0.66</v>
      </c>
      <c r="F161" s="841">
        <v>5751</v>
      </c>
      <c r="G161" s="851">
        <f t="shared" si="2"/>
        <v>5175.8999999999996</v>
      </c>
      <c r="H161" s="1651"/>
      <c r="I161" s="1651"/>
    </row>
    <row r="162" spans="1:9">
      <c r="A162" s="865" t="s">
        <v>3773</v>
      </c>
      <c r="B162" s="905"/>
      <c r="C162" s="906"/>
      <c r="D162" s="853"/>
      <c r="E162" s="854"/>
      <c r="F162" s="836"/>
      <c r="G162" s="836"/>
      <c r="H162" s="1651"/>
      <c r="I162" s="1651"/>
    </row>
    <row r="163" spans="1:9">
      <c r="A163" s="926">
        <v>1006641</v>
      </c>
      <c r="B163" s="927" t="s">
        <v>1247</v>
      </c>
      <c r="C163" s="928" t="s">
        <v>3772</v>
      </c>
      <c r="D163" s="929">
        <v>10</v>
      </c>
      <c r="E163" s="930">
        <v>5.8000000000000003E-2</v>
      </c>
      <c r="F163" s="841">
        <v>719</v>
      </c>
      <c r="G163" s="931">
        <f>F163-F163*$B$4/100</f>
        <v>647.1</v>
      </c>
      <c r="H163" s="1651"/>
      <c r="I163" s="1651"/>
    </row>
    <row r="164" spans="1:9">
      <c r="A164" s="865" t="s">
        <v>3774</v>
      </c>
      <c r="B164" s="905"/>
      <c r="C164" s="906"/>
      <c r="D164" s="853"/>
      <c r="E164" s="854"/>
      <c r="F164" s="855"/>
      <c r="G164" s="836"/>
      <c r="H164" s="1651"/>
      <c r="I164" s="1651"/>
    </row>
    <row r="165" spans="1:9">
      <c r="A165" s="926">
        <v>1014143</v>
      </c>
      <c r="B165" s="927" t="s">
        <v>1248</v>
      </c>
      <c r="C165" s="928" t="s">
        <v>3772</v>
      </c>
      <c r="D165" s="929">
        <v>10</v>
      </c>
      <c r="E165" s="930">
        <v>7.0000000000000007E-2</v>
      </c>
      <c r="F165" s="841">
        <v>1323</v>
      </c>
      <c r="G165" s="931">
        <f>F165-F165*$B$4/100</f>
        <v>1190.7</v>
      </c>
      <c r="H165" s="1651"/>
      <c r="I165" s="1651"/>
    </row>
    <row r="166" spans="1:9">
      <c r="A166" s="865" t="s">
        <v>2809</v>
      </c>
      <c r="B166" s="852"/>
      <c r="C166" s="853"/>
      <c r="D166" s="853"/>
      <c r="E166" s="854"/>
      <c r="F166" s="836"/>
      <c r="G166" s="836"/>
      <c r="H166" s="1651"/>
      <c r="I166" s="1651"/>
    </row>
    <row r="167" spans="1:9" ht="30">
      <c r="A167" s="916">
        <v>1004064</v>
      </c>
      <c r="B167" s="921" t="s">
        <v>2810</v>
      </c>
      <c r="C167" s="902" t="s">
        <v>2811</v>
      </c>
      <c r="D167" s="902">
        <v>1</v>
      </c>
      <c r="E167" s="903">
        <v>1.97</v>
      </c>
      <c r="F167" s="841">
        <v>50530</v>
      </c>
      <c r="G167" s="904">
        <f t="shared" si="2"/>
        <v>45477</v>
      </c>
      <c r="H167" s="1651"/>
      <c r="I167" s="1651"/>
    </row>
    <row r="168" spans="1:9">
      <c r="A168" s="865" t="s">
        <v>2812</v>
      </c>
      <c r="B168" s="922"/>
      <c r="C168" s="853"/>
      <c r="D168" s="853"/>
      <c r="E168" s="854"/>
      <c r="F168" s="836"/>
      <c r="G168" s="836"/>
      <c r="H168" s="1651"/>
      <c r="I168" s="1651"/>
    </row>
    <row r="169" spans="1:9">
      <c r="A169" s="932">
        <v>1004006</v>
      </c>
      <c r="B169" s="921" t="s">
        <v>2813</v>
      </c>
      <c r="C169" s="902" t="s">
        <v>2814</v>
      </c>
      <c r="D169" s="902">
        <v>1</v>
      </c>
      <c r="E169" s="903">
        <v>0.32600000000000001</v>
      </c>
      <c r="F169" s="841">
        <v>12024</v>
      </c>
      <c r="G169" s="904">
        <f t="shared" si="2"/>
        <v>10821.6</v>
      </c>
      <c r="H169" s="1651"/>
      <c r="I169" s="1651"/>
    </row>
    <row r="170" spans="1:9">
      <c r="A170" s="832" t="s">
        <v>2815</v>
      </c>
      <c r="B170" s="922"/>
      <c r="C170" s="853"/>
      <c r="D170" s="853"/>
      <c r="E170" s="854"/>
      <c r="F170" s="836"/>
      <c r="G170" s="836"/>
      <c r="H170" s="1651"/>
      <c r="I170" s="1651"/>
    </row>
    <row r="171" spans="1:9" ht="45">
      <c r="A171" s="916">
        <v>1057166</v>
      </c>
      <c r="B171" s="921" t="s">
        <v>2816</v>
      </c>
      <c r="C171" s="902" t="s">
        <v>2817</v>
      </c>
      <c r="D171" s="902">
        <v>1</v>
      </c>
      <c r="E171" s="903">
        <v>4.8890000000000002</v>
      </c>
      <c r="F171" s="841">
        <v>57007</v>
      </c>
      <c r="G171" s="904">
        <f t="shared" si="2"/>
        <v>51306.3</v>
      </c>
      <c r="H171" s="1651"/>
      <c r="I171" s="1651"/>
    </row>
    <row r="172" spans="1:9">
      <c r="A172" s="865" t="s">
        <v>2818</v>
      </c>
      <c r="B172" s="922"/>
      <c r="C172" s="853"/>
      <c r="D172" s="853"/>
      <c r="E172" s="854"/>
      <c r="F172" s="836"/>
      <c r="G172" s="836"/>
      <c r="H172" s="1651"/>
      <c r="I172" s="1651"/>
    </row>
    <row r="173" spans="1:9" ht="45">
      <c r="A173" s="916" t="s">
        <v>5533</v>
      </c>
      <c r="B173" s="921" t="s">
        <v>2819</v>
      </c>
      <c r="C173" s="902" t="s">
        <v>2817</v>
      </c>
      <c r="D173" s="902">
        <v>1</v>
      </c>
      <c r="E173" s="903">
        <v>4.8890000000000002</v>
      </c>
      <c r="F173" s="841">
        <v>57241.599999999999</v>
      </c>
      <c r="G173" s="904">
        <f t="shared" si="2"/>
        <v>51517.440000000002</v>
      </c>
      <c r="H173" s="1651"/>
      <c r="I173" s="1651"/>
    </row>
    <row r="174" spans="1:9">
      <c r="A174" s="865" t="s">
        <v>2820</v>
      </c>
      <c r="B174" s="922"/>
      <c r="C174" s="853"/>
      <c r="D174" s="853"/>
      <c r="E174" s="854"/>
      <c r="F174" s="836"/>
      <c r="G174" s="836"/>
      <c r="H174" s="1651"/>
      <c r="I174" s="1651"/>
    </row>
    <row r="175" spans="1:9" ht="30">
      <c r="A175" s="856">
        <v>1057441</v>
      </c>
      <c r="B175" s="923" t="s">
        <v>2821</v>
      </c>
      <c r="C175" s="839" t="s">
        <v>2822</v>
      </c>
      <c r="D175" s="839">
        <v>10</v>
      </c>
      <c r="E175" s="840">
        <v>7.2999999999999995E-2</v>
      </c>
      <c r="F175" s="841">
        <v>1032</v>
      </c>
      <c r="G175" s="842">
        <f t="shared" si="2"/>
        <v>928.8</v>
      </c>
      <c r="H175" s="1651"/>
      <c r="I175" s="1651"/>
    </row>
    <row r="176" spans="1:9" ht="30">
      <c r="A176" s="843">
        <v>1045542</v>
      </c>
      <c r="B176" s="924" t="s">
        <v>2821</v>
      </c>
      <c r="C176" s="845" t="s">
        <v>2823</v>
      </c>
      <c r="D176" s="845">
        <v>10</v>
      </c>
      <c r="E176" s="846">
        <v>0.08</v>
      </c>
      <c r="F176" s="841">
        <v>1032</v>
      </c>
      <c r="G176" s="795">
        <f t="shared" si="2"/>
        <v>928.8</v>
      </c>
      <c r="H176" s="1651"/>
      <c r="I176" s="1651"/>
    </row>
    <row r="177" spans="1:9" ht="30">
      <c r="A177" s="843">
        <v>1057442</v>
      </c>
      <c r="B177" s="924" t="s">
        <v>2821</v>
      </c>
      <c r="C177" s="845" t="s">
        <v>2824</v>
      </c>
      <c r="D177" s="845">
        <v>10</v>
      </c>
      <c r="E177" s="846">
        <v>9.4E-2</v>
      </c>
      <c r="F177" s="841">
        <v>1032</v>
      </c>
      <c r="G177" s="795">
        <f t="shared" si="2"/>
        <v>928.8</v>
      </c>
      <c r="H177" s="1651"/>
      <c r="I177" s="1651"/>
    </row>
    <row r="178" spans="1:9" ht="30">
      <c r="A178" s="843">
        <v>1045543</v>
      </c>
      <c r="B178" s="924" t="s">
        <v>2821</v>
      </c>
      <c r="C178" s="845" t="s">
        <v>2825</v>
      </c>
      <c r="D178" s="845">
        <v>10</v>
      </c>
      <c r="E178" s="846">
        <v>9.5000000000000001E-2</v>
      </c>
      <c r="F178" s="841">
        <v>1032</v>
      </c>
      <c r="G178" s="795">
        <f t="shared" si="2"/>
        <v>928.8</v>
      </c>
      <c r="H178" s="1651"/>
      <c r="I178" s="1651"/>
    </row>
    <row r="179" spans="1:9">
      <c r="A179" s="847">
        <v>1020039</v>
      </c>
      <c r="B179" s="925" t="s">
        <v>2826</v>
      </c>
      <c r="C179" s="849" t="s">
        <v>2827</v>
      </c>
      <c r="D179" s="849">
        <v>100</v>
      </c>
      <c r="E179" s="850">
        <v>3.7999999999999999E-2</v>
      </c>
      <c r="F179" s="841">
        <v>616.2944</v>
      </c>
      <c r="G179" s="851">
        <f t="shared" si="2"/>
        <v>554.66495999999995</v>
      </c>
      <c r="H179" s="1651"/>
      <c r="I179" s="1651"/>
    </row>
    <row r="180" spans="1:9">
      <c r="A180" s="865" t="s">
        <v>2828</v>
      </c>
      <c r="B180" s="922"/>
      <c r="C180" s="853"/>
      <c r="D180" s="853"/>
      <c r="E180" s="854"/>
      <c r="F180" s="836"/>
      <c r="G180" s="836"/>
      <c r="H180" s="1651"/>
      <c r="I180" s="1651"/>
    </row>
    <row r="181" spans="1:9" ht="30">
      <c r="A181" s="916">
        <v>1035807</v>
      </c>
      <c r="B181" s="921" t="s">
        <v>2829</v>
      </c>
      <c r="C181" s="902"/>
      <c r="D181" s="902">
        <v>1</v>
      </c>
      <c r="E181" s="903">
        <v>12.6</v>
      </c>
      <c r="F181" s="841">
        <v>30030</v>
      </c>
      <c r="G181" s="904">
        <f t="shared" si="2"/>
        <v>27027</v>
      </c>
      <c r="H181" s="1651"/>
      <c r="I181" s="1651"/>
    </row>
    <row r="182" spans="1:9">
      <c r="A182" s="865" t="s">
        <v>2830</v>
      </c>
      <c r="B182" s="922"/>
      <c r="C182" s="853"/>
      <c r="D182" s="853"/>
      <c r="E182" s="854"/>
      <c r="F182" s="855"/>
      <c r="G182" s="836"/>
      <c r="H182" s="1651"/>
      <c r="I182" s="1651"/>
    </row>
    <row r="183" spans="1:9" ht="30">
      <c r="A183" s="859">
        <v>1086538</v>
      </c>
      <c r="B183" s="923" t="s">
        <v>2831</v>
      </c>
      <c r="C183" s="839" t="s">
        <v>2832</v>
      </c>
      <c r="D183" s="839">
        <v>1</v>
      </c>
      <c r="E183" s="840">
        <v>1.7</v>
      </c>
      <c r="F183" s="841">
        <v>15178</v>
      </c>
      <c r="G183" s="842">
        <f t="shared" si="2"/>
        <v>13660.2</v>
      </c>
      <c r="H183" s="1651"/>
      <c r="I183" s="1651"/>
    </row>
    <row r="184" spans="1:9" ht="30">
      <c r="A184" s="862">
        <v>1086539</v>
      </c>
      <c r="B184" s="924" t="s">
        <v>2831</v>
      </c>
      <c r="C184" s="845" t="s">
        <v>2833</v>
      </c>
      <c r="D184" s="845">
        <v>1</v>
      </c>
      <c r="E184" s="846">
        <v>2.7</v>
      </c>
      <c r="F184" s="841">
        <v>19627</v>
      </c>
      <c r="G184" s="795">
        <f t="shared" si="2"/>
        <v>17664.3</v>
      </c>
      <c r="H184" s="1651"/>
      <c r="I184" s="1651"/>
    </row>
    <row r="185" spans="1:9" ht="30">
      <c r="A185" s="862">
        <v>1086540</v>
      </c>
      <c r="B185" s="924" t="s">
        <v>2831</v>
      </c>
      <c r="C185" s="845" t="s">
        <v>2834</v>
      </c>
      <c r="D185" s="845">
        <v>1</v>
      </c>
      <c r="E185" s="846">
        <v>3.1</v>
      </c>
      <c r="F185" s="841">
        <v>24221</v>
      </c>
      <c r="G185" s="795">
        <f t="shared" si="2"/>
        <v>21798.9</v>
      </c>
      <c r="H185" s="1651"/>
      <c r="I185" s="1651"/>
    </row>
    <row r="186" spans="1:9" ht="30">
      <c r="A186" s="862">
        <v>1086541</v>
      </c>
      <c r="B186" s="924" t="s">
        <v>2831</v>
      </c>
      <c r="C186" s="845" t="s">
        <v>2835</v>
      </c>
      <c r="D186" s="845">
        <v>1</v>
      </c>
      <c r="E186" s="846">
        <v>3.6</v>
      </c>
      <c r="F186" s="841">
        <v>28672</v>
      </c>
      <c r="G186" s="795">
        <f t="shared" si="2"/>
        <v>25804.799999999999</v>
      </c>
      <c r="H186" s="1651"/>
      <c r="I186" s="1651"/>
    </row>
    <row r="187" spans="1:9" ht="30">
      <c r="A187" s="862">
        <v>1086542</v>
      </c>
      <c r="B187" s="924" t="s">
        <v>2831</v>
      </c>
      <c r="C187" s="845" t="s">
        <v>2836</v>
      </c>
      <c r="D187" s="845">
        <v>1</v>
      </c>
      <c r="E187" s="846">
        <v>4.0999999999999996</v>
      </c>
      <c r="F187" s="841">
        <v>33122.559999999998</v>
      </c>
      <c r="G187" s="795">
        <f t="shared" si="2"/>
        <v>29810.303999999996</v>
      </c>
      <c r="H187" s="1651"/>
      <c r="I187" s="1651"/>
    </row>
    <row r="188" spans="1:9" ht="30">
      <c r="A188" s="862">
        <v>1086543</v>
      </c>
      <c r="B188" s="924" t="s">
        <v>2831</v>
      </c>
      <c r="C188" s="845" t="s">
        <v>2837</v>
      </c>
      <c r="D188" s="845">
        <v>1</v>
      </c>
      <c r="E188" s="846">
        <v>4.5999999999999996</v>
      </c>
      <c r="F188" s="841">
        <v>37716.480000000003</v>
      </c>
      <c r="G188" s="795">
        <f t="shared" si="2"/>
        <v>33944.832000000002</v>
      </c>
      <c r="H188" s="1651"/>
      <c r="I188" s="1651"/>
    </row>
    <row r="189" spans="1:9" ht="30">
      <c r="A189" s="862">
        <v>1086544</v>
      </c>
      <c r="B189" s="924" t="s">
        <v>2831</v>
      </c>
      <c r="C189" s="845" t="s">
        <v>2838</v>
      </c>
      <c r="D189" s="845">
        <v>1</v>
      </c>
      <c r="E189" s="846">
        <v>5</v>
      </c>
      <c r="F189" s="841">
        <v>42166</v>
      </c>
      <c r="G189" s="795">
        <f t="shared" si="2"/>
        <v>37949.4</v>
      </c>
      <c r="H189" s="1651"/>
      <c r="I189" s="1651"/>
    </row>
    <row r="190" spans="1:9" ht="30">
      <c r="A190" s="862">
        <v>1086545</v>
      </c>
      <c r="B190" s="924" t="s">
        <v>2831</v>
      </c>
      <c r="C190" s="845" t="s">
        <v>2839</v>
      </c>
      <c r="D190" s="845">
        <v>1</v>
      </c>
      <c r="E190" s="846">
        <v>5.5</v>
      </c>
      <c r="F190" s="841">
        <v>46616.32</v>
      </c>
      <c r="G190" s="795">
        <f t="shared" si="2"/>
        <v>41954.688000000002</v>
      </c>
      <c r="H190" s="1651"/>
      <c r="I190" s="1651"/>
    </row>
    <row r="191" spans="1:9" ht="30">
      <c r="A191" s="862">
        <v>1086546</v>
      </c>
      <c r="B191" s="924" t="s">
        <v>2831</v>
      </c>
      <c r="C191" s="845" t="s">
        <v>2840</v>
      </c>
      <c r="D191" s="845">
        <v>1</v>
      </c>
      <c r="E191" s="846">
        <v>6</v>
      </c>
      <c r="F191" s="841">
        <v>51210.240000000005</v>
      </c>
      <c r="G191" s="795">
        <f t="shared" si="2"/>
        <v>46089.216000000008</v>
      </c>
      <c r="H191" s="1651"/>
      <c r="I191" s="1651"/>
    </row>
    <row r="192" spans="1:9" ht="30">
      <c r="A192" s="862">
        <v>1086547</v>
      </c>
      <c r="B192" s="924" t="s">
        <v>2831</v>
      </c>
      <c r="C192" s="845" t="s">
        <v>2841</v>
      </c>
      <c r="D192" s="845">
        <v>1</v>
      </c>
      <c r="E192" s="846">
        <v>6.4</v>
      </c>
      <c r="F192" s="841">
        <v>55661</v>
      </c>
      <c r="G192" s="795">
        <f t="shared" si="2"/>
        <v>50094.9</v>
      </c>
      <c r="H192" s="1651"/>
      <c r="I192" s="1651"/>
    </row>
    <row r="193" spans="1:9" ht="30">
      <c r="A193" s="858">
        <v>1086548</v>
      </c>
      <c r="B193" s="925" t="s">
        <v>2831</v>
      </c>
      <c r="C193" s="849" t="s">
        <v>2842</v>
      </c>
      <c r="D193" s="849">
        <v>1</v>
      </c>
      <c r="E193" s="850">
        <v>6.9</v>
      </c>
      <c r="F193" s="841">
        <v>60110</v>
      </c>
      <c r="G193" s="851">
        <f t="shared" si="2"/>
        <v>54099</v>
      </c>
      <c r="H193" s="1651"/>
      <c r="I193" s="1651"/>
    </row>
    <row r="194" spans="1:9">
      <c r="A194" s="899" t="s">
        <v>2843</v>
      </c>
      <c r="B194" s="922"/>
      <c r="C194" s="853"/>
      <c r="D194" s="853"/>
      <c r="E194" s="854"/>
      <c r="F194" s="855"/>
      <c r="G194" s="836"/>
      <c r="H194" s="1651"/>
      <c r="I194" s="1651"/>
    </row>
    <row r="195" spans="1:9">
      <c r="A195" s="859">
        <v>1088045</v>
      </c>
      <c r="B195" s="933" t="s">
        <v>2844</v>
      </c>
      <c r="C195" s="909" t="s">
        <v>2845</v>
      </c>
      <c r="D195" s="839">
        <v>1</v>
      </c>
      <c r="E195" s="840">
        <v>1.7</v>
      </c>
      <c r="F195" s="841">
        <v>12880</v>
      </c>
      <c r="G195" s="842">
        <f t="shared" si="2"/>
        <v>11592</v>
      </c>
      <c r="H195" s="1651"/>
      <c r="I195" s="1651"/>
    </row>
    <row r="196" spans="1:9">
      <c r="A196" s="862">
        <v>1088046</v>
      </c>
      <c r="B196" s="934" t="s">
        <v>2844</v>
      </c>
      <c r="C196" s="863" t="s">
        <v>2846</v>
      </c>
      <c r="D196" s="845">
        <v>1</v>
      </c>
      <c r="E196" s="846">
        <v>2.7</v>
      </c>
      <c r="F196" s="841">
        <v>16756</v>
      </c>
      <c r="G196" s="795">
        <f t="shared" si="2"/>
        <v>15080.4</v>
      </c>
      <c r="H196" s="1651"/>
      <c r="I196" s="1651"/>
    </row>
    <row r="197" spans="1:9">
      <c r="A197" s="862">
        <v>1088047</v>
      </c>
      <c r="B197" s="934" t="s">
        <v>2844</v>
      </c>
      <c r="C197" s="863" t="s">
        <v>2847</v>
      </c>
      <c r="D197" s="845">
        <v>1</v>
      </c>
      <c r="E197" s="846">
        <v>3.1</v>
      </c>
      <c r="F197" s="841">
        <v>20489</v>
      </c>
      <c r="G197" s="795">
        <f t="shared" si="2"/>
        <v>18440.099999999999</v>
      </c>
      <c r="H197" s="1651"/>
      <c r="I197" s="1651"/>
    </row>
    <row r="198" spans="1:9">
      <c r="A198" s="862">
        <v>1088048</v>
      </c>
      <c r="B198" s="934" t="s">
        <v>2844</v>
      </c>
      <c r="C198" s="863" t="s">
        <v>2848</v>
      </c>
      <c r="D198" s="845">
        <v>1</v>
      </c>
      <c r="E198" s="846">
        <v>3.6</v>
      </c>
      <c r="F198" s="841">
        <v>24221</v>
      </c>
      <c r="G198" s="795">
        <f t="shared" si="2"/>
        <v>21798.9</v>
      </c>
      <c r="H198" s="1651"/>
      <c r="I198" s="1651"/>
    </row>
    <row r="199" spans="1:9">
      <c r="A199" s="862">
        <v>1088049</v>
      </c>
      <c r="B199" s="934" t="s">
        <v>2844</v>
      </c>
      <c r="C199" s="863" t="s">
        <v>2849</v>
      </c>
      <c r="D199" s="845">
        <v>1</v>
      </c>
      <c r="E199" s="846">
        <v>4.0999999999999996</v>
      </c>
      <c r="F199" s="841">
        <v>28097</v>
      </c>
      <c r="G199" s="795">
        <f t="shared" si="2"/>
        <v>25287.3</v>
      </c>
      <c r="H199" s="1651"/>
      <c r="I199" s="1651"/>
    </row>
    <row r="200" spans="1:9">
      <c r="A200" s="862">
        <v>1088050</v>
      </c>
      <c r="B200" s="934" t="s">
        <v>2844</v>
      </c>
      <c r="C200" s="863" t="s">
        <v>2850</v>
      </c>
      <c r="D200" s="845">
        <v>1</v>
      </c>
      <c r="E200" s="846">
        <v>4.5999999999999996</v>
      </c>
      <c r="F200" s="841">
        <v>31830</v>
      </c>
      <c r="G200" s="795">
        <f t="shared" si="2"/>
        <v>28647</v>
      </c>
      <c r="H200" s="1651"/>
      <c r="I200" s="1651"/>
    </row>
    <row r="201" spans="1:9">
      <c r="A201" s="862">
        <v>1088051</v>
      </c>
      <c r="B201" s="934" t="s">
        <v>2844</v>
      </c>
      <c r="C201" s="863" t="s">
        <v>2851</v>
      </c>
      <c r="D201" s="845">
        <v>1</v>
      </c>
      <c r="E201" s="846">
        <v>5</v>
      </c>
      <c r="F201" s="841">
        <v>35706.880000000005</v>
      </c>
      <c r="G201" s="795">
        <f t="shared" si="2"/>
        <v>32136.192000000003</v>
      </c>
      <c r="H201" s="1651"/>
      <c r="I201" s="1651"/>
    </row>
    <row r="202" spans="1:9">
      <c r="A202" s="862">
        <v>1088052</v>
      </c>
      <c r="B202" s="934" t="s">
        <v>2844</v>
      </c>
      <c r="C202" s="863" t="s">
        <v>2852</v>
      </c>
      <c r="D202" s="845">
        <v>1</v>
      </c>
      <c r="E202" s="846">
        <v>5.5</v>
      </c>
      <c r="F202" s="841">
        <v>39439.360000000001</v>
      </c>
      <c r="G202" s="795">
        <f t="shared" si="2"/>
        <v>35495.423999999999</v>
      </c>
      <c r="H202" s="1651"/>
      <c r="I202" s="1651"/>
    </row>
    <row r="203" spans="1:9">
      <c r="A203" s="862">
        <v>1088053</v>
      </c>
      <c r="B203" s="934" t="s">
        <v>2844</v>
      </c>
      <c r="C203" s="863" t="s">
        <v>2853</v>
      </c>
      <c r="D203" s="845">
        <v>1</v>
      </c>
      <c r="E203" s="846">
        <v>6</v>
      </c>
      <c r="F203" s="841">
        <v>43171</v>
      </c>
      <c r="G203" s="795">
        <f t="shared" si="2"/>
        <v>38853.9</v>
      </c>
      <c r="H203" s="1651"/>
      <c r="I203" s="1651"/>
    </row>
    <row r="204" spans="1:9">
      <c r="A204" s="862">
        <v>1088054</v>
      </c>
      <c r="B204" s="934" t="s">
        <v>2844</v>
      </c>
      <c r="C204" s="863" t="s">
        <v>2854</v>
      </c>
      <c r="D204" s="845">
        <v>1</v>
      </c>
      <c r="E204" s="846">
        <v>6.4</v>
      </c>
      <c r="F204" s="841">
        <v>47047.68</v>
      </c>
      <c r="G204" s="795">
        <f t="shared" si="2"/>
        <v>42342.911999999997</v>
      </c>
      <c r="H204" s="1651"/>
      <c r="I204" s="1651"/>
    </row>
    <row r="205" spans="1:9">
      <c r="A205" s="858">
        <v>1088055</v>
      </c>
      <c r="B205" s="935" t="s">
        <v>2844</v>
      </c>
      <c r="C205" s="936" t="s">
        <v>2855</v>
      </c>
      <c r="D205" s="849">
        <v>1</v>
      </c>
      <c r="E205" s="850">
        <v>6.9</v>
      </c>
      <c r="F205" s="841">
        <v>50778.880000000005</v>
      </c>
      <c r="G205" s="851">
        <f t="shared" si="2"/>
        <v>45700.992000000006</v>
      </c>
      <c r="H205" s="1651"/>
      <c r="I205" s="1651"/>
    </row>
    <row r="206" spans="1:9">
      <c r="A206" s="865" t="s">
        <v>2856</v>
      </c>
      <c r="B206" s="920"/>
      <c r="C206" s="906"/>
      <c r="D206" s="853"/>
      <c r="E206" s="854"/>
      <c r="F206" s="855"/>
      <c r="G206" s="836"/>
      <c r="H206" s="1651"/>
      <c r="I206" s="1651"/>
    </row>
    <row r="207" spans="1:9">
      <c r="A207" s="932">
        <v>1087763</v>
      </c>
      <c r="B207" s="921" t="s">
        <v>2857</v>
      </c>
      <c r="C207" s="902" t="s">
        <v>2858</v>
      </c>
      <c r="D207" s="902">
        <v>1</v>
      </c>
      <c r="E207" s="903">
        <v>0.185</v>
      </c>
      <c r="F207" s="841">
        <v>3712</v>
      </c>
      <c r="G207" s="904">
        <f t="shared" si="2"/>
        <v>3340.8</v>
      </c>
      <c r="H207" s="1651"/>
      <c r="I207" s="1651"/>
    </row>
    <row r="208" spans="1:9">
      <c r="A208" s="865" t="s">
        <v>2869</v>
      </c>
      <c r="B208" s="920"/>
      <c r="C208" s="906"/>
      <c r="D208" s="853"/>
      <c r="E208" s="854"/>
      <c r="F208" s="855"/>
      <c r="G208" s="836"/>
      <c r="H208" s="1651"/>
      <c r="I208" s="1651"/>
    </row>
    <row r="209" spans="1:10">
      <c r="A209" s="937">
        <v>1083575</v>
      </c>
      <c r="B209" s="938" t="s">
        <v>2857</v>
      </c>
      <c r="C209" s="288" t="s">
        <v>2870</v>
      </c>
      <c r="D209" s="939">
        <v>1</v>
      </c>
      <c r="E209" s="840">
        <v>0.13</v>
      </c>
      <c r="F209" s="841">
        <v>5349.12</v>
      </c>
      <c r="G209" s="904">
        <f t="shared" si="2"/>
        <v>4814.2079999999996</v>
      </c>
      <c r="H209" s="1651"/>
      <c r="I209" s="1651"/>
    </row>
    <row r="210" spans="1:10">
      <c r="A210" s="832" t="s">
        <v>2859</v>
      </c>
      <c r="B210" s="922"/>
      <c r="C210" s="853"/>
      <c r="D210" s="853"/>
      <c r="E210" s="854"/>
      <c r="F210" s="855"/>
      <c r="G210" s="836"/>
      <c r="H210" s="1651"/>
      <c r="I210" s="1651"/>
    </row>
    <row r="211" spans="1:10" ht="30">
      <c r="A211" s="859">
        <v>1087162</v>
      </c>
      <c r="B211" s="908" t="s">
        <v>2860</v>
      </c>
      <c r="C211" s="909"/>
      <c r="D211" s="839">
        <v>1</v>
      </c>
      <c r="E211" s="840">
        <v>2.72</v>
      </c>
      <c r="F211" s="841">
        <v>47183</v>
      </c>
      <c r="G211" s="842">
        <f t="shared" ref="G211:G255" si="3">F211-F211*$B$4/100</f>
        <v>42464.7</v>
      </c>
      <c r="H211" s="1651"/>
      <c r="I211" s="1651"/>
    </row>
    <row r="212" spans="1:10" ht="30">
      <c r="A212" s="862">
        <v>1087161</v>
      </c>
      <c r="B212" s="910" t="s">
        <v>2861</v>
      </c>
      <c r="C212" s="863"/>
      <c r="D212" s="845">
        <v>1</v>
      </c>
      <c r="E212" s="846">
        <v>0.53800000000000003</v>
      </c>
      <c r="F212" s="841">
        <v>45775.360000000001</v>
      </c>
      <c r="G212" s="795">
        <f t="shared" si="3"/>
        <v>41197.824000000001</v>
      </c>
      <c r="H212" s="1651"/>
      <c r="I212" s="1651"/>
    </row>
    <row r="213" spans="1:10" ht="30">
      <c r="A213" s="862">
        <v>1087813</v>
      </c>
      <c r="B213" s="910" t="s">
        <v>2862</v>
      </c>
      <c r="C213" s="863"/>
      <c r="D213" s="845">
        <v>1</v>
      </c>
      <c r="E213" s="846">
        <v>7.0000000000000007E-2</v>
      </c>
      <c r="F213" s="841">
        <v>14807.04</v>
      </c>
      <c r="G213" s="795">
        <f t="shared" si="3"/>
        <v>13326.336000000001</v>
      </c>
      <c r="H213" s="1651"/>
      <c r="I213" s="1651"/>
    </row>
    <row r="214" spans="1:10" ht="45">
      <c r="A214" s="862">
        <v>1087814</v>
      </c>
      <c r="B214" s="910" t="s">
        <v>2863</v>
      </c>
      <c r="C214" s="863"/>
      <c r="D214" s="845">
        <v>1</v>
      </c>
      <c r="E214" s="846">
        <v>7.0000000000000007E-2</v>
      </c>
      <c r="F214" s="841">
        <v>16890</v>
      </c>
      <c r="G214" s="795">
        <f t="shared" si="3"/>
        <v>15201</v>
      </c>
      <c r="H214" s="1651"/>
      <c r="I214" s="1651"/>
    </row>
    <row r="215" spans="1:10" ht="30">
      <c r="A215" s="862">
        <v>1058426</v>
      </c>
      <c r="B215" s="844" t="s">
        <v>2864</v>
      </c>
      <c r="C215" s="845"/>
      <c r="D215" s="845">
        <v>1</v>
      </c>
      <c r="E215" s="846">
        <v>0.54</v>
      </c>
      <c r="F215" s="841">
        <v>14871</v>
      </c>
      <c r="G215" s="795">
        <f t="shared" si="3"/>
        <v>13383.9</v>
      </c>
      <c r="H215" s="1651"/>
      <c r="I215" s="1651"/>
    </row>
    <row r="216" spans="1:10" ht="30">
      <c r="A216" s="843">
        <v>1058422</v>
      </c>
      <c r="B216" s="844" t="s">
        <v>2865</v>
      </c>
      <c r="C216" s="845"/>
      <c r="D216" s="845">
        <v>1</v>
      </c>
      <c r="E216" s="846">
        <v>4.2000000000000003E-2</v>
      </c>
      <c r="F216" s="841">
        <v>4326</v>
      </c>
      <c r="G216" s="795">
        <f t="shared" si="3"/>
        <v>3893.4</v>
      </c>
      <c r="H216" s="1651"/>
      <c r="I216" s="1651"/>
    </row>
    <row r="217" spans="1:10" ht="30">
      <c r="A217" s="862">
        <v>1071684</v>
      </c>
      <c r="B217" s="844" t="s">
        <v>2866</v>
      </c>
      <c r="C217" s="845"/>
      <c r="D217" s="845">
        <v>1</v>
      </c>
      <c r="E217" s="846">
        <v>6.3E-2</v>
      </c>
      <c r="F217" s="841">
        <v>1374</v>
      </c>
      <c r="G217" s="795">
        <f t="shared" si="3"/>
        <v>1236.5999999999999</v>
      </c>
      <c r="H217" s="1651"/>
      <c r="I217" s="1651"/>
    </row>
    <row r="218" spans="1:10">
      <c r="A218" s="134">
        <v>1071670</v>
      </c>
      <c r="B218" s="130" t="s">
        <v>2871</v>
      </c>
      <c r="C218" s="132"/>
      <c r="D218" s="139">
        <v>1</v>
      </c>
      <c r="E218" s="940">
        <v>2.1</v>
      </c>
      <c r="F218" s="841">
        <v>17674</v>
      </c>
      <c r="G218" s="795">
        <f t="shared" si="3"/>
        <v>15906.6</v>
      </c>
      <c r="H218" s="1651"/>
      <c r="I218" s="1651"/>
    </row>
    <row r="219" spans="1:10">
      <c r="A219" s="832" t="s">
        <v>3230</v>
      </c>
      <c r="B219" s="852"/>
      <c r="C219" s="853"/>
      <c r="D219" s="853"/>
      <c r="E219" s="854"/>
      <c r="F219" s="855"/>
      <c r="G219" s="836"/>
      <c r="H219" s="1651"/>
      <c r="I219" s="1651"/>
    </row>
    <row r="220" spans="1:10" s="118" customFormat="1">
      <c r="A220" s="301">
        <v>1086836</v>
      </c>
      <c r="B220" s="111" t="s">
        <v>3231</v>
      </c>
      <c r="C220" s="822" t="s">
        <v>3232</v>
      </c>
      <c r="D220" s="822">
        <v>200</v>
      </c>
      <c r="E220" s="207">
        <v>1.839</v>
      </c>
      <c r="F220" s="841">
        <v>8515</v>
      </c>
      <c r="G220" s="795">
        <f t="shared" si="3"/>
        <v>7663.5</v>
      </c>
      <c r="H220" s="1651"/>
      <c r="I220" s="1651"/>
      <c r="J220" s="820"/>
    </row>
    <row r="221" spans="1:10" s="118" customFormat="1">
      <c r="A221" s="301">
        <v>1086837</v>
      </c>
      <c r="B221" s="111" t="s">
        <v>3231</v>
      </c>
      <c r="C221" s="822" t="s">
        <v>3233</v>
      </c>
      <c r="D221" s="822">
        <v>200</v>
      </c>
      <c r="E221" s="207">
        <v>2</v>
      </c>
      <c r="F221" s="841">
        <v>9159</v>
      </c>
      <c r="G221" s="795">
        <f t="shared" si="3"/>
        <v>8243.1</v>
      </c>
      <c r="H221" s="1651"/>
      <c r="I221" s="1651"/>
      <c r="J221" s="820"/>
    </row>
    <row r="222" spans="1:10" s="118" customFormat="1">
      <c r="A222" s="941">
        <v>1095572</v>
      </c>
      <c r="B222" s="496" t="s">
        <v>3231</v>
      </c>
      <c r="C222" s="545" t="s">
        <v>5036</v>
      </c>
      <c r="D222" s="545">
        <v>200</v>
      </c>
      <c r="E222" s="942">
        <v>3.2</v>
      </c>
      <c r="F222" s="872">
        <v>11906</v>
      </c>
      <c r="G222" s="795">
        <f t="shared" si="3"/>
        <v>10715.4</v>
      </c>
      <c r="H222" s="1651"/>
      <c r="I222" s="1651"/>
      <c r="J222" s="820"/>
    </row>
    <row r="223" spans="1:10" s="118" customFormat="1">
      <c r="A223" s="301">
        <v>1018147</v>
      </c>
      <c r="B223" s="111" t="s">
        <v>3234</v>
      </c>
      <c r="C223" s="822" t="s">
        <v>3235</v>
      </c>
      <c r="D223" s="822">
        <v>200</v>
      </c>
      <c r="E223" s="207">
        <v>2.41</v>
      </c>
      <c r="F223" s="841">
        <v>12017</v>
      </c>
      <c r="G223" s="795">
        <f t="shared" si="3"/>
        <v>10815.3</v>
      </c>
      <c r="H223" s="1651"/>
      <c r="I223" s="1651"/>
      <c r="J223" s="820"/>
    </row>
    <row r="224" spans="1:10" s="118" customFormat="1">
      <c r="A224" s="301">
        <v>1018148</v>
      </c>
      <c r="B224" s="111" t="s">
        <v>3234</v>
      </c>
      <c r="C224" s="822" t="s">
        <v>3236</v>
      </c>
      <c r="D224" s="822">
        <v>200</v>
      </c>
      <c r="E224" s="207">
        <v>2.64</v>
      </c>
      <c r="F224" s="841">
        <v>13967</v>
      </c>
      <c r="G224" s="795">
        <f t="shared" si="3"/>
        <v>12570.3</v>
      </c>
      <c r="H224" s="1651"/>
      <c r="I224" s="1651"/>
      <c r="J224" s="820"/>
    </row>
    <row r="225" spans="1:10">
      <c r="A225" s="832" t="s">
        <v>3237</v>
      </c>
      <c r="B225" s="852"/>
      <c r="C225" s="853"/>
      <c r="D225" s="853"/>
      <c r="E225" s="854"/>
      <c r="F225" s="836"/>
      <c r="G225" s="836"/>
      <c r="H225" s="1651"/>
      <c r="I225" s="1651"/>
    </row>
    <row r="226" spans="1:10" s="118" customFormat="1">
      <c r="A226" s="301">
        <v>1018135</v>
      </c>
      <c r="B226" s="111" t="s">
        <v>3238</v>
      </c>
      <c r="C226" s="822" t="s">
        <v>3239</v>
      </c>
      <c r="D226" s="822">
        <v>200</v>
      </c>
      <c r="E226" s="207">
        <v>1.99</v>
      </c>
      <c r="F226" s="841">
        <v>8670</v>
      </c>
      <c r="G226" s="795">
        <f t="shared" si="3"/>
        <v>7803</v>
      </c>
      <c r="H226" s="1651"/>
      <c r="I226" s="1651"/>
      <c r="J226" s="820"/>
    </row>
    <row r="227" spans="1:10" s="118" customFormat="1">
      <c r="A227" s="301">
        <v>1018134</v>
      </c>
      <c r="B227" s="111" t="s">
        <v>3238</v>
      </c>
      <c r="C227" s="822" t="s">
        <v>3240</v>
      </c>
      <c r="D227" s="822">
        <v>200</v>
      </c>
      <c r="E227" s="207">
        <v>1.92</v>
      </c>
      <c r="F227" s="841">
        <v>7946</v>
      </c>
      <c r="G227" s="795">
        <f t="shared" si="3"/>
        <v>7151.4</v>
      </c>
      <c r="H227" s="1651"/>
      <c r="I227" s="1651"/>
      <c r="J227" s="820"/>
    </row>
    <row r="228" spans="1:10" s="118" customFormat="1">
      <c r="A228" s="698">
        <v>1018136</v>
      </c>
      <c r="B228" s="111" t="s">
        <v>3238</v>
      </c>
      <c r="C228" s="699" t="s">
        <v>5200</v>
      </c>
      <c r="D228" s="699">
        <v>200</v>
      </c>
      <c r="E228" s="700">
        <v>2.33</v>
      </c>
      <c r="F228" s="841">
        <v>9861</v>
      </c>
      <c r="G228" s="795">
        <f t="shared" si="3"/>
        <v>8874.9</v>
      </c>
      <c r="H228" s="1651"/>
      <c r="I228" s="1651"/>
      <c r="J228" s="820"/>
    </row>
    <row r="229" spans="1:10" s="118" customFormat="1">
      <c r="A229" s="698"/>
      <c r="B229" s="702"/>
      <c r="C229" s="699"/>
      <c r="D229" s="699"/>
      <c r="E229" s="700"/>
      <c r="F229" s="896"/>
      <c r="G229" s="801"/>
      <c r="H229" s="1651"/>
      <c r="I229" s="1651"/>
      <c r="J229" s="820"/>
    </row>
    <row r="230" spans="1:10" s="118" customFormat="1">
      <c r="A230" s="301">
        <v>1018238</v>
      </c>
      <c r="B230" s="111" t="s">
        <v>3241</v>
      </c>
      <c r="C230" s="822" t="s">
        <v>3242</v>
      </c>
      <c r="D230" s="822">
        <v>200</v>
      </c>
      <c r="E230" s="207">
        <v>1.36</v>
      </c>
      <c r="F230" s="841">
        <v>5867</v>
      </c>
      <c r="G230" s="795">
        <f t="shared" si="3"/>
        <v>5280.3</v>
      </c>
      <c r="H230" s="1651"/>
      <c r="I230" s="1651"/>
      <c r="J230" s="820"/>
    </row>
    <row r="231" spans="1:10" s="118" customFormat="1">
      <c r="A231" s="301">
        <v>1018239</v>
      </c>
      <c r="B231" s="111" t="s">
        <v>3241</v>
      </c>
      <c r="C231" s="822" t="s">
        <v>3243</v>
      </c>
      <c r="D231" s="822">
        <v>200</v>
      </c>
      <c r="E231" s="207">
        <v>1.43</v>
      </c>
      <c r="F231" s="841">
        <v>6487</v>
      </c>
      <c r="G231" s="795">
        <f t="shared" si="3"/>
        <v>5838.3</v>
      </c>
      <c r="H231" s="1651"/>
      <c r="I231" s="1651"/>
      <c r="J231" s="820"/>
    </row>
    <row r="232" spans="1:10">
      <c r="A232" s="832" t="s">
        <v>3244</v>
      </c>
      <c r="B232" s="852"/>
      <c r="C232" s="853"/>
      <c r="D232" s="853"/>
      <c r="E232" s="854"/>
      <c r="F232" s="855"/>
      <c r="G232" s="836"/>
      <c r="H232" s="1651"/>
      <c r="I232" s="1651"/>
    </row>
    <row r="233" spans="1:10" s="118" customFormat="1">
      <c r="A233" s="301">
        <v>1048688</v>
      </c>
      <c r="B233" s="111" t="s">
        <v>3245</v>
      </c>
      <c r="C233" s="822" t="s">
        <v>3246</v>
      </c>
      <c r="D233" s="822">
        <v>150</v>
      </c>
      <c r="E233" s="207">
        <v>0.67</v>
      </c>
      <c r="F233" s="841">
        <v>5402</v>
      </c>
      <c r="G233" s="795">
        <f t="shared" si="3"/>
        <v>4861.8</v>
      </c>
      <c r="H233" s="1651"/>
      <c r="I233" s="1651"/>
      <c r="J233" s="820"/>
    </row>
    <row r="234" spans="1:10" s="118" customFormat="1">
      <c r="A234" s="301">
        <v>1048687</v>
      </c>
      <c r="B234" s="111" t="s">
        <v>3245</v>
      </c>
      <c r="C234" s="822" t="s">
        <v>3247</v>
      </c>
      <c r="D234" s="822">
        <v>150</v>
      </c>
      <c r="E234" s="207">
        <v>0.57999999999999996</v>
      </c>
      <c r="F234" s="841">
        <v>5347</v>
      </c>
      <c r="G234" s="795">
        <f t="shared" si="3"/>
        <v>4812.3</v>
      </c>
      <c r="H234" s="1651"/>
      <c r="I234" s="1651"/>
      <c r="J234" s="820"/>
    </row>
    <row r="235" spans="1:10">
      <c r="A235" s="832" t="s">
        <v>3248</v>
      </c>
      <c r="B235" s="852"/>
      <c r="C235" s="853"/>
      <c r="D235" s="853"/>
      <c r="E235" s="854"/>
      <c r="F235" s="855"/>
      <c r="G235" s="836"/>
      <c r="H235" s="1651"/>
      <c r="I235" s="1651"/>
    </row>
    <row r="236" spans="1:10" s="118" customFormat="1">
      <c r="A236" s="301">
        <v>1018125</v>
      </c>
      <c r="B236" s="111" t="s">
        <v>3249</v>
      </c>
      <c r="C236" s="822" t="s">
        <v>3250</v>
      </c>
      <c r="D236" s="822">
        <v>200</v>
      </c>
      <c r="E236" s="207">
        <v>1.47</v>
      </c>
      <c r="F236" s="841">
        <v>3817</v>
      </c>
      <c r="G236" s="795">
        <f t="shared" si="3"/>
        <v>3435.3</v>
      </c>
      <c r="H236" s="1651"/>
      <c r="I236" s="1651"/>
      <c r="J236" s="820"/>
    </row>
    <row r="237" spans="1:10">
      <c r="A237" s="832" t="s">
        <v>3262</v>
      </c>
      <c r="B237" s="852"/>
      <c r="C237" s="853"/>
      <c r="D237" s="853"/>
      <c r="E237" s="854"/>
      <c r="F237" s="855"/>
      <c r="G237" s="836"/>
      <c r="H237" s="1651"/>
      <c r="I237" s="1651"/>
    </row>
    <row r="238" spans="1:10" s="118" customFormat="1">
      <c r="A238" s="301">
        <v>1018328</v>
      </c>
      <c r="B238" s="111" t="s">
        <v>3264</v>
      </c>
      <c r="C238" s="822" t="s">
        <v>3251</v>
      </c>
      <c r="D238" s="822">
        <v>1</v>
      </c>
      <c r="E238" s="207">
        <v>0.19</v>
      </c>
      <c r="F238" s="841">
        <v>5653.76</v>
      </c>
      <c r="G238" s="795">
        <f t="shared" si="3"/>
        <v>5088.384</v>
      </c>
      <c r="H238" s="1651"/>
      <c r="I238" s="1651"/>
      <c r="J238" s="820"/>
    </row>
    <row r="239" spans="1:10" s="118" customFormat="1">
      <c r="A239" s="301">
        <v>1018329</v>
      </c>
      <c r="B239" s="111" t="s">
        <v>3264</v>
      </c>
      <c r="C239" s="822" t="s">
        <v>3252</v>
      </c>
      <c r="D239" s="822">
        <v>1</v>
      </c>
      <c r="E239" s="207">
        <v>0.27900000000000003</v>
      </c>
      <c r="F239" s="841">
        <v>6298.88</v>
      </c>
      <c r="G239" s="795">
        <f t="shared" si="3"/>
        <v>5668.9920000000002</v>
      </c>
      <c r="H239" s="1651"/>
      <c r="I239" s="1651"/>
      <c r="J239" s="820"/>
    </row>
    <row r="240" spans="1:10" s="118" customFormat="1">
      <c r="A240" s="943">
        <v>1018330</v>
      </c>
      <c r="B240" s="111" t="s">
        <v>3264</v>
      </c>
      <c r="C240" s="652" t="s">
        <v>5037</v>
      </c>
      <c r="D240" s="652">
        <v>1</v>
      </c>
      <c r="E240" s="889">
        <v>0.57999999999999996</v>
      </c>
      <c r="F240" s="841">
        <v>8058.88</v>
      </c>
      <c r="G240" s="795">
        <f t="shared" si="3"/>
        <v>7252.9920000000002</v>
      </c>
      <c r="H240" s="1651"/>
      <c r="I240" s="1651"/>
      <c r="J240" s="820"/>
    </row>
    <row r="241" spans="1:10">
      <c r="A241" s="832" t="s">
        <v>3261</v>
      </c>
      <c r="B241" s="852"/>
      <c r="C241" s="853"/>
      <c r="D241" s="853"/>
      <c r="E241" s="854"/>
      <c r="F241" s="855"/>
      <c r="G241" s="836"/>
      <c r="H241" s="1651"/>
      <c r="I241" s="1651"/>
    </row>
    <row r="242" spans="1:10" s="118" customFormat="1">
      <c r="A242" s="301">
        <v>1018336</v>
      </c>
      <c r="B242" s="111" t="s">
        <v>3265</v>
      </c>
      <c r="C242" s="822" t="s">
        <v>3253</v>
      </c>
      <c r="D242" s="822">
        <v>1</v>
      </c>
      <c r="E242" s="207">
        <v>0.19400000000000001</v>
      </c>
      <c r="F242" s="841">
        <v>5653.76</v>
      </c>
      <c r="G242" s="795">
        <f t="shared" si="3"/>
        <v>5088.384</v>
      </c>
      <c r="H242" s="1651"/>
      <c r="I242" s="1651"/>
      <c r="J242" s="820"/>
    </row>
    <row r="243" spans="1:10" s="118" customFormat="1">
      <c r="A243" s="943">
        <v>1018338</v>
      </c>
      <c r="B243" s="111" t="s">
        <v>3265</v>
      </c>
      <c r="C243" s="652" t="s">
        <v>5038</v>
      </c>
      <c r="D243" s="652">
        <v>1</v>
      </c>
      <c r="E243" s="653">
        <v>0.26100000000000001</v>
      </c>
      <c r="F243" s="841">
        <v>6298.88</v>
      </c>
      <c r="G243" s="795">
        <f t="shared" si="3"/>
        <v>5668.9920000000002</v>
      </c>
      <c r="H243" s="1651"/>
      <c r="I243" s="1651"/>
      <c r="J243" s="820"/>
    </row>
    <row r="244" spans="1:10">
      <c r="A244" s="832" t="s">
        <v>3263</v>
      </c>
      <c r="B244" s="852"/>
      <c r="C244" s="853"/>
      <c r="D244" s="853"/>
      <c r="E244" s="854"/>
      <c r="F244" s="855"/>
      <c r="G244" s="836"/>
      <c r="H244" s="1651"/>
      <c r="I244" s="1651"/>
    </row>
    <row r="245" spans="1:10" s="118" customFormat="1">
      <c r="A245" s="506">
        <v>1018316</v>
      </c>
      <c r="B245" s="496" t="s">
        <v>3254</v>
      </c>
      <c r="C245" s="545" t="s">
        <v>3255</v>
      </c>
      <c r="D245" s="545">
        <v>1</v>
      </c>
      <c r="E245" s="493">
        <v>0.15</v>
      </c>
      <c r="F245" s="872">
        <v>8984.32</v>
      </c>
      <c r="G245" s="792">
        <f t="shared" si="3"/>
        <v>8085.8879999999999</v>
      </c>
      <c r="H245" s="1651"/>
      <c r="I245" s="1651"/>
      <c r="J245" s="820"/>
    </row>
    <row r="246" spans="1:10" s="118" customFormat="1">
      <c r="A246" s="698"/>
      <c r="B246" s="702"/>
      <c r="C246" s="699"/>
      <c r="D246" s="699"/>
      <c r="E246" s="700"/>
      <c r="F246" s="944"/>
      <c r="G246" s="801"/>
      <c r="H246" s="1651"/>
      <c r="I246" s="1651"/>
      <c r="J246" s="820"/>
    </row>
    <row r="247" spans="1:10" s="118" customFormat="1">
      <c r="A247" s="506">
        <v>1034305</v>
      </c>
      <c r="B247" s="496" t="s">
        <v>3256</v>
      </c>
      <c r="C247" s="545" t="s">
        <v>3257</v>
      </c>
      <c r="D247" s="545">
        <v>1</v>
      </c>
      <c r="E247" s="493">
        <v>0.33</v>
      </c>
      <c r="F247" s="872">
        <v>12065.28</v>
      </c>
      <c r="G247" s="792">
        <f t="shared" si="3"/>
        <v>10858.752</v>
      </c>
      <c r="H247" s="1651"/>
      <c r="I247" s="1651"/>
      <c r="J247" s="820"/>
    </row>
    <row r="248" spans="1:10" s="118" customFormat="1">
      <c r="A248" s="506">
        <v>1018309</v>
      </c>
      <c r="B248" s="496" t="s">
        <v>3256</v>
      </c>
      <c r="C248" s="545" t="s">
        <v>3258</v>
      </c>
      <c r="D248" s="545">
        <v>1</v>
      </c>
      <c r="E248" s="493">
        <v>0.44</v>
      </c>
      <c r="F248" s="872">
        <v>19720.96</v>
      </c>
      <c r="G248" s="792">
        <f t="shared" si="3"/>
        <v>17748.863999999998</v>
      </c>
      <c r="H248" s="1651"/>
      <c r="I248" s="1651"/>
      <c r="J248" s="820"/>
    </row>
    <row r="249" spans="1:10" s="118" customFormat="1">
      <c r="A249" s="941">
        <v>1018245</v>
      </c>
      <c r="B249" s="496" t="s">
        <v>3256</v>
      </c>
      <c r="C249" s="545" t="s">
        <v>5043</v>
      </c>
      <c r="D249" s="545">
        <v>1</v>
      </c>
      <c r="E249" s="493">
        <v>0.36</v>
      </c>
      <c r="F249" s="872">
        <v>12065.28</v>
      </c>
      <c r="G249" s="792">
        <f t="shared" si="3"/>
        <v>10858.752</v>
      </c>
      <c r="H249" s="1651"/>
      <c r="I249" s="1651"/>
      <c r="J249" s="820"/>
    </row>
    <row r="250" spans="1:10" s="118" customFormat="1">
      <c r="A250" s="945"/>
      <c r="B250" s="702"/>
      <c r="C250" s="699"/>
      <c r="D250" s="699"/>
      <c r="E250" s="700"/>
      <c r="F250" s="944"/>
      <c r="G250" s="801"/>
      <c r="H250" s="1651"/>
      <c r="I250" s="1651"/>
      <c r="J250" s="820"/>
    </row>
    <row r="251" spans="1:10" s="118" customFormat="1">
      <c r="A251" s="506">
        <v>1018306</v>
      </c>
      <c r="B251" s="496" t="s">
        <v>3259</v>
      </c>
      <c r="C251" s="545" t="s">
        <v>3260</v>
      </c>
      <c r="D251" s="545">
        <v>1</v>
      </c>
      <c r="E251" s="493">
        <v>0.49</v>
      </c>
      <c r="F251" s="872">
        <v>20925.440000000002</v>
      </c>
      <c r="G251" s="792">
        <f t="shared" si="3"/>
        <v>18832.896000000001</v>
      </c>
      <c r="H251" s="1651"/>
      <c r="I251" s="1651"/>
      <c r="J251" s="820"/>
    </row>
    <row r="252" spans="1:10" s="118" customFormat="1">
      <c r="A252" s="941">
        <v>1094252</v>
      </c>
      <c r="B252" s="496" t="s">
        <v>3259</v>
      </c>
      <c r="C252" s="545" t="s">
        <v>3258</v>
      </c>
      <c r="D252" s="545">
        <v>1</v>
      </c>
      <c r="E252" s="493">
        <v>5.5</v>
      </c>
      <c r="F252" s="872">
        <v>12870.4</v>
      </c>
      <c r="G252" s="792">
        <f t="shared" si="3"/>
        <v>11583.36</v>
      </c>
      <c r="H252" s="1651"/>
      <c r="I252" s="1651"/>
      <c r="J252" s="820"/>
    </row>
    <row r="253" spans="1:10" s="118" customFormat="1">
      <c r="A253" s="941">
        <v>1086838</v>
      </c>
      <c r="B253" s="496" t="s">
        <v>3259</v>
      </c>
      <c r="C253" s="545" t="s">
        <v>5042</v>
      </c>
      <c r="D253" s="545">
        <v>1</v>
      </c>
      <c r="E253" s="493">
        <v>0.4</v>
      </c>
      <c r="F253" s="872">
        <v>12870.4</v>
      </c>
      <c r="G253" s="792">
        <f t="shared" si="3"/>
        <v>11583.36</v>
      </c>
      <c r="H253" s="1651"/>
      <c r="I253" s="1651"/>
      <c r="J253" s="820"/>
    </row>
    <row r="254" spans="1:10" s="118" customFormat="1">
      <c r="A254" s="946" t="s">
        <v>5039</v>
      </c>
      <c r="B254" s="824"/>
      <c r="C254" s="825"/>
      <c r="D254" s="826"/>
      <c r="E254" s="650"/>
      <c r="F254" s="947"/>
      <c r="G254" s="825"/>
      <c r="H254" s="1651"/>
      <c r="I254" s="1651"/>
      <c r="J254" s="820"/>
    </row>
    <row r="255" spans="1:10" s="118" customFormat="1">
      <c r="A255" s="941">
        <v>1091505</v>
      </c>
      <c r="B255" s="827" t="s">
        <v>5040</v>
      </c>
      <c r="C255" s="545" t="s">
        <v>5041</v>
      </c>
      <c r="D255" s="545">
        <v>1</v>
      </c>
      <c r="E255" s="493">
        <v>0.121</v>
      </c>
      <c r="F255" s="872">
        <v>5653.76</v>
      </c>
      <c r="G255" s="792">
        <f t="shared" si="3"/>
        <v>5088.384</v>
      </c>
      <c r="H255" s="1651"/>
      <c r="I255" s="1651"/>
      <c r="J255" s="820"/>
    </row>
    <row r="256" spans="1:10">
      <c r="A256" s="208" t="s">
        <v>3686</v>
      </c>
      <c r="F256" s="948" t="s">
        <v>2259</v>
      </c>
      <c r="H256" s="1651"/>
      <c r="I256" s="1651"/>
    </row>
  </sheetData>
  <autoFilter ref="A6:G256"/>
  <customSheetViews>
    <customSheetView guid="{94E74550-0B2B-4B3C-8E97-CCCC46023914}" scale="75" showAutoFilter="1" topLeftCell="A205">
      <selection activeCell="F230" sqref="F230"/>
      <pageMargins left="0.7" right="0.7" top="0.75" bottom="0.75" header="0.3" footer="0.3"/>
      <autoFilter ref="A6:G3522"/>
    </customSheetView>
    <customSheetView guid="{C23E91BF-4A86-4D00-A577-1A263DDCB8BC}" scale="75" showAutoFilter="1" topLeftCell="A130">
      <selection activeCell="C163" sqref="C163"/>
      <pageMargins left="0.7" right="0.7" top="0.75" bottom="0.75" header="0.3" footer="0.3"/>
      <autoFilter ref="A6:G3522"/>
    </customSheetView>
    <customSheetView guid="{A76FD505-AF56-4CD8-967A-59C705AF567C}" scale="75" showAutoFilter="1" topLeftCell="A205">
      <selection activeCell="F230" sqref="F230"/>
      <pageMargins left="0.7" right="0.7" top="0.75" bottom="0.75" header="0.3" footer="0.3"/>
      <autoFilter ref="A6:G3518"/>
    </customSheetView>
    <customSheetView guid="{D7CF3121-CFC0-4E70-8DCD-811E30042E24}" scale="75" showAutoFilter="1" topLeftCell="A205">
      <selection activeCell="F230" sqref="F230"/>
      <pageMargins left="0.7" right="0.7" top="0.75" bottom="0.75" header="0.3" footer="0.3"/>
      <autoFilter ref="A6:G3518"/>
    </customSheetView>
    <customSheetView guid="{3E3E5346-F5D1-49F5-AB0E-78170B65853C}"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76FA2CE7-179E-4731-B7AE-63C5E5E79002}" scale="75" showAutoFilter="1" topLeftCell="A205">
      <selection activeCell="Q51" sqref="Q51"/>
      <pageMargins left="0.7" right="0.7" top="0.75" bottom="0.75" header="0.3" footer="0.3"/>
      <autoFilter ref="A6:G3522"/>
    </customSheetView>
  </customSheetViews>
  <mergeCells count="1">
    <mergeCell ref="A1:G1"/>
  </mergeCells>
  <conditionalFormatting sqref="A7">
    <cfRule type="duplicateValues" dxfId="358" priority="777"/>
  </conditionalFormatting>
  <conditionalFormatting sqref="A7">
    <cfRule type="duplicateValues" dxfId="357" priority="778"/>
    <cfRule type="duplicateValues" dxfId="356" priority="779"/>
    <cfRule type="duplicateValues" dxfId="355" priority="780"/>
    <cfRule type="duplicateValues" dxfId="354" priority="781"/>
  </conditionalFormatting>
  <conditionalFormatting sqref="A8:A13">
    <cfRule type="duplicateValues" dxfId="353" priority="766"/>
  </conditionalFormatting>
  <conditionalFormatting sqref="A8:A13">
    <cfRule type="duplicateValues" dxfId="352" priority="767"/>
    <cfRule type="duplicateValues" dxfId="351" priority="768"/>
    <cfRule type="duplicateValues" dxfId="350" priority="769"/>
    <cfRule type="duplicateValues" dxfId="349" priority="770"/>
  </conditionalFormatting>
  <conditionalFormatting sqref="A10:A13">
    <cfRule type="duplicateValues" dxfId="348" priority="765"/>
  </conditionalFormatting>
  <conditionalFormatting sqref="A15:A20">
    <cfRule type="duplicateValues" dxfId="347" priority="753"/>
  </conditionalFormatting>
  <conditionalFormatting sqref="A15:A20">
    <cfRule type="duplicateValues" dxfId="346" priority="754"/>
    <cfRule type="duplicateValues" dxfId="345" priority="755"/>
    <cfRule type="duplicateValues" dxfId="344" priority="756"/>
    <cfRule type="duplicateValues" dxfId="343" priority="757"/>
  </conditionalFormatting>
  <conditionalFormatting sqref="A22:A26">
    <cfRule type="duplicateValues" dxfId="342" priority="741"/>
  </conditionalFormatting>
  <conditionalFormatting sqref="A22:A26">
    <cfRule type="duplicateValues" dxfId="341" priority="742"/>
    <cfRule type="duplicateValues" dxfId="340" priority="743"/>
    <cfRule type="duplicateValues" dxfId="339" priority="744"/>
    <cfRule type="duplicateValues" dxfId="338" priority="745"/>
  </conditionalFormatting>
  <conditionalFormatting sqref="A27:A30 A36:A38 A40:A43 A32:A34">
    <cfRule type="duplicateValues" dxfId="337" priority="729"/>
  </conditionalFormatting>
  <conditionalFormatting sqref="A27:A30 A36:A38 A40:A43 A32:A34">
    <cfRule type="duplicateValues" dxfId="336" priority="730"/>
    <cfRule type="duplicateValues" dxfId="335" priority="731"/>
    <cfRule type="duplicateValues" dxfId="334" priority="732"/>
    <cfRule type="duplicateValues" dxfId="333" priority="733"/>
  </conditionalFormatting>
  <conditionalFormatting sqref="A27:A30 A32:A34">
    <cfRule type="duplicateValues" dxfId="332" priority="734"/>
  </conditionalFormatting>
  <conditionalFormatting sqref="A44">
    <cfRule type="duplicateValues" dxfId="331" priority="717"/>
  </conditionalFormatting>
  <conditionalFormatting sqref="A44">
    <cfRule type="duplicateValues" dxfId="330" priority="718"/>
    <cfRule type="duplicateValues" dxfId="329" priority="719"/>
    <cfRule type="duplicateValues" dxfId="328" priority="720"/>
    <cfRule type="duplicateValues" dxfId="327" priority="721"/>
  </conditionalFormatting>
  <conditionalFormatting sqref="A46:A50">
    <cfRule type="duplicateValues" dxfId="326" priority="705"/>
  </conditionalFormatting>
  <conditionalFormatting sqref="A46:A50">
    <cfRule type="duplicateValues" dxfId="325" priority="706"/>
    <cfRule type="duplicateValues" dxfId="324" priority="707"/>
    <cfRule type="duplicateValues" dxfId="323" priority="708"/>
    <cfRule type="duplicateValues" dxfId="322" priority="709"/>
  </conditionalFormatting>
  <conditionalFormatting sqref="A51:A55">
    <cfRule type="duplicateValues" dxfId="321" priority="693"/>
  </conditionalFormatting>
  <conditionalFormatting sqref="A51:A55">
    <cfRule type="duplicateValues" dxfId="320" priority="694"/>
    <cfRule type="duplicateValues" dxfId="319" priority="695"/>
    <cfRule type="duplicateValues" dxfId="318" priority="696"/>
    <cfRule type="duplicateValues" dxfId="317" priority="697"/>
  </conditionalFormatting>
  <conditionalFormatting sqref="A56:A60">
    <cfRule type="duplicateValues" dxfId="316" priority="681"/>
  </conditionalFormatting>
  <conditionalFormatting sqref="A56:A60">
    <cfRule type="duplicateValues" dxfId="315" priority="682"/>
    <cfRule type="duplicateValues" dxfId="314" priority="683"/>
    <cfRule type="duplicateValues" dxfId="313" priority="684"/>
    <cfRule type="duplicateValues" dxfId="312" priority="685"/>
  </conditionalFormatting>
  <conditionalFormatting sqref="A66:A84">
    <cfRule type="duplicateValues" dxfId="311" priority="657"/>
  </conditionalFormatting>
  <conditionalFormatting sqref="A66:A84">
    <cfRule type="duplicateValues" dxfId="310" priority="658"/>
    <cfRule type="duplicateValues" dxfId="309" priority="659"/>
    <cfRule type="duplicateValues" dxfId="308" priority="660"/>
    <cfRule type="duplicateValues" dxfId="307" priority="661"/>
  </conditionalFormatting>
  <conditionalFormatting sqref="A85:A91">
    <cfRule type="duplicateValues" dxfId="306" priority="645"/>
  </conditionalFormatting>
  <conditionalFormatting sqref="A86:A91">
    <cfRule type="duplicateValues" dxfId="305" priority="646"/>
    <cfRule type="duplicateValues" dxfId="304" priority="647"/>
    <cfRule type="duplicateValues" dxfId="303" priority="648"/>
    <cfRule type="duplicateValues" dxfId="302" priority="649"/>
  </conditionalFormatting>
  <conditionalFormatting sqref="A86:A91">
    <cfRule type="duplicateValues" dxfId="301" priority="650"/>
  </conditionalFormatting>
  <conditionalFormatting sqref="A92:A93">
    <cfRule type="duplicateValues" dxfId="300" priority="639"/>
  </conditionalFormatting>
  <conditionalFormatting sqref="A92:A93">
    <cfRule type="duplicateValues" dxfId="299" priority="640"/>
    <cfRule type="duplicateValues" dxfId="298" priority="641"/>
    <cfRule type="duplicateValues" dxfId="297" priority="642"/>
    <cfRule type="duplicateValues" dxfId="296" priority="643"/>
  </conditionalFormatting>
  <conditionalFormatting sqref="A94:A100">
    <cfRule type="duplicateValues" dxfId="295" priority="627"/>
  </conditionalFormatting>
  <conditionalFormatting sqref="A94:A100">
    <cfRule type="duplicateValues" dxfId="294" priority="628"/>
    <cfRule type="duplicateValues" dxfId="293" priority="629"/>
    <cfRule type="duplicateValues" dxfId="292" priority="630"/>
    <cfRule type="duplicateValues" dxfId="291" priority="631"/>
  </conditionalFormatting>
  <conditionalFormatting sqref="A101:A104">
    <cfRule type="duplicateValues" dxfId="290" priority="615"/>
  </conditionalFormatting>
  <conditionalFormatting sqref="A101:A104">
    <cfRule type="duplicateValues" dxfId="289" priority="616"/>
    <cfRule type="duplicateValues" dxfId="288" priority="617"/>
    <cfRule type="duplicateValues" dxfId="287" priority="618"/>
    <cfRule type="duplicateValues" dxfId="286" priority="619"/>
  </conditionalFormatting>
  <conditionalFormatting sqref="A105:A106">
    <cfRule type="duplicateValues" dxfId="285" priority="610"/>
  </conditionalFormatting>
  <conditionalFormatting sqref="A105:A106">
    <cfRule type="duplicateValues" dxfId="284" priority="611"/>
    <cfRule type="duplicateValues" dxfId="283" priority="612"/>
    <cfRule type="duplicateValues" dxfId="282" priority="613"/>
    <cfRule type="duplicateValues" dxfId="281" priority="614"/>
  </conditionalFormatting>
  <conditionalFormatting sqref="A107:A111">
    <cfRule type="duplicateValues" dxfId="280" priority="598"/>
  </conditionalFormatting>
  <conditionalFormatting sqref="A107:A111">
    <cfRule type="duplicateValues" dxfId="279" priority="599"/>
    <cfRule type="duplicateValues" dxfId="278" priority="600"/>
    <cfRule type="duplicateValues" dxfId="277" priority="601"/>
    <cfRule type="duplicateValues" dxfId="276" priority="602"/>
  </conditionalFormatting>
  <conditionalFormatting sqref="A115:A117 A112:A113">
    <cfRule type="duplicateValues" dxfId="275" priority="593"/>
  </conditionalFormatting>
  <conditionalFormatting sqref="A115:A117 A112:A113">
    <cfRule type="duplicateValues" dxfId="274" priority="594"/>
    <cfRule type="duplicateValues" dxfId="273" priority="595"/>
    <cfRule type="duplicateValues" dxfId="272" priority="596"/>
    <cfRule type="duplicateValues" dxfId="271" priority="597"/>
  </conditionalFormatting>
  <conditionalFormatting sqref="A114">
    <cfRule type="duplicateValues" dxfId="270" priority="581"/>
  </conditionalFormatting>
  <conditionalFormatting sqref="A114">
    <cfRule type="duplicateValues" dxfId="269" priority="582"/>
    <cfRule type="duplicateValues" dxfId="268" priority="583"/>
    <cfRule type="duplicateValues" dxfId="267" priority="584"/>
    <cfRule type="duplicateValues" dxfId="266" priority="585"/>
  </conditionalFormatting>
  <conditionalFormatting sqref="A118:A123">
    <cfRule type="duplicateValues" dxfId="265" priority="569"/>
  </conditionalFormatting>
  <conditionalFormatting sqref="A118:A123">
    <cfRule type="duplicateValues" dxfId="264" priority="570"/>
    <cfRule type="duplicateValues" dxfId="263" priority="571"/>
    <cfRule type="duplicateValues" dxfId="262" priority="572"/>
    <cfRule type="duplicateValues" dxfId="261" priority="573"/>
  </conditionalFormatting>
  <conditionalFormatting sqref="A125:A126">
    <cfRule type="duplicateValues" dxfId="260" priority="552"/>
  </conditionalFormatting>
  <conditionalFormatting sqref="A125:A126">
    <cfRule type="duplicateValues" dxfId="259" priority="553"/>
    <cfRule type="duplicateValues" dxfId="258" priority="554"/>
    <cfRule type="duplicateValues" dxfId="257" priority="555"/>
    <cfRule type="duplicateValues" dxfId="256" priority="556"/>
  </conditionalFormatting>
  <conditionalFormatting sqref="A124 A127:A130">
    <cfRule type="duplicateValues" dxfId="255" priority="564"/>
  </conditionalFormatting>
  <conditionalFormatting sqref="A124 A127:A130">
    <cfRule type="duplicateValues" dxfId="254" priority="565"/>
    <cfRule type="duplicateValues" dxfId="253" priority="566"/>
    <cfRule type="duplicateValues" dxfId="252" priority="567"/>
    <cfRule type="duplicateValues" dxfId="251" priority="568"/>
  </conditionalFormatting>
  <conditionalFormatting sqref="A132:A133">
    <cfRule type="duplicateValues" dxfId="250" priority="540"/>
  </conditionalFormatting>
  <conditionalFormatting sqref="A132:A133">
    <cfRule type="duplicateValues" dxfId="249" priority="541"/>
    <cfRule type="duplicateValues" dxfId="248" priority="542"/>
    <cfRule type="duplicateValues" dxfId="247" priority="543"/>
    <cfRule type="duplicateValues" dxfId="246" priority="544"/>
  </conditionalFormatting>
  <conditionalFormatting sqref="A135:A137">
    <cfRule type="duplicateValues" dxfId="245" priority="528"/>
  </conditionalFormatting>
  <conditionalFormatting sqref="A135:A137">
    <cfRule type="duplicateValues" dxfId="244" priority="529"/>
    <cfRule type="duplicateValues" dxfId="243" priority="530"/>
    <cfRule type="duplicateValues" dxfId="242" priority="531"/>
    <cfRule type="duplicateValues" dxfId="241" priority="532"/>
  </conditionalFormatting>
  <conditionalFormatting sqref="A138:A139">
    <cfRule type="duplicateValues" dxfId="240" priority="516"/>
  </conditionalFormatting>
  <conditionalFormatting sqref="A138:A139">
    <cfRule type="duplicateValues" dxfId="239" priority="517"/>
    <cfRule type="duplicateValues" dxfId="238" priority="518"/>
    <cfRule type="duplicateValues" dxfId="237" priority="519"/>
    <cfRule type="duplicateValues" dxfId="236" priority="520"/>
  </conditionalFormatting>
  <conditionalFormatting sqref="A140:A141">
    <cfRule type="duplicateValues" dxfId="235" priority="504"/>
  </conditionalFormatting>
  <conditionalFormatting sqref="A140:A141">
    <cfRule type="duplicateValues" dxfId="234" priority="505"/>
    <cfRule type="duplicateValues" dxfId="233" priority="506"/>
    <cfRule type="duplicateValues" dxfId="232" priority="507"/>
    <cfRule type="duplicateValues" dxfId="231" priority="508"/>
  </conditionalFormatting>
  <conditionalFormatting sqref="A142:A143">
    <cfRule type="duplicateValues" dxfId="230" priority="492"/>
  </conditionalFormatting>
  <conditionalFormatting sqref="A142:A143">
    <cfRule type="duplicateValues" dxfId="229" priority="493"/>
    <cfRule type="duplicateValues" dxfId="228" priority="494"/>
    <cfRule type="duplicateValues" dxfId="227" priority="495"/>
    <cfRule type="duplicateValues" dxfId="226" priority="496"/>
  </conditionalFormatting>
  <conditionalFormatting sqref="A144:A145">
    <cfRule type="duplicateValues" dxfId="225" priority="480"/>
  </conditionalFormatting>
  <conditionalFormatting sqref="A144:A145">
    <cfRule type="duplicateValues" dxfId="224" priority="481"/>
    <cfRule type="duplicateValues" dxfId="223" priority="482"/>
    <cfRule type="duplicateValues" dxfId="222" priority="483"/>
    <cfRule type="duplicateValues" dxfId="221" priority="484"/>
  </conditionalFormatting>
  <conditionalFormatting sqref="A146:A151 A154">
    <cfRule type="duplicateValues" dxfId="220" priority="475"/>
  </conditionalFormatting>
  <conditionalFormatting sqref="A146:A151 A154">
    <cfRule type="duplicateValues" dxfId="219" priority="476"/>
    <cfRule type="duplicateValues" dxfId="218" priority="477"/>
    <cfRule type="duplicateValues" dxfId="217" priority="478"/>
    <cfRule type="duplicateValues" dxfId="216" priority="479"/>
  </conditionalFormatting>
  <conditionalFormatting sqref="A155:A156">
    <cfRule type="duplicateValues" dxfId="215" priority="463"/>
  </conditionalFormatting>
  <conditionalFormatting sqref="A155:A156">
    <cfRule type="duplicateValues" dxfId="214" priority="464"/>
    <cfRule type="duplicateValues" dxfId="213" priority="465"/>
    <cfRule type="duplicateValues" dxfId="212" priority="466"/>
    <cfRule type="duplicateValues" dxfId="211" priority="467"/>
  </conditionalFormatting>
  <conditionalFormatting sqref="A157:A158">
    <cfRule type="duplicateValues" dxfId="210" priority="451"/>
  </conditionalFormatting>
  <conditionalFormatting sqref="A157:A158">
    <cfRule type="duplicateValues" dxfId="209" priority="452"/>
    <cfRule type="duplicateValues" dxfId="208" priority="453"/>
    <cfRule type="duplicateValues" dxfId="207" priority="454"/>
    <cfRule type="duplicateValues" dxfId="206" priority="455"/>
  </conditionalFormatting>
  <conditionalFormatting sqref="A152 A159:A161">
    <cfRule type="duplicateValues" dxfId="205" priority="446"/>
  </conditionalFormatting>
  <conditionalFormatting sqref="A152 A159:A161">
    <cfRule type="duplicateValues" dxfId="204" priority="447"/>
    <cfRule type="duplicateValues" dxfId="203" priority="448"/>
    <cfRule type="duplicateValues" dxfId="202" priority="449"/>
    <cfRule type="duplicateValues" dxfId="201" priority="450"/>
  </conditionalFormatting>
  <conditionalFormatting sqref="A175">
    <cfRule type="duplicateValues" dxfId="200" priority="422"/>
  </conditionalFormatting>
  <conditionalFormatting sqref="A175">
    <cfRule type="duplicateValues" dxfId="199" priority="423"/>
    <cfRule type="duplicateValues" dxfId="198" priority="424"/>
    <cfRule type="duplicateValues" dxfId="197" priority="425"/>
    <cfRule type="duplicateValues" dxfId="196" priority="426"/>
  </conditionalFormatting>
  <conditionalFormatting sqref="A176">
    <cfRule type="duplicateValues" dxfId="195" priority="410"/>
  </conditionalFormatting>
  <conditionalFormatting sqref="A176">
    <cfRule type="duplicateValues" dxfId="194" priority="411"/>
    <cfRule type="duplicateValues" dxfId="193" priority="412"/>
    <cfRule type="duplicateValues" dxfId="192" priority="413"/>
    <cfRule type="duplicateValues" dxfId="191" priority="414"/>
  </conditionalFormatting>
  <conditionalFormatting sqref="A177">
    <cfRule type="duplicateValues" dxfId="190" priority="398"/>
  </conditionalFormatting>
  <conditionalFormatting sqref="A177">
    <cfRule type="duplicateValues" dxfId="189" priority="399"/>
    <cfRule type="duplicateValues" dxfId="188" priority="400"/>
    <cfRule type="duplicateValues" dxfId="187" priority="401"/>
    <cfRule type="duplicateValues" dxfId="186" priority="402"/>
  </conditionalFormatting>
  <conditionalFormatting sqref="A180 A178">
    <cfRule type="duplicateValues" dxfId="185" priority="393"/>
  </conditionalFormatting>
  <conditionalFormatting sqref="A180 A178">
    <cfRule type="duplicateValues" dxfId="184" priority="394"/>
    <cfRule type="duplicateValues" dxfId="183" priority="395"/>
    <cfRule type="duplicateValues" dxfId="182" priority="396"/>
    <cfRule type="duplicateValues" dxfId="181" priority="397"/>
  </conditionalFormatting>
  <conditionalFormatting sqref="A181:A182">
    <cfRule type="duplicateValues" dxfId="180" priority="381"/>
  </conditionalFormatting>
  <conditionalFormatting sqref="A181:A182">
    <cfRule type="duplicateValues" dxfId="179" priority="382"/>
    <cfRule type="duplicateValues" dxfId="178" priority="383"/>
    <cfRule type="duplicateValues" dxfId="177" priority="384"/>
    <cfRule type="duplicateValues" dxfId="176" priority="385"/>
  </conditionalFormatting>
  <conditionalFormatting sqref="A183:A194">
    <cfRule type="duplicateValues" dxfId="175" priority="369"/>
  </conditionalFormatting>
  <conditionalFormatting sqref="A183:A194">
    <cfRule type="duplicateValues" dxfId="174" priority="370"/>
    <cfRule type="duplicateValues" dxfId="173" priority="371"/>
    <cfRule type="duplicateValues" dxfId="172" priority="372"/>
    <cfRule type="duplicateValues" dxfId="171" priority="373"/>
  </conditionalFormatting>
  <conditionalFormatting sqref="A207 A210">
    <cfRule type="duplicateValues" dxfId="170" priority="333"/>
  </conditionalFormatting>
  <conditionalFormatting sqref="A207 A210">
    <cfRule type="duplicateValues" dxfId="169" priority="334"/>
    <cfRule type="duplicateValues" dxfId="168" priority="335"/>
    <cfRule type="duplicateValues" dxfId="167" priority="336"/>
    <cfRule type="duplicateValues" dxfId="166" priority="337"/>
  </conditionalFormatting>
  <conditionalFormatting sqref="A211">
    <cfRule type="duplicateValues" dxfId="165" priority="321"/>
  </conditionalFormatting>
  <conditionalFormatting sqref="A211">
    <cfRule type="duplicateValues" dxfId="164" priority="322"/>
    <cfRule type="duplicateValues" dxfId="163" priority="323"/>
    <cfRule type="duplicateValues" dxfId="162" priority="324"/>
    <cfRule type="duplicateValues" dxfId="161" priority="325"/>
  </conditionalFormatting>
  <conditionalFormatting sqref="A212">
    <cfRule type="duplicateValues" dxfId="160" priority="309"/>
  </conditionalFormatting>
  <conditionalFormatting sqref="A212">
    <cfRule type="duplicateValues" dxfId="159" priority="310"/>
    <cfRule type="duplicateValues" dxfId="158" priority="311"/>
    <cfRule type="duplicateValues" dxfId="157" priority="312"/>
    <cfRule type="duplicateValues" dxfId="156" priority="313"/>
  </conditionalFormatting>
  <conditionalFormatting sqref="A213">
    <cfRule type="duplicateValues" dxfId="155" priority="308"/>
  </conditionalFormatting>
  <conditionalFormatting sqref="A214">
    <cfRule type="duplicateValues" dxfId="154" priority="307"/>
  </conditionalFormatting>
  <conditionalFormatting sqref="A216">
    <cfRule type="duplicateValues" dxfId="153" priority="297"/>
  </conditionalFormatting>
  <conditionalFormatting sqref="A216">
    <cfRule type="duplicateValues" dxfId="152" priority="298"/>
    <cfRule type="duplicateValues" dxfId="151" priority="299"/>
    <cfRule type="duplicateValues" dxfId="150" priority="300"/>
    <cfRule type="duplicateValues" dxfId="149" priority="301"/>
  </conditionalFormatting>
  <conditionalFormatting sqref="A215">
    <cfRule type="duplicateValues" dxfId="148" priority="286"/>
  </conditionalFormatting>
  <conditionalFormatting sqref="A215">
    <cfRule type="duplicateValues" dxfId="147" priority="287"/>
    <cfRule type="duplicateValues" dxfId="146" priority="288"/>
    <cfRule type="duplicateValues" dxfId="145" priority="289"/>
    <cfRule type="duplicateValues" dxfId="144" priority="290"/>
  </conditionalFormatting>
  <conditionalFormatting sqref="A217">
    <cfRule type="duplicateValues" dxfId="143" priority="281"/>
  </conditionalFormatting>
  <conditionalFormatting sqref="A217">
    <cfRule type="duplicateValues" dxfId="142" priority="282"/>
    <cfRule type="duplicateValues" dxfId="141" priority="283"/>
    <cfRule type="duplicateValues" dxfId="140" priority="284"/>
    <cfRule type="duplicateValues" dxfId="139" priority="285"/>
  </conditionalFormatting>
  <conditionalFormatting sqref="A179">
    <cfRule type="duplicateValues" dxfId="138" priority="269"/>
  </conditionalFormatting>
  <conditionalFormatting sqref="A179">
    <cfRule type="duplicateValues" dxfId="137" priority="270"/>
    <cfRule type="duplicateValues" dxfId="136" priority="271"/>
    <cfRule type="duplicateValues" dxfId="135" priority="272"/>
    <cfRule type="duplicateValues" dxfId="134" priority="273"/>
  </conditionalFormatting>
  <conditionalFormatting sqref="A14">
    <cfRule type="duplicateValues" dxfId="133" priority="257"/>
  </conditionalFormatting>
  <conditionalFormatting sqref="A14">
    <cfRule type="duplicateValues" dxfId="132" priority="258"/>
    <cfRule type="duplicateValues" dxfId="131" priority="259"/>
    <cfRule type="duplicateValues" dxfId="130" priority="260"/>
    <cfRule type="duplicateValues" dxfId="129" priority="261"/>
  </conditionalFormatting>
  <conditionalFormatting sqref="A21">
    <cfRule type="duplicateValues" dxfId="128" priority="245"/>
  </conditionalFormatting>
  <conditionalFormatting sqref="A21">
    <cfRule type="duplicateValues" dxfId="127" priority="246"/>
    <cfRule type="duplicateValues" dxfId="126" priority="247"/>
    <cfRule type="duplicateValues" dxfId="125" priority="248"/>
    <cfRule type="duplicateValues" dxfId="124" priority="249"/>
  </conditionalFormatting>
  <conditionalFormatting sqref="A39">
    <cfRule type="duplicateValues" dxfId="123" priority="233"/>
  </conditionalFormatting>
  <conditionalFormatting sqref="A39">
    <cfRule type="duplicateValues" dxfId="122" priority="234"/>
    <cfRule type="duplicateValues" dxfId="121" priority="235"/>
    <cfRule type="duplicateValues" dxfId="120" priority="236"/>
    <cfRule type="duplicateValues" dxfId="119" priority="237"/>
  </conditionalFormatting>
  <conditionalFormatting sqref="A35">
    <cfRule type="duplicateValues" dxfId="118" priority="221"/>
  </conditionalFormatting>
  <conditionalFormatting sqref="A35">
    <cfRule type="duplicateValues" dxfId="117" priority="222"/>
    <cfRule type="duplicateValues" dxfId="116" priority="223"/>
    <cfRule type="duplicateValues" dxfId="115" priority="224"/>
    <cfRule type="duplicateValues" dxfId="114" priority="225"/>
  </conditionalFormatting>
  <conditionalFormatting sqref="A45">
    <cfRule type="duplicateValues" dxfId="113" priority="209"/>
  </conditionalFormatting>
  <conditionalFormatting sqref="A45">
    <cfRule type="duplicateValues" dxfId="112" priority="210"/>
    <cfRule type="duplicateValues" dxfId="111" priority="211"/>
    <cfRule type="duplicateValues" dxfId="110" priority="212"/>
    <cfRule type="duplicateValues" dxfId="109" priority="213"/>
  </conditionalFormatting>
  <conditionalFormatting sqref="A134">
    <cfRule type="duplicateValues" dxfId="108" priority="204"/>
  </conditionalFormatting>
  <conditionalFormatting sqref="A134">
    <cfRule type="duplicateValues" dxfId="107" priority="205"/>
    <cfRule type="duplicateValues" dxfId="106" priority="206"/>
    <cfRule type="duplicateValues" dxfId="105" priority="207"/>
    <cfRule type="duplicateValues" dxfId="104" priority="208"/>
  </conditionalFormatting>
  <conditionalFormatting sqref="A131">
    <cfRule type="duplicateValues" dxfId="103" priority="192"/>
  </conditionalFormatting>
  <conditionalFormatting sqref="A131">
    <cfRule type="duplicateValues" dxfId="102" priority="193"/>
    <cfRule type="duplicateValues" dxfId="101" priority="194"/>
    <cfRule type="duplicateValues" dxfId="100" priority="195"/>
    <cfRule type="duplicateValues" dxfId="99" priority="196"/>
  </conditionalFormatting>
  <conditionalFormatting sqref="A208">
    <cfRule type="duplicateValues" dxfId="98" priority="180"/>
  </conditionalFormatting>
  <conditionalFormatting sqref="A208">
    <cfRule type="duplicateValues" dxfId="97" priority="181"/>
    <cfRule type="duplicateValues" dxfId="96" priority="182"/>
    <cfRule type="duplicateValues" dxfId="95" priority="183"/>
    <cfRule type="duplicateValues" dxfId="94" priority="184"/>
  </conditionalFormatting>
  <conditionalFormatting sqref="E213:E214 A129:A130 E129:E130 E222 E240 D32:D34 H32:H34 H30 F32:F34">
    <cfRule type="expression" dxfId="93" priority="179">
      <formula>q</formula>
    </cfRule>
  </conditionalFormatting>
  <conditionalFormatting sqref="A219">
    <cfRule type="duplicateValues" dxfId="92" priority="161"/>
  </conditionalFormatting>
  <conditionalFormatting sqref="A219">
    <cfRule type="duplicateValues" dxfId="91" priority="162"/>
    <cfRule type="duplicateValues" dxfId="90" priority="163"/>
    <cfRule type="duplicateValues" dxfId="89" priority="164"/>
    <cfRule type="duplicateValues" dxfId="88" priority="165"/>
  </conditionalFormatting>
  <conditionalFormatting sqref="A225">
    <cfRule type="duplicateValues" dxfId="87" priority="136"/>
  </conditionalFormatting>
  <conditionalFormatting sqref="A225">
    <cfRule type="duplicateValues" dxfId="86" priority="137"/>
    <cfRule type="duplicateValues" dxfId="85" priority="138"/>
    <cfRule type="duplicateValues" dxfId="84" priority="139"/>
    <cfRule type="duplicateValues" dxfId="83" priority="140"/>
  </conditionalFormatting>
  <conditionalFormatting sqref="A232">
    <cfRule type="duplicateValues" dxfId="82" priority="131"/>
  </conditionalFormatting>
  <conditionalFormatting sqref="A232">
    <cfRule type="duplicateValues" dxfId="81" priority="132"/>
    <cfRule type="duplicateValues" dxfId="80" priority="133"/>
    <cfRule type="duplicateValues" dxfId="79" priority="134"/>
    <cfRule type="duplicateValues" dxfId="78" priority="135"/>
  </conditionalFormatting>
  <conditionalFormatting sqref="A235">
    <cfRule type="duplicateValues" dxfId="77" priority="126"/>
  </conditionalFormatting>
  <conditionalFormatting sqref="A235">
    <cfRule type="duplicateValues" dxfId="76" priority="127"/>
    <cfRule type="duplicateValues" dxfId="75" priority="128"/>
    <cfRule type="duplicateValues" dxfId="74" priority="129"/>
    <cfRule type="duplicateValues" dxfId="73" priority="130"/>
  </conditionalFormatting>
  <conditionalFormatting sqref="A237">
    <cfRule type="duplicateValues" dxfId="72" priority="121"/>
  </conditionalFormatting>
  <conditionalFormatting sqref="A237">
    <cfRule type="duplicateValues" dxfId="71" priority="122"/>
    <cfRule type="duplicateValues" dxfId="70" priority="123"/>
    <cfRule type="duplicateValues" dxfId="69" priority="124"/>
    <cfRule type="duplicateValues" dxfId="68" priority="125"/>
  </conditionalFormatting>
  <conditionalFormatting sqref="A241">
    <cfRule type="duplicateValues" dxfId="67" priority="116"/>
  </conditionalFormatting>
  <conditionalFormatting sqref="A241">
    <cfRule type="duplicateValues" dxfId="66" priority="117"/>
    <cfRule type="duplicateValues" dxfId="65" priority="118"/>
    <cfRule type="duplicateValues" dxfId="64" priority="119"/>
    <cfRule type="duplicateValues" dxfId="63" priority="120"/>
  </conditionalFormatting>
  <conditionalFormatting sqref="A244">
    <cfRule type="duplicateValues" dxfId="62" priority="106"/>
  </conditionalFormatting>
  <conditionalFormatting sqref="A244">
    <cfRule type="duplicateValues" dxfId="61" priority="107"/>
    <cfRule type="duplicateValues" dxfId="60" priority="108"/>
    <cfRule type="duplicateValues" dxfId="59" priority="109"/>
    <cfRule type="duplicateValues" dxfId="58" priority="110"/>
  </conditionalFormatting>
  <conditionalFormatting sqref="A162:A165 A61:A65">
    <cfRule type="duplicateValues" dxfId="57" priority="851"/>
  </conditionalFormatting>
  <conditionalFormatting sqref="A162:A165 A61:A65">
    <cfRule type="duplicateValues" dxfId="56" priority="853"/>
    <cfRule type="duplicateValues" dxfId="55" priority="854"/>
    <cfRule type="duplicateValues" dxfId="54" priority="855"/>
    <cfRule type="duplicateValues" dxfId="53" priority="856"/>
  </conditionalFormatting>
  <conditionalFormatting sqref="A129">
    <cfRule type="duplicateValues" dxfId="52" priority="104"/>
  </conditionalFormatting>
  <conditionalFormatting sqref="A129">
    <cfRule type="duplicateValues" dxfId="51" priority="96"/>
    <cfRule type="duplicateValues" dxfId="50" priority="97"/>
    <cfRule type="duplicateValues" dxfId="49" priority="98"/>
    <cfRule type="duplicateValues" dxfId="48" priority="99"/>
  </conditionalFormatting>
  <conditionalFormatting sqref="A129">
    <cfRule type="duplicateValues" dxfId="47" priority="88"/>
    <cfRule type="duplicateValues" dxfId="46" priority="89"/>
    <cfRule type="duplicateValues" dxfId="45" priority="90"/>
  </conditionalFormatting>
  <conditionalFormatting sqref="A128">
    <cfRule type="duplicateValues" dxfId="44" priority="83"/>
  </conditionalFormatting>
  <conditionalFormatting sqref="A128">
    <cfRule type="duplicateValues" dxfId="43" priority="79"/>
    <cfRule type="duplicateValues" dxfId="42" priority="80"/>
    <cfRule type="duplicateValues" dxfId="41" priority="81"/>
    <cfRule type="duplicateValues" dxfId="40" priority="82"/>
  </conditionalFormatting>
  <conditionalFormatting sqref="A130">
    <cfRule type="duplicateValues" dxfId="39" priority="75"/>
  </conditionalFormatting>
  <conditionalFormatting sqref="A130">
    <cfRule type="duplicateValues" dxfId="38" priority="67"/>
    <cfRule type="duplicateValues" dxfId="37" priority="68"/>
    <cfRule type="duplicateValues" dxfId="36" priority="69"/>
    <cfRule type="duplicateValues" dxfId="35" priority="70"/>
  </conditionalFormatting>
  <conditionalFormatting sqref="A130">
    <cfRule type="duplicateValues" dxfId="34" priority="59"/>
    <cfRule type="duplicateValues" dxfId="33" priority="60"/>
    <cfRule type="duplicateValues" dxfId="32" priority="61"/>
  </conditionalFormatting>
  <conditionalFormatting sqref="A166:A174">
    <cfRule type="duplicateValues" dxfId="31" priority="857"/>
  </conditionalFormatting>
  <conditionalFormatting sqref="A166:A174">
    <cfRule type="duplicateValues" dxfId="30" priority="858"/>
    <cfRule type="duplicateValues" dxfId="29" priority="859"/>
    <cfRule type="duplicateValues" dxfId="28" priority="860"/>
    <cfRule type="duplicateValues" dxfId="27" priority="861"/>
  </conditionalFormatting>
  <conditionalFormatting sqref="A153">
    <cfRule type="duplicateValues" dxfId="26" priority="872"/>
  </conditionalFormatting>
  <conditionalFormatting sqref="A153">
    <cfRule type="duplicateValues" dxfId="25" priority="873"/>
    <cfRule type="duplicateValues" dxfId="24" priority="874"/>
    <cfRule type="duplicateValues" dxfId="23" priority="875"/>
    <cfRule type="duplicateValues" dxfId="22" priority="876"/>
  </conditionalFormatting>
  <conditionalFormatting sqref="A195:A205">
    <cfRule type="duplicateValues" dxfId="21" priority="877"/>
  </conditionalFormatting>
  <conditionalFormatting sqref="A195:A205">
    <cfRule type="duplicateValues" dxfId="20" priority="878"/>
    <cfRule type="duplicateValues" dxfId="19" priority="879"/>
    <cfRule type="duplicateValues" dxfId="18" priority="880"/>
    <cfRule type="duplicateValues" dxfId="17" priority="881"/>
  </conditionalFormatting>
  <conditionalFormatting sqref="A206">
    <cfRule type="duplicateValues" dxfId="16" priority="882"/>
  </conditionalFormatting>
  <conditionalFormatting sqref="A206">
    <cfRule type="duplicateValues" dxfId="15" priority="883"/>
    <cfRule type="duplicateValues" dxfId="14" priority="884"/>
    <cfRule type="duplicateValues" dxfId="13" priority="885"/>
    <cfRule type="duplicateValues" dxfId="12" priority="886"/>
  </conditionalFormatting>
  <conditionalFormatting sqref="A254">
    <cfRule type="duplicateValues" dxfId="11" priority="14"/>
  </conditionalFormatting>
  <conditionalFormatting sqref="A254">
    <cfRule type="duplicateValues" dxfId="10" priority="15"/>
    <cfRule type="duplicateValues" dxfId="9" priority="16"/>
    <cfRule type="duplicateValues" dxfId="8" priority="17"/>
    <cfRule type="duplicateValues" dxfId="7" priority="18"/>
  </conditionalFormatting>
  <conditionalFormatting sqref="A31">
    <cfRule type="duplicateValues" dxfId="6" priority="5"/>
  </conditionalFormatting>
  <conditionalFormatting sqref="A31">
    <cfRule type="duplicateValues" dxfId="5" priority="6"/>
    <cfRule type="duplicateValues" dxfId="4" priority="7"/>
    <cfRule type="duplicateValues" dxfId="3" priority="8"/>
    <cfRule type="duplicateValues" dxfId="2" priority="9"/>
  </conditionalFormatting>
  <pageMargins left="0.7" right="0.7" top="0.75" bottom="0.75" header="0.3" footer="0.3"/>
  <pageSetup paperSize="9" orientation="portrait" horizontalDpi="90" verticalDpi="90"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1611" customWidth="1"/>
    <col min="2" max="2" width="36.7109375" style="1611" customWidth="1"/>
    <col min="3" max="3" width="19.85546875" style="682" customWidth="1"/>
    <col min="4" max="256" width="9.140625" style="1611"/>
    <col min="257" max="257" width="14" style="1611" customWidth="1"/>
    <col min="258" max="258" width="36.7109375" style="1611" customWidth="1"/>
    <col min="259" max="259" width="19.85546875" style="1611" customWidth="1"/>
    <col min="260" max="512" width="9.140625" style="1611"/>
    <col min="513" max="513" width="14" style="1611" customWidth="1"/>
    <col min="514" max="514" width="36.7109375" style="1611" customWidth="1"/>
    <col min="515" max="515" width="19.85546875" style="1611" customWidth="1"/>
    <col min="516" max="768" width="9.140625" style="1611"/>
    <col min="769" max="769" width="14" style="1611" customWidth="1"/>
    <col min="770" max="770" width="36.7109375" style="1611" customWidth="1"/>
    <col min="771" max="771" width="19.85546875" style="1611" customWidth="1"/>
    <col min="772" max="1024" width="9.140625" style="1611"/>
    <col min="1025" max="1025" width="14" style="1611" customWidth="1"/>
    <col min="1026" max="1026" width="36.7109375" style="1611" customWidth="1"/>
    <col min="1027" max="1027" width="19.85546875" style="1611" customWidth="1"/>
    <col min="1028" max="1280" width="9.140625" style="1611"/>
    <col min="1281" max="1281" width="14" style="1611" customWidth="1"/>
    <col min="1282" max="1282" width="36.7109375" style="1611" customWidth="1"/>
    <col min="1283" max="1283" width="19.85546875" style="1611" customWidth="1"/>
    <col min="1284" max="1536" width="9.140625" style="1611"/>
    <col min="1537" max="1537" width="14" style="1611" customWidth="1"/>
    <col min="1538" max="1538" width="36.7109375" style="1611" customWidth="1"/>
    <col min="1539" max="1539" width="19.85546875" style="1611" customWidth="1"/>
    <col min="1540" max="1792" width="9.140625" style="1611"/>
    <col min="1793" max="1793" width="14" style="1611" customWidth="1"/>
    <col min="1794" max="1794" width="36.7109375" style="1611" customWidth="1"/>
    <col min="1795" max="1795" width="19.85546875" style="1611" customWidth="1"/>
    <col min="1796" max="2048" width="9.140625" style="1611"/>
    <col min="2049" max="2049" width="14" style="1611" customWidth="1"/>
    <col min="2050" max="2050" width="36.7109375" style="1611" customWidth="1"/>
    <col min="2051" max="2051" width="19.85546875" style="1611" customWidth="1"/>
    <col min="2052" max="2304" width="9.140625" style="1611"/>
    <col min="2305" max="2305" width="14" style="1611" customWidth="1"/>
    <col min="2306" max="2306" width="36.7109375" style="1611" customWidth="1"/>
    <col min="2307" max="2307" width="19.85546875" style="1611" customWidth="1"/>
    <col min="2308" max="2560" width="9.140625" style="1611"/>
    <col min="2561" max="2561" width="14" style="1611" customWidth="1"/>
    <col min="2562" max="2562" width="36.7109375" style="1611" customWidth="1"/>
    <col min="2563" max="2563" width="19.85546875" style="1611" customWidth="1"/>
    <col min="2564" max="2816" width="9.140625" style="1611"/>
    <col min="2817" max="2817" width="14" style="1611" customWidth="1"/>
    <col min="2818" max="2818" width="36.7109375" style="1611" customWidth="1"/>
    <col min="2819" max="2819" width="19.85546875" style="1611" customWidth="1"/>
    <col min="2820" max="3072" width="9.140625" style="1611"/>
    <col min="3073" max="3073" width="14" style="1611" customWidth="1"/>
    <col min="3074" max="3074" width="36.7109375" style="1611" customWidth="1"/>
    <col min="3075" max="3075" width="19.85546875" style="1611" customWidth="1"/>
    <col min="3076" max="3328" width="9.140625" style="1611"/>
    <col min="3329" max="3329" width="14" style="1611" customWidth="1"/>
    <col min="3330" max="3330" width="36.7109375" style="1611" customWidth="1"/>
    <col min="3331" max="3331" width="19.85546875" style="1611" customWidth="1"/>
    <col min="3332" max="3584" width="9.140625" style="1611"/>
    <col min="3585" max="3585" width="14" style="1611" customWidth="1"/>
    <col min="3586" max="3586" width="36.7109375" style="1611" customWidth="1"/>
    <col min="3587" max="3587" width="19.85546875" style="1611" customWidth="1"/>
    <col min="3588" max="3840" width="9.140625" style="1611"/>
    <col min="3841" max="3841" width="14" style="1611" customWidth="1"/>
    <col min="3842" max="3842" width="36.7109375" style="1611" customWidth="1"/>
    <col min="3843" max="3843" width="19.85546875" style="1611" customWidth="1"/>
    <col min="3844" max="4096" width="9.140625" style="1611"/>
    <col min="4097" max="4097" width="14" style="1611" customWidth="1"/>
    <col min="4098" max="4098" width="36.7109375" style="1611" customWidth="1"/>
    <col min="4099" max="4099" width="19.85546875" style="1611" customWidth="1"/>
    <col min="4100" max="4352" width="9.140625" style="1611"/>
    <col min="4353" max="4353" width="14" style="1611" customWidth="1"/>
    <col min="4354" max="4354" width="36.7109375" style="1611" customWidth="1"/>
    <col min="4355" max="4355" width="19.85546875" style="1611" customWidth="1"/>
    <col min="4356" max="4608" width="9.140625" style="1611"/>
    <col min="4609" max="4609" width="14" style="1611" customWidth="1"/>
    <col min="4610" max="4610" width="36.7109375" style="1611" customWidth="1"/>
    <col min="4611" max="4611" width="19.85546875" style="1611" customWidth="1"/>
    <col min="4612" max="4864" width="9.140625" style="1611"/>
    <col min="4865" max="4865" width="14" style="1611" customWidth="1"/>
    <col min="4866" max="4866" width="36.7109375" style="1611" customWidth="1"/>
    <col min="4867" max="4867" width="19.85546875" style="1611" customWidth="1"/>
    <col min="4868" max="5120" width="9.140625" style="1611"/>
    <col min="5121" max="5121" width="14" style="1611" customWidth="1"/>
    <col min="5122" max="5122" width="36.7109375" style="1611" customWidth="1"/>
    <col min="5123" max="5123" width="19.85546875" style="1611" customWidth="1"/>
    <col min="5124" max="5376" width="9.140625" style="1611"/>
    <col min="5377" max="5377" width="14" style="1611" customWidth="1"/>
    <col min="5378" max="5378" width="36.7109375" style="1611" customWidth="1"/>
    <col min="5379" max="5379" width="19.85546875" style="1611" customWidth="1"/>
    <col min="5380" max="5632" width="9.140625" style="1611"/>
    <col min="5633" max="5633" width="14" style="1611" customWidth="1"/>
    <col min="5634" max="5634" width="36.7109375" style="1611" customWidth="1"/>
    <col min="5635" max="5635" width="19.85546875" style="1611" customWidth="1"/>
    <col min="5636" max="5888" width="9.140625" style="1611"/>
    <col min="5889" max="5889" width="14" style="1611" customWidth="1"/>
    <col min="5890" max="5890" width="36.7109375" style="1611" customWidth="1"/>
    <col min="5891" max="5891" width="19.85546875" style="1611" customWidth="1"/>
    <col min="5892" max="6144" width="9.140625" style="1611"/>
    <col min="6145" max="6145" width="14" style="1611" customWidth="1"/>
    <col min="6146" max="6146" width="36.7109375" style="1611" customWidth="1"/>
    <col min="6147" max="6147" width="19.85546875" style="1611" customWidth="1"/>
    <col min="6148" max="6400" width="9.140625" style="1611"/>
    <col min="6401" max="6401" width="14" style="1611" customWidth="1"/>
    <col min="6402" max="6402" width="36.7109375" style="1611" customWidth="1"/>
    <col min="6403" max="6403" width="19.85546875" style="1611" customWidth="1"/>
    <col min="6404" max="6656" width="9.140625" style="1611"/>
    <col min="6657" max="6657" width="14" style="1611" customWidth="1"/>
    <col min="6658" max="6658" width="36.7109375" style="1611" customWidth="1"/>
    <col min="6659" max="6659" width="19.85546875" style="1611" customWidth="1"/>
    <col min="6660" max="6912" width="9.140625" style="1611"/>
    <col min="6913" max="6913" width="14" style="1611" customWidth="1"/>
    <col min="6914" max="6914" width="36.7109375" style="1611" customWidth="1"/>
    <col min="6915" max="6915" width="19.85546875" style="1611" customWidth="1"/>
    <col min="6916" max="7168" width="9.140625" style="1611"/>
    <col min="7169" max="7169" width="14" style="1611" customWidth="1"/>
    <col min="7170" max="7170" width="36.7109375" style="1611" customWidth="1"/>
    <col min="7171" max="7171" width="19.85546875" style="1611" customWidth="1"/>
    <col min="7172" max="7424" width="9.140625" style="1611"/>
    <col min="7425" max="7425" width="14" style="1611" customWidth="1"/>
    <col min="7426" max="7426" width="36.7109375" style="1611" customWidth="1"/>
    <col min="7427" max="7427" width="19.85546875" style="1611" customWidth="1"/>
    <col min="7428" max="7680" width="9.140625" style="1611"/>
    <col min="7681" max="7681" width="14" style="1611" customWidth="1"/>
    <col min="7682" max="7682" width="36.7109375" style="1611" customWidth="1"/>
    <col min="7683" max="7683" width="19.85546875" style="1611" customWidth="1"/>
    <col min="7684" max="7936" width="9.140625" style="1611"/>
    <col min="7937" max="7937" width="14" style="1611" customWidth="1"/>
    <col min="7938" max="7938" width="36.7109375" style="1611" customWidth="1"/>
    <col min="7939" max="7939" width="19.85546875" style="1611" customWidth="1"/>
    <col min="7940" max="8192" width="9.140625" style="1611"/>
    <col min="8193" max="8193" width="14" style="1611" customWidth="1"/>
    <col min="8194" max="8194" width="36.7109375" style="1611" customWidth="1"/>
    <col min="8195" max="8195" width="19.85546875" style="1611" customWidth="1"/>
    <col min="8196" max="8448" width="9.140625" style="1611"/>
    <col min="8449" max="8449" width="14" style="1611" customWidth="1"/>
    <col min="8450" max="8450" width="36.7109375" style="1611" customWidth="1"/>
    <col min="8451" max="8451" width="19.85546875" style="1611" customWidth="1"/>
    <col min="8452" max="8704" width="9.140625" style="1611"/>
    <col min="8705" max="8705" width="14" style="1611" customWidth="1"/>
    <col min="8706" max="8706" width="36.7109375" style="1611" customWidth="1"/>
    <col min="8707" max="8707" width="19.85546875" style="1611" customWidth="1"/>
    <col min="8708" max="8960" width="9.140625" style="1611"/>
    <col min="8961" max="8961" width="14" style="1611" customWidth="1"/>
    <col min="8962" max="8962" width="36.7109375" style="1611" customWidth="1"/>
    <col min="8963" max="8963" width="19.85546875" style="1611" customWidth="1"/>
    <col min="8964" max="9216" width="9.140625" style="1611"/>
    <col min="9217" max="9217" width="14" style="1611" customWidth="1"/>
    <col min="9218" max="9218" width="36.7109375" style="1611" customWidth="1"/>
    <col min="9219" max="9219" width="19.85546875" style="1611" customWidth="1"/>
    <col min="9220" max="9472" width="9.140625" style="1611"/>
    <col min="9473" max="9473" width="14" style="1611" customWidth="1"/>
    <col min="9474" max="9474" width="36.7109375" style="1611" customWidth="1"/>
    <col min="9475" max="9475" width="19.85546875" style="1611" customWidth="1"/>
    <col min="9476" max="9728" width="9.140625" style="1611"/>
    <col min="9729" max="9729" width="14" style="1611" customWidth="1"/>
    <col min="9730" max="9730" width="36.7109375" style="1611" customWidth="1"/>
    <col min="9731" max="9731" width="19.85546875" style="1611" customWidth="1"/>
    <col min="9732" max="9984" width="9.140625" style="1611"/>
    <col min="9985" max="9985" width="14" style="1611" customWidth="1"/>
    <col min="9986" max="9986" width="36.7109375" style="1611" customWidth="1"/>
    <col min="9987" max="9987" width="19.85546875" style="1611" customWidth="1"/>
    <col min="9988" max="10240" width="9.140625" style="1611"/>
    <col min="10241" max="10241" width="14" style="1611" customWidth="1"/>
    <col min="10242" max="10242" width="36.7109375" style="1611" customWidth="1"/>
    <col min="10243" max="10243" width="19.85546875" style="1611" customWidth="1"/>
    <col min="10244" max="10496" width="9.140625" style="1611"/>
    <col min="10497" max="10497" width="14" style="1611" customWidth="1"/>
    <col min="10498" max="10498" width="36.7109375" style="1611" customWidth="1"/>
    <col min="10499" max="10499" width="19.85546875" style="1611" customWidth="1"/>
    <col min="10500" max="10752" width="9.140625" style="1611"/>
    <col min="10753" max="10753" width="14" style="1611" customWidth="1"/>
    <col min="10754" max="10754" width="36.7109375" style="1611" customWidth="1"/>
    <col min="10755" max="10755" width="19.85546875" style="1611" customWidth="1"/>
    <col min="10756" max="11008" width="9.140625" style="1611"/>
    <col min="11009" max="11009" width="14" style="1611" customWidth="1"/>
    <col min="11010" max="11010" width="36.7109375" style="1611" customWidth="1"/>
    <col min="11011" max="11011" width="19.85546875" style="1611" customWidth="1"/>
    <col min="11012" max="11264" width="9.140625" style="1611"/>
    <col min="11265" max="11265" width="14" style="1611" customWidth="1"/>
    <col min="11266" max="11266" width="36.7109375" style="1611" customWidth="1"/>
    <col min="11267" max="11267" width="19.85546875" style="1611" customWidth="1"/>
    <col min="11268" max="11520" width="9.140625" style="1611"/>
    <col min="11521" max="11521" width="14" style="1611" customWidth="1"/>
    <col min="11522" max="11522" width="36.7109375" style="1611" customWidth="1"/>
    <col min="11523" max="11523" width="19.85546875" style="1611" customWidth="1"/>
    <col min="11524" max="11776" width="9.140625" style="1611"/>
    <col min="11777" max="11777" width="14" style="1611" customWidth="1"/>
    <col min="11778" max="11778" width="36.7109375" style="1611" customWidth="1"/>
    <col min="11779" max="11779" width="19.85546875" style="1611" customWidth="1"/>
    <col min="11780" max="12032" width="9.140625" style="1611"/>
    <col min="12033" max="12033" width="14" style="1611" customWidth="1"/>
    <col min="12034" max="12034" width="36.7109375" style="1611" customWidth="1"/>
    <col min="12035" max="12035" width="19.85546875" style="1611" customWidth="1"/>
    <col min="12036" max="12288" width="9.140625" style="1611"/>
    <col min="12289" max="12289" width="14" style="1611" customWidth="1"/>
    <col min="12290" max="12290" width="36.7109375" style="1611" customWidth="1"/>
    <col min="12291" max="12291" width="19.85546875" style="1611" customWidth="1"/>
    <col min="12292" max="12544" width="9.140625" style="1611"/>
    <col min="12545" max="12545" width="14" style="1611" customWidth="1"/>
    <col min="12546" max="12546" width="36.7109375" style="1611" customWidth="1"/>
    <col min="12547" max="12547" width="19.85546875" style="1611" customWidth="1"/>
    <col min="12548" max="12800" width="9.140625" style="1611"/>
    <col min="12801" max="12801" width="14" style="1611" customWidth="1"/>
    <col min="12802" max="12802" width="36.7109375" style="1611" customWidth="1"/>
    <col min="12803" max="12803" width="19.85546875" style="1611" customWidth="1"/>
    <col min="12804" max="13056" width="9.140625" style="1611"/>
    <col min="13057" max="13057" width="14" style="1611" customWidth="1"/>
    <col min="13058" max="13058" width="36.7109375" style="1611" customWidth="1"/>
    <col min="13059" max="13059" width="19.85546875" style="1611" customWidth="1"/>
    <col min="13060" max="13312" width="9.140625" style="1611"/>
    <col min="13313" max="13313" width="14" style="1611" customWidth="1"/>
    <col min="13314" max="13314" width="36.7109375" style="1611" customWidth="1"/>
    <col min="13315" max="13315" width="19.85546875" style="1611" customWidth="1"/>
    <col min="13316" max="13568" width="9.140625" style="1611"/>
    <col min="13569" max="13569" width="14" style="1611" customWidth="1"/>
    <col min="13570" max="13570" width="36.7109375" style="1611" customWidth="1"/>
    <col min="13571" max="13571" width="19.85546875" style="1611" customWidth="1"/>
    <col min="13572" max="13824" width="9.140625" style="1611"/>
    <col min="13825" max="13825" width="14" style="1611" customWidth="1"/>
    <col min="13826" max="13826" width="36.7109375" style="1611" customWidth="1"/>
    <col min="13827" max="13827" width="19.85546875" style="1611" customWidth="1"/>
    <col min="13828" max="14080" width="9.140625" style="1611"/>
    <col min="14081" max="14081" width="14" style="1611" customWidth="1"/>
    <col min="14082" max="14082" width="36.7109375" style="1611" customWidth="1"/>
    <col min="14083" max="14083" width="19.85546875" style="1611" customWidth="1"/>
    <col min="14084" max="14336" width="9.140625" style="1611"/>
    <col min="14337" max="14337" width="14" style="1611" customWidth="1"/>
    <col min="14338" max="14338" width="36.7109375" style="1611" customWidth="1"/>
    <col min="14339" max="14339" width="19.85546875" style="1611" customWidth="1"/>
    <col min="14340" max="14592" width="9.140625" style="1611"/>
    <col min="14593" max="14593" width="14" style="1611" customWidth="1"/>
    <col min="14594" max="14594" width="36.7109375" style="1611" customWidth="1"/>
    <col min="14595" max="14595" width="19.85546875" style="1611" customWidth="1"/>
    <col min="14596" max="14848" width="9.140625" style="1611"/>
    <col min="14849" max="14849" width="14" style="1611" customWidth="1"/>
    <col min="14850" max="14850" width="36.7109375" style="1611" customWidth="1"/>
    <col min="14851" max="14851" width="19.85546875" style="1611" customWidth="1"/>
    <col min="14852" max="15104" width="9.140625" style="1611"/>
    <col min="15105" max="15105" width="14" style="1611" customWidth="1"/>
    <col min="15106" max="15106" width="36.7109375" style="1611" customWidth="1"/>
    <col min="15107" max="15107" width="19.85546875" style="1611" customWidth="1"/>
    <col min="15108" max="15360" width="9.140625" style="1611"/>
    <col min="15361" max="15361" width="14" style="1611" customWidth="1"/>
    <col min="15362" max="15362" width="36.7109375" style="1611" customWidth="1"/>
    <col min="15363" max="15363" width="19.85546875" style="1611" customWidth="1"/>
    <col min="15364" max="15616" width="9.140625" style="1611"/>
    <col min="15617" max="15617" width="14" style="1611" customWidth="1"/>
    <col min="15618" max="15618" width="36.7109375" style="1611" customWidth="1"/>
    <col min="15619" max="15619" width="19.85546875" style="1611" customWidth="1"/>
    <col min="15620" max="15872" width="9.140625" style="1611"/>
    <col min="15873" max="15873" width="14" style="1611" customWidth="1"/>
    <col min="15874" max="15874" width="36.7109375" style="1611" customWidth="1"/>
    <col min="15875" max="15875" width="19.85546875" style="1611" customWidth="1"/>
    <col min="15876" max="16128" width="9.140625" style="1611"/>
    <col min="16129" max="16129" width="14" style="1611" customWidth="1"/>
    <col min="16130" max="16130" width="36.7109375" style="1611" customWidth="1"/>
    <col min="16131" max="16131" width="19.85546875" style="1611" customWidth="1"/>
    <col min="16132" max="16384" width="9.140625" style="1611"/>
  </cols>
  <sheetData>
    <row r="1" spans="1:6" ht="25.5" customHeight="1">
      <c r="A1" s="3321" t="s">
        <v>7088</v>
      </c>
      <c r="B1" s="3321"/>
      <c r="C1" s="3321"/>
    </row>
    <row r="4" spans="1:6">
      <c r="A4" s="1613" t="s">
        <v>18</v>
      </c>
      <c r="B4" s="1613" t="s">
        <v>19</v>
      </c>
      <c r="C4" s="1627" t="s">
        <v>737</v>
      </c>
    </row>
    <row r="5" spans="1:6">
      <c r="A5" s="113" t="s">
        <v>7133</v>
      </c>
    </row>
    <row r="6" spans="1:6">
      <c r="A6" s="3322" t="s">
        <v>7132</v>
      </c>
      <c r="B6" s="3322"/>
    </row>
    <row r="7" spans="1:6" ht="14.25" customHeight="1">
      <c r="A7" s="1620">
        <v>9118</v>
      </c>
      <c r="B7" s="1619" t="s">
        <v>7131</v>
      </c>
      <c r="C7" s="1616">
        <v>55</v>
      </c>
      <c r="F7" s="682"/>
    </row>
    <row r="8" spans="1:6" ht="14.25" customHeight="1">
      <c r="A8" s="1620">
        <v>9119</v>
      </c>
      <c r="B8" s="1619" t="s">
        <v>7125</v>
      </c>
      <c r="C8" s="1616">
        <v>55</v>
      </c>
      <c r="F8" s="682"/>
    </row>
    <row r="9" spans="1:6" ht="14.25" customHeight="1">
      <c r="A9" s="1622">
        <v>9120</v>
      </c>
      <c r="B9" s="1619" t="s">
        <v>7130</v>
      </c>
      <c r="C9" s="1616">
        <v>55</v>
      </c>
      <c r="F9" s="682"/>
    </row>
    <row r="10" spans="1:6" ht="14.25" customHeight="1">
      <c r="A10" s="1620">
        <v>9121</v>
      </c>
      <c r="B10" s="1619" t="s">
        <v>7124</v>
      </c>
      <c r="C10" s="1616">
        <v>65</v>
      </c>
      <c r="F10" s="682"/>
    </row>
    <row r="11" spans="1:6" ht="14.25" customHeight="1">
      <c r="A11" s="1620">
        <v>9129</v>
      </c>
      <c r="B11" s="1619" t="s">
        <v>7123</v>
      </c>
      <c r="C11" s="1616">
        <v>65</v>
      </c>
      <c r="F11" s="682"/>
    </row>
    <row r="12" spans="1:6" ht="14.25" customHeight="1">
      <c r="A12" s="1620">
        <v>9125</v>
      </c>
      <c r="B12" s="1619" t="s">
        <v>7122</v>
      </c>
      <c r="C12" s="1616">
        <v>65</v>
      </c>
      <c r="F12" s="682"/>
    </row>
    <row r="13" spans="1:6" ht="14.25" customHeight="1">
      <c r="A13" s="1620">
        <v>9134</v>
      </c>
      <c r="B13" s="1619" t="s">
        <v>77</v>
      </c>
      <c r="C13" s="1616">
        <v>88</v>
      </c>
      <c r="F13" s="682"/>
    </row>
    <row r="14" spans="1:6" ht="14.25" customHeight="1">
      <c r="A14" s="1620">
        <v>9135</v>
      </c>
      <c r="B14" s="1619" t="s">
        <v>7120</v>
      </c>
      <c r="C14" s="1616">
        <v>87</v>
      </c>
      <c r="F14" s="682"/>
    </row>
    <row r="15" spans="1:6" ht="14.25" customHeight="1">
      <c r="A15" s="1620">
        <v>9137</v>
      </c>
      <c r="B15" s="1619" t="s">
        <v>7129</v>
      </c>
      <c r="C15" s="1616">
        <v>87</v>
      </c>
      <c r="F15" s="682"/>
    </row>
    <row r="16" spans="1:6" ht="14.25" customHeight="1">
      <c r="A16" s="1620">
        <v>9145</v>
      </c>
      <c r="B16" s="1619" t="s">
        <v>7119</v>
      </c>
      <c r="C16" s="1616">
        <v>130</v>
      </c>
      <c r="F16" s="682"/>
    </row>
    <row r="17" spans="1:6" ht="14.25" customHeight="1">
      <c r="A17" s="1620">
        <v>9147</v>
      </c>
      <c r="B17" s="1619" t="s">
        <v>7128</v>
      </c>
      <c r="C17" s="1616">
        <v>130</v>
      </c>
      <c r="F17" s="682"/>
    </row>
    <row r="18" spans="1:6" ht="14.25" customHeight="1">
      <c r="A18" s="3323" t="s">
        <v>7127</v>
      </c>
      <c r="B18" s="3324"/>
      <c r="C18" s="1616"/>
      <c r="F18" s="682"/>
    </row>
    <row r="19" spans="1:6" ht="14.25" customHeight="1">
      <c r="A19" s="1622">
        <v>9218</v>
      </c>
      <c r="B19" s="1619" t="s">
        <v>7126</v>
      </c>
      <c r="C19" s="1616">
        <v>55</v>
      </c>
      <c r="F19" s="682"/>
    </row>
    <row r="20" spans="1:6" ht="14.25" customHeight="1">
      <c r="A20" s="1622">
        <v>9219</v>
      </c>
      <c r="B20" s="1619" t="s">
        <v>7125</v>
      </c>
      <c r="C20" s="1616">
        <v>55</v>
      </c>
      <c r="F20" s="682"/>
    </row>
    <row r="21" spans="1:6" ht="14.25" customHeight="1">
      <c r="A21" s="1620">
        <v>9221</v>
      </c>
      <c r="B21" s="1619" t="s">
        <v>7124</v>
      </c>
      <c r="C21" s="1616">
        <v>72</v>
      </c>
      <c r="F21" s="682"/>
    </row>
    <row r="22" spans="1:6" ht="14.25" customHeight="1">
      <c r="A22" s="1620">
        <v>9229</v>
      </c>
      <c r="B22" s="1619" t="s">
        <v>7123</v>
      </c>
      <c r="C22" s="1616">
        <v>72</v>
      </c>
      <c r="F22" s="682"/>
    </row>
    <row r="23" spans="1:6" ht="14.25" customHeight="1">
      <c r="A23" s="1620">
        <v>9225</v>
      </c>
      <c r="B23" s="1619" t="s">
        <v>7122</v>
      </c>
      <c r="C23" s="1616">
        <v>72</v>
      </c>
      <c r="F23" s="682"/>
    </row>
    <row r="24" spans="1:6" ht="14.25" customHeight="1">
      <c r="A24" s="1620">
        <v>9234</v>
      </c>
      <c r="B24" s="1619" t="s">
        <v>7121</v>
      </c>
      <c r="C24" s="1616">
        <v>101</v>
      </c>
      <c r="F24" s="682"/>
    </row>
    <row r="25" spans="1:6" ht="14.25" customHeight="1">
      <c r="A25" s="1620">
        <v>9235</v>
      </c>
      <c r="B25" s="1619" t="s">
        <v>7120</v>
      </c>
      <c r="C25" s="1616">
        <v>101</v>
      </c>
      <c r="F25" s="682"/>
    </row>
    <row r="26" spans="1:6" ht="14.25" customHeight="1">
      <c r="A26" s="1620">
        <v>9247</v>
      </c>
      <c r="B26" s="1619" t="s">
        <v>7119</v>
      </c>
      <c r="C26" s="1616">
        <v>142</v>
      </c>
      <c r="F26" s="682"/>
    </row>
    <row r="27" spans="1:6" ht="14.25" customHeight="1">
      <c r="A27" s="1624" t="s">
        <v>64</v>
      </c>
      <c r="B27" s="1623"/>
      <c r="C27" s="1616"/>
      <c r="F27" s="682"/>
    </row>
    <row r="28" spans="1:6" ht="14.25" customHeight="1">
      <c r="A28" s="1622">
        <v>9250</v>
      </c>
      <c r="B28" s="1619" t="s">
        <v>103</v>
      </c>
      <c r="C28" s="1616">
        <v>97</v>
      </c>
      <c r="F28" s="682"/>
    </row>
    <row r="29" spans="1:6" ht="14.25" customHeight="1">
      <c r="A29" s="1620">
        <v>9252</v>
      </c>
      <c r="B29" s="1619" t="s">
        <v>7118</v>
      </c>
      <c r="C29" s="1616">
        <v>116</v>
      </c>
      <c r="F29" s="682"/>
    </row>
    <row r="30" spans="1:6" ht="14.25" customHeight="1">
      <c r="A30" s="1620">
        <v>9255</v>
      </c>
      <c r="B30" s="1619" t="s">
        <v>106</v>
      </c>
      <c r="C30" s="1616">
        <v>133</v>
      </c>
      <c r="F30" s="682"/>
    </row>
    <row r="31" spans="1:6" ht="14.25" customHeight="1">
      <c r="A31" s="1620">
        <v>9257</v>
      </c>
      <c r="B31" s="1619" t="s">
        <v>7117</v>
      </c>
      <c r="C31" s="1616">
        <v>152</v>
      </c>
      <c r="F31" s="682"/>
    </row>
    <row r="32" spans="1:6" s="1422" customFormat="1" ht="14.25" customHeight="1">
      <c r="A32" s="1626" t="s">
        <v>7116</v>
      </c>
      <c r="B32" s="1626"/>
      <c r="C32" s="1616"/>
      <c r="D32" s="1611"/>
      <c r="E32" s="1611"/>
      <c r="F32" s="682"/>
    </row>
    <row r="33" spans="1:6" s="1422" customFormat="1" ht="14.25" customHeight="1">
      <c r="A33" s="1618">
        <v>9161</v>
      </c>
      <c r="B33" s="1625" t="s">
        <v>7115</v>
      </c>
      <c r="C33" s="1616">
        <v>292</v>
      </c>
      <c r="D33" s="1611"/>
      <c r="E33" s="1611"/>
      <c r="F33" s="682"/>
    </row>
    <row r="34" spans="1:6" ht="14.25" customHeight="1">
      <c r="A34" s="1624" t="s">
        <v>96</v>
      </c>
      <c r="B34" s="1623"/>
      <c r="C34" s="1616"/>
      <c r="F34" s="682"/>
    </row>
    <row r="35" spans="1:6" ht="14.25" customHeight="1">
      <c r="A35" s="1622">
        <v>9301</v>
      </c>
      <c r="B35" s="1619" t="s">
        <v>7114</v>
      </c>
      <c r="C35" s="1616">
        <v>116</v>
      </c>
      <c r="F35" s="682"/>
    </row>
    <row r="36" spans="1:6" ht="14.25" customHeight="1">
      <c r="A36" s="1620">
        <v>9302</v>
      </c>
      <c r="B36" s="1619" t="s">
        <v>7113</v>
      </c>
      <c r="C36" s="1616">
        <v>133</v>
      </c>
      <c r="F36" s="682"/>
    </row>
    <row r="37" spans="1:6" ht="14.25" customHeight="1">
      <c r="A37" s="1620">
        <v>9303</v>
      </c>
      <c r="B37" s="1619" t="s">
        <v>7112</v>
      </c>
      <c r="C37" s="1616">
        <v>152</v>
      </c>
      <c r="F37" s="682"/>
    </row>
    <row r="38" spans="1:6" ht="14.25" customHeight="1">
      <c r="A38" s="1620">
        <v>9304</v>
      </c>
      <c r="B38" s="1619" t="s">
        <v>7111</v>
      </c>
      <c r="C38" s="1616">
        <v>176</v>
      </c>
      <c r="F38" s="682"/>
    </row>
    <row r="39" spans="1:6" ht="14.25" customHeight="1">
      <c r="A39" s="3323" t="s">
        <v>7110</v>
      </c>
      <c r="B39" s="3324"/>
      <c r="C39" s="1616"/>
      <c r="F39" s="682"/>
    </row>
    <row r="40" spans="1:6" ht="14.25" customHeight="1">
      <c r="A40" s="1622">
        <v>9280</v>
      </c>
      <c r="B40" s="1619" t="s">
        <v>75</v>
      </c>
      <c r="C40" s="1616">
        <v>65</v>
      </c>
      <c r="F40" s="682"/>
    </row>
    <row r="41" spans="1:6" ht="14.25" customHeight="1">
      <c r="A41" s="1620">
        <v>9283</v>
      </c>
      <c r="B41" s="1619" t="s">
        <v>427</v>
      </c>
      <c r="C41" s="1616">
        <v>89</v>
      </c>
      <c r="F41" s="682"/>
    </row>
    <row r="42" spans="1:6" ht="14.25" customHeight="1">
      <c r="A42" s="1620">
        <v>9285</v>
      </c>
      <c r="B42" s="1619" t="s">
        <v>74</v>
      </c>
      <c r="C42" s="1616">
        <v>116</v>
      </c>
      <c r="F42" s="682"/>
    </row>
    <row r="43" spans="1:6" ht="14.25" customHeight="1">
      <c r="A43" s="3323" t="s">
        <v>7109</v>
      </c>
      <c r="B43" s="3324"/>
      <c r="C43" s="1616"/>
      <c r="F43" s="682"/>
    </row>
    <row r="44" spans="1:6" ht="14.25" customHeight="1">
      <c r="A44" s="1622">
        <v>9270</v>
      </c>
      <c r="B44" s="1619" t="s">
        <v>75</v>
      </c>
      <c r="C44" s="1616">
        <v>50</v>
      </c>
      <c r="F44" s="682"/>
    </row>
    <row r="45" spans="1:6" ht="14.25" customHeight="1">
      <c r="A45" s="1620">
        <v>9273</v>
      </c>
      <c r="B45" s="1619" t="s">
        <v>427</v>
      </c>
      <c r="C45" s="1616">
        <v>82</v>
      </c>
      <c r="F45" s="682"/>
    </row>
    <row r="46" spans="1:6" ht="14.25" customHeight="1">
      <c r="A46" s="1620">
        <v>9275</v>
      </c>
      <c r="B46" s="1619" t="s">
        <v>74</v>
      </c>
      <c r="C46" s="1616">
        <v>97</v>
      </c>
      <c r="F46" s="682"/>
    </row>
    <row r="47" spans="1:6" ht="14.25" customHeight="1">
      <c r="A47" s="3323" t="s">
        <v>25</v>
      </c>
      <c r="B47" s="3324"/>
      <c r="C47" s="1616"/>
      <c r="F47" s="682"/>
    </row>
    <row r="48" spans="1:6" ht="14.25" customHeight="1">
      <c r="A48" s="1622">
        <v>9320</v>
      </c>
      <c r="B48" s="1619" t="s">
        <v>7108</v>
      </c>
      <c r="C48" s="1616">
        <v>122</v>
      </c>
      <c r="F48" s="682"/>
    </row>
    <row r="49" spans="1:6" ht="14.25" customHeight="1">
      <c r="A49" s="1620">
        <v>9340</v>
      </c>
      <c r="B49" s="1619" t="s">
        <v>7107</v>
      </c>
      <c r="C49" s="1616">
        <v>130</v>
      </c>
      <c r="F49" s="682"/>
    </row>
    <row r="50" spans="1:6" ht="14.25" customHeight="1">
      <c r="A50" s="1620">
        <v>9325</v>
      </c>
      <c r="B50" s="1619" t="s">
        <v>7106</v>
      </c>
      <c r="C50" s="1616">
        <v>145</v>
      </c>
      <c r="F50" s="682"/>
    </row>
    <row r="51" spans="1:6" ht="14.25" customHeight="1">
      <c r="A51" s="1620">
        <v>9355</v>
      </c>
      <c r="B51" s="1619" t="s">
        <v>7105</v>
      </c>
      <c r="C51" s="1616">
        <v>160</v>
      </c>
      <c r="F51" s="682"/>
    </row>
    <row r="52" spans="1:6" ht="14.25" customHeight="1">
      <c r="A52" s="1620">
        <v>9335</v>
      </c>
      <c r="B52" s="1619" t="s">
        <v>7104</v>
      </c>
      <c r="C52" s="1616">
        <v>169</v>
      </c>
      <c r="F52" s="682"/>
    </row>
    <row r="53" spans="1:6" ht="14.25" customHeight="1">
      <c r="A53" s="1620">
        <v>9345</v>
      </c>
      <c r="B53" s="1619" t="s">
        <v>7103</v>
      </c>
      <c r="C53" s="1616">
        <v>217</v>
      </c>
      <c r="F53" s="682"/>
    </row>
    <row r="54" spans="1:6" ht="14.25" customHeight="1">
      <c r="A54" s="3323" t="s">
        <v>7102</v>
      </c>
      <c r="B54" s="3324"/>
      <c r="C54" s="1616"/>
      <c r="F54" s="682"/>
    </row>
    <row r="55" spans="1:6" ht="14.25" customHeight="1">
      <c r="A55" s="1622">
        <v>9420</v>
      </c>
      <c r="B55" s="1619" t="s">
        <v>7101</v>
      </c>
      <c r="C55" s="1616">
        <v>152</v>
      </c>
      <c r="F55" s="682"/>
    </row>
    <row r="56" spans="1:6" ht="14.25" customHeight="1">
      <c r="A56" s="1620">
        <v>9425</v>
      </c>
      <c r="B56" s="1619" t="s">
        <v>7100</v>
      </c>
      <c r="C56" s="1616">
        <v>176</v>
      </c>
      <c r="F56" s="682"/>
    </row>
    <row r="57" spans="1:6" ht="14.25" customHeight="1">
      <c r="A57" s="1620">
        <v>9429</v>
      </c>
      <c r="B57" s="1619" t="s">
        <v>7099</v>
      </c>
      <c r="C57" s="1616">
        <v>210</v>
      </c>
      <c r="F57" s="682"/>
    </row>
    <row r="58" spans="1:6" ht="14.25" customHeight="1">
      <c r="A58" s="3323" t="s">
        <v>7098</v>
      </c>
      <c r="B58" s="3324"/>
      <c r="C58" s="1616"/>
      <c r="F58" s="682"/>
    </row>
    <row r="59" spans="1:6" ht="14.25" customHeight="1">
      <c r="A59" s="1622">
        <v>9430</v>
      </c>
      <c r="B59" s="1619" t="s">
        <v>7097</v>
      </c>
      <c r="C59" s="1616">
        <v>89</v>
      </c>
      <c r="F59" s="682"/>
    </row>
    <row r="60" spans="1:6" ht="14.25" customHeight="1">
      <c r="A60" s="1620">
        <v>9435</v>
      </c>
      <c r="B60" s="1619" t="s">
        <v>7096</v>
      </c>
      <c r="C60" s="1616">
        <v>130</v>
      </c>
      <c r="F60" s="682"/>
    </row>
    <row r="61" spans="1:6" ht="14.25" customHeight="1">
      <c r="A61" s="1620">
        <v>9439</v>
      </c>
      <c r="B61" s="1619" t="s">
        <v>7095</v>
      </c>
      <c r="C61" s="1616">
        <v>152</v>
      </c>
      <c r="F61" s="682"/>
    </row>
    <row r="62" spans="1:6" ht="14.25" customHeight="1">
      <c r="A62" s="1620">
        <v>9440</v>
      </c>
      <c r="B62" s="1619" t="s">
        <v>7094</v>
      </c>
      <c r="C62" s="1616">
        <v>160</v>
      </c>
      <c r="F62" s="682"/>
    </row>
    <row r="63" spans="1:6" ht="14.25" customHeight="1">
      <c r="A63" s="1620">
        <v>9445</v>
      </c>
      <c r="B63" s="1619" t="s">
        <v>7093</v>
      </c>
      <c r="C63" s="1616">
        <v>203</v>
      </c>
      <c r="F63" s="682"/>
    </row>
    <row r="64" spans="1:6" ht="14.25" customHeight="1">
      <c r="A64" s="3323" t="s">
        <v>7092</v>
      </c>
      <c r="B64" s="3324"/>
      <c r="C64" s="1616"/>
      <c r="F64" s="682"/>
    </row>
    <row r="65" spans="1:6" ht="14.25" customHeight="1">
      <c r="A65" s="1622">
        <v>9920</v>
      </c>
      <c r="B65" s="1619" t="s">
        <v>440</v>
      </c>
      <c r="C65" s="1616">
        <v>7</v>
      </c>
      <c r="F65" s="682"/>
    </row>
    <row r="66" spans="1:6" ht="14.25" customHeight="1">
      <c r="A66" s="1620">
        <v>9925</v>
      </c>
      <c r="B66" s="1619" t="s">
        <v>441</v>
      </c>
      <c r="C66" s="1616">
        <v>9</v>
      </c>
      <c r="F66" s="682"/>
    </row>
    <row r="67" spans="1:6" ht="14.25" customHeight="1">
      <c r="A67" s="1620">
        <v>9932</v>
      </c>
      <c r="B67" s="1621" t="s">
        <v>487</v>
      </c>
      <c r="C67" s="1616">
        <v>11</v>
      </c>
      <c r="F67" s="682"/>
    </row>
    <row r="68" spans="1:6" ht="14.25" customHeight="1">
      <c r="A68" s="1620">
        <v>9940</v>
      </c>
      <c r="B68" s="1619" t="s">
        <v>5364</v>
      </c>
      <c r="C68" s="1616">
        <v>12</v>
      </c>
      <c r="F68" s="682"/>
    </row>
    <row r="69" spans="1:6" ht="14.25" customHeight="1">
      <c r="A69" s="3319" t="s">
        <v>7091</v>
      </c>
      <c r="B69" s="3320"/>
      <c r="C69" s="1616"/>
      <c r="F69" s="682"/>
    </row>
    <row r="70" spans="1:6" ht="16.5">
      <c r="A70" s="1618">
        <v>9360</v>
      </c>
      <c r="B70" s="1617" t="s">
        <v>60</v>
      </c>
      <c r="C70" s="1616">
        <v>287</v>
      </c>
      <c r="F70" s="682"/>
    </row>
    <row r="71" spans="1:6" ht="16.5">
      <c r="A71" s="1618">
        <v>9361</v>
      </c>
      <c r="B71" s="1617" t="s">
        <v>453</v>
      </c>
      <c r="C71" s="1616">
        <v>320</v>
      </c>
      <c r="F71" s="682"/>
    </row>
    <row r="72" spans="1:6" ht="16.5">
      <c r="A72" s="1618">
        <v>9362</v>
      </c>
      <c r="B72" s="1617" t="s">
        <v>2440</v>
      </c>
      <c r="C72" s="1616">
        <v>368</v>
      </c>
      <c r="F72" s="682"/>
    </row>
    <row r="73" spans="1:6" ht="14.25" customHeight="1">
      <c r="A73" s="3319" t="s">
        <v>7090</v>
      </c>
      <c r="B73" s="3320"/>
      <c r="C73" s="1616"/>
      <c r="F73" s="682"/>
    </row>
    <row r="74" spans="1:6" ht="16.5">
      <c r="A74" s="1618">
        <v>9364</v>
      </c>
      <c r="B74" s="1617" t="s">
        <v>75</v>
      </c>
      <c r="C74" s="1616">
        <v>255</v>
      </c>
      <c r="F74" s="682"/>
    </row>
    <row r="75" spans="1:6" ht="16.5">
      <c r="A75" s="1618">
        <v>9365</v>
      </c>
      <c r="B75" s="1617" t="s">
        <v>76</v>
      </c>
      <c r="C75" s="1616">
        <v>288</v>
      </c>
      <c r="F75" s="682"/>
    </row>
    <row r="76" spans="1:6" ht="16.5">
      <c r="A76" s="1618">
        <v>9366</v>
      </c>
      <c r="B76" s="1617" t="s">
        <v>74</v>
      </c>
      <c r="C76" s="1616">
        <v>321</v>
      </c>
      <c r="F76" s="682"/>
    </row>
    <row r="77" spans="1:6" ht="14.25" customHeight="1">
      <c r="A77" s="3319" t="s">
        <v>7089</v>
      </c>
      <c r="B77" s="3320"/>
      <c r="C77" s="1616"/>
      <c r="F77" s="682"/>
    </row>
    <row r="78" spans="1:6" ht="16.5">
      <c r="A78" s="1618">
        <v>9368</v>
      </c>
      <c r="B78" s="1617" t="s">
        <v>75</v>
      </c>
      <c r="C78" s="1616">
        <v>255</v>
      </c>
      <c r="F78" s="682"/>
    </row>
    <row r="79" spans="1:6" ht="16.5">
      <c r="A79" s="1618">
        <v>9369</v>
      </c>
      <c r="B79" s="1617" t="s">
        <v>76</v>
      </c>
      <c r="C79" s="1616">
        <v>288</v>
      </c>
      <c r="F79" s="682"/>
    </row>
    <row r="80" spans="1:6" ht="16.5">
      <c r="A80" s="1618">
        <v>9370</v>
      </c>
      <c r="B80" s="1617" t="s">
        <v>74</v>
      </c>
      <c r="C80" s="1616">
        <v>321</v>
      </c>
      <c r="F80" s="682"/>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486" customWidth="1"/>
    <col min="2" max="2" width="15.7109375" style="486" customWidth="1"/>
    <col min="3" max="3" width="15.7109375" style="323" customWidth="1"/>
    <col min="4" max="4" width="16.28515625" style="323" customWidth="1"/>
    <col min="5" max="5" width="10.5703125" style="323" customWidth="1"/>
    <col min="6" max="6" width="12.7109375" style="323" customWidth="1"/>
    <col min="7" max="7" width="15.5703125" style="1254" customWidth="1"/>
    <col min="8" max="8" width="20.5703125" style="669" customWidth="1"/>
    <col min="9" max="24" width="9.28515625" style="486"/>
    <col min="25" max="16384" width="9.28515625" style="323"/>
  </cols>
  <sheetData>
    <row r="1" spans="1:8">
      <c r="A1" s="3333" t="s">
        <v>3751</v>
      </c>
      <c r="B1" s="3333"/>
      <c r="C1" s="3333"/>
      <c r="D1" s="3333"/>
      <c r="E1" s="3333"/>
      <c r="F1" s="3333"/>
      <c r="G1" s="3333"/>
      <c r="H1" s="3333"/>
    </row>
    <row r="2" spans="1:8">
      <c r="A2" s="1261"/>
      <c r="B2" s="1246"/>
      <c r="C2" s="1246"/>
      <c r="D2" s="1246"/>
      <c r="E2" s="1246"/>
      <c r="F2" s="1247"/>
      <c r="G2" s="1248"/>
      <c r="H2" s="949"/>
    </row>
    <row r="3" spans="1:8">
      <c r="A3" s="1262"/>
      <c r="B3" s="1246"/>
      <c r="C3" s="1246"/>
      <c r="D3" s="1246"/>
      <c r="E3" s="1246"/>
      <c r="F3" s="1247"/>
      <c r="G3" s="1248"/>
      <c r="H3" s="949"/>
    </row>
    <row r="4" spans="1:8">
      <c r="A4" s="1263" t="s">
        <v>6</v>
      </c>
      <c r="B4" s="1264">
        <v>0</v>
      </c>
      <c r="C4" s="949"/>
      <c r="D4" s="949"/>
      <c r="E4" s="949"/>
      <c r="F4" s="1247"/>
      <c r="G4" s="1248"/>
      <c r="H4" s="949"/>
    </row>
    <row r="5" spans="1:8" ht="21.2" customHeight="1">
      <c r="G5" s="1249"/>
    </row>
    <row r="6" spans="1:8">
      <c r="A6" s="3335" t="s">
        <v>3770</v>
      </c>
      <c r="B6" s="3335"/>
      <c r="C6" s="3335"/>
      <c r="D6" s="3335"/>
      <c r="E6" s="3335"/>
      <c r="F6" s="3335"/>
      <c r="G6" s="3335"/>
      <c r="H6" s="3335"/>
    </row>
    <row r="7" spans="1:8" ht="36" customHeight="1">
      <c r="A7" s="3335"/>
      <c r="B7" s="3335"/>
      <c r="C7" s="3335"/>
      <c r="D7" s="3335"/>
      <c r="E7" s="3335"/>
      <c r="F7" s="3335"/>
      <c r="G7" s="3335"/>
      <c r="H7" s="3335"/>
    </row>
    <row r="8" spans="1:8">
      <c r="A8" s="3334" t="s">
        <v>3688</v>
      </c>
      <c r="B8" s="3334"/>
      <c r="C8" s="3334"/>
      <c r="D8" s="3334"/>
      <c r="E8" s="3334"/>
      <c r="F8" s="3334"/>
      <c r="G8" s="3334"/>
      <c r="H8" s="3334"/>
    </row>
    <row r="9" spans="1:8" ht="30.2" customHeight="1">
      <c r="A9" s="1277" t="s">
        <v>18</v>
      </c>
      <c r="B9" s="1277" t="s">
        <v>3750</v>
      </c>
      <c r="C9" s="1278" t="s">
        <v>3749</v>
      </c>
      <c r="D9" s="1278" t="s">
        <v>3757</v>
      </c>
      <c r="E9" s="1278" t="s">
        <v>3758</v>
      </c>
      <c r="F9" s="1278" t="s">
        <v>2160</v>
      </c>
      <c r="G9" s="1279" t="s">
        <v>8</v>
      </c>
      <c r="H9" s="1278" t="s">
        <v>9</v>
      </c>
    </row>
    <row r="10" spans="1:8">
      <c r="A10" s="3336" t="s">
        <v>3752</v>
      </c>
      <c r="B10" s="3337"/>
      <c r="C10" s="3337"/>
      <c r="D10" s="3337"/>
      <c r="E10" s="3337"/>
      <c r="F10" s="3337"/>
      <c r="G10" s="3337"/>
      <c r="H10" s="3338"/>
    </row>
    <row r="11" spans="1:8">
      <c r="A11" s="1252" t="s">
        <v>3689</v>
      </c>
      <c r="B11" s="1251">
        <v>15</v>
      </c>
      <c r="C11" s="1251">
        <v>40</v>
      </c>
      <c r="D11" s="1251">
        <v>15</v>
      </c>
      <c r="E11" s="1251">
        <v>200</v>
      </c>
      <c r="F11" s="1268">
        <v>1</v>
      </c>
      <c r="G11" s="1269">
        <v>1226</v>
      </c>
      <c r="H11" s="1090">
        <f t="shared" ref="H11:H82" si="0">G11-G11*$B$4/100</f>
        <v>1226</v>
      </c>
    </row>
    <row r="12" spans="1:8">
      <c r="A12" s="1252" t="s">
        <v>3690</v>
      </c>
      <c r="B12" s="1251">
        <v>20</v>
      </c>
      <c r="C12" s="1251">
        <v>40</v>
      </c>
      <c r="D12" s="1251">
        <v>18</v>
      </c>
      <c r="E12" s="1251">
        <v>230</v>
      </c>
      <c r="F12" s="1268">
        <v>1</v>
      </c>
      <c r="G12" s="1269">
        <v>1226</v>
      </c>
      <c r="H12" s="1090">
        <f t="shared" si="0"/>
        <v>1226</v>
      </c>
    </row>
    <row r="13" spans="1:8">
      <c r="A13" s="1252" t="s">
        <v>3691</v>
      </c>
      <c r="B13" s="1251">
        <v>25</v>
      </c>
      <c r="C13" s="1251">
        <v>40</v>
      </c>
      <c r="D13" s="1251">
        <v>24</v>
      </c>
      <c r="E13" s="1251">
        <v>230</v>
      </c>
      <c r="F13" s="1268">
        <v>1</v>
      </c>
      <c r="G13" s="1269">
        <v>1302</v>
      </c>
      <c r="H13" s="1090">
        <f t="shared" si="0"/>
        <v>1302</v>
      </c>
    </row>
    <row r="14" spans="1:8">
      <c r="A14" s="1252" t="s">
        <v>3692</v>
      </c>
      <c r="B14" s="1251">
        <v>32</v>
      </c>
      <c r="C14" s="1251">
        <v>40</v>
      </c>
      <c r="D14" s="1251">
        <v>30</v>
      </c>
      <c r="E14" s="1251">
        <v>250</v>
      </c>
      <c r="F14" s="1268">
        <v>1</v>
      </c>
      <c r="G14" s="1269">
        <v>1685</v>
      </c>
      <c r="H14" s="1090">
        <f t="shared" si="0"/>
        <v>1685</v>
      </c>
    </row>
    <row r="15" spans="1:8">
      <c r="A15" s="1252" t="s">
        <v>3693</v>
      </c>
      <c r="B15" s="1251">
        <v>40</v>
      </c>
      <c r="C15" s="1251">
        <v>40</v>
      </c>
      <c r="D15" s="1251">
        <v>40</v>
      </c>
      <c r="E15" s="1251">
        <v>270</v>
      </c>
      <c r="F15" s="1268">
        <v>1</v>
      </c>
      <c r="G15" s="1269">
        <v>1834</v>
      </c>
      <c r="H15" s="1090">
        <f t="shared" si="0"/>
        <v>1834</v>
      </c>
    </row>
    <row r="16" spans="1:8">
      <c r="A16" s="1252" t="s">
        <v>3694</v>
      </c>
      <c r="B16" s="1251">
        <v>50</v>
      </c>
      <c r="C16" s="1251">
        <v>40</v>
      </c>
      <c r="D16" s="1251">
        <v>45</v>
      </c>
      <c r="E16" s="1251">
        <v>280</v>
      </c>
      <c r="F16" s="1268">
        <v>1</v>
      </c>
      <c r="G16" s="1269">
        <v>2521</v>
      </c>
      <c r="H16" s="1090">
        <f t="shared" si="0"/>
        <v>2521</v>
      </c>
    </row>
    <row r="17" spans="1:8">
      <c r="A17" s="1252" t="s">
        <v>3695</v>
      </c>
      <c r="B17" s="1251">
        <v>65</v>
      </c>
      <c r="C17" s="1251">
        <v>25</v>
      </c>
      <c r="D17" s="1251">
        <v>63</v>
      </c>
      <c r="E17" s="1251">
        <v>280</v>
      </c>
      <c r="F17" s="1268">
        <v>1</v>
      </c>
      <c r="G17" s="1269">
        <v>3213</v>
      </c>
      <c r="H17" s="1090">
        <f t="shared" si="0"/>
        <v>3213</v>
      </c>
    </row>
    <row r="18" spans="1:8">
      <c r="A18" s="1252" t="s">
        <v>3696</v>
      </c>
      <c r="B18" s="1251">
        <v>80</v>
      </c>
      <c r="C18" s="1251">
        <v>25</v>
      </c>
      <c r="D18" s="1251">
        <v>75</v>
      </c>
      <c r="E18" s="1251">
        <v>300</v>
      </c>
      <c r="F18" s="1268">
        <v>1</v>
      </c>
      <c r="G18" s="1269">
        <v>4239</v>
      </c>
      <c r="H18" s="1090">
        <f t="shared" si="0"/>
        <v>4239</v>
      </c>
    </row>
    <row r="19" spans="1:8">
      <c r="A19" s="1252" t="s">
        <v>3697</v>
      </c>
      <c r="B19" s="1251">
        <v>100</v>
      </c>
      <c r="C19" s="1251">
        <v>25</v>
      </c>
      <c r="D19" s="1251">
        <v>100</v>
      </c>
      <c r="E19" s="1251">
        <v>330</v>
      </c>
      <c r="F19" s="1268">
        <v>1</v>
      </c>
      <c r="G19" s="1269">
        <v>9417</v>
      </c>
      <c r="H19" s="1090">
        <f t="shared" si="0"/>
        <v>9417</v>
      </c>
    </row>
    <row r="20" spans="1:8">
      <c r="A20" s="1252" t="s">
        <v>3747</v>
      </c>
      <c r="B20" s="1251">
        <v>125</v>
      </c>
      <c r="C20" s="1251">
        <v>25</v>
      </c>
      <c r="D20" s="1251">
        <v>125</v>
      </c>
      <c r="E20" s="1251">
        <v>360</v>
      </c>
      <c r="F20" s="1268">
        <v>1</v>
      </c>
      <c r="G20" s="1269">
        <v>12188</v>
      </c>
      <c r="H20" s="1090">
        <f t="shared" si="0"/>
        <v>12188</v>
      </c>
    </row>
    <row r="21" spans="1:8">
      <c r="A21" s="1252" t="s">
        <v>3698</v>
      </c>
      <c r="B21" s="1251">
        <v>150</v>
      </c>
      <c r="C21" s="1251">
        <v>25</v>
      </c>
      <c r="D21" s="1251">
        <v>148</v>
      </c>
      <c r="E21" s="1251">
        <v>390</v>
      </c>
      <c r="F21" s="1268">
        <v>1</v>
      </c>
      <c r="G21" s="1269">
        <v>20315</v>
      </c>
      <c r="H21" s="1090">
        <f t="shared" si="0"/>
        <v>20315</v>
      </c>
    </row>
    <row r="22" spans="1:8">
      <c r="A22" s="1252" t="s">
        <v>3748</v>
      </c>
      <c r="B22" s="1251">
        <v>200</v>
      </c>
      <c r="C22" s="1251">
        <v>25</v>
      </c>
      <c r="D22" s="1251">
        <v>200</v>
      </c>
      <c r="E22" s="1251">
        <v>510</v>
      </c>
      <c r="F22" s="1268">
        <v>1</v>
      </c>
      <c r="G22" s="1269">
        <v>39712</v>
      </c>
      <c r="H22" s="1090">
        <f t="shared" si="0"/>
        <v>39712</v>
      </c>
    </row>
    <row r="23" spans="1:8">
      <c r="A23" s="1252" t="s">
        <v>6444</v>
      </c>
      <c r="B23" s="1251">
        <v>250</v>
      </c>
      <c r="C23" s="1251">
        <v>16</v>
      </c>
      <c r="D23" s="1251">
        <v>240</v>
      </c>
      <c r="E23" s="1251">
        <v>730</v>
      </c>
      <c r="F23" s="1251">
        <v>1</v>
      </c>
      <c r="G23" s="1269">
        <v>142012.79999999999</v>
      </c>
      <c r="H23" s="1081">
        <f t="shared" si="0"/>
        <v>142012.79999999999</v>
      </c>
    </row>
    <row r="24" spans="1:8">
      <c r="A24" s="1252" t="s">
        <v>6445</v>
      </c>
      <c r="B24" s="1251">
        <v>250</v>
      </c>
      <c r="C24" s="1251">
        <v>25</v>
      </c>
      <c r="D24" s="1251">
        <v>240</v>
      </c>
      <c r="E24" s="1251">
        <v>730</v>
      </c>
      <c r="F24" s="1251">
        <v>1</v>
      </c>
      <c r="G24" s="1269">
        <v>154772</v>
      </c>
      <c r="H24" s="1081">
        <f t="shared" si="0"/>
        <v>154772</v>
      </c>
    </row>
    <row r="25" spans="1:8">
      <c r="A25" s="1252" t="s">
        <v>6446</v>
      </c>
      <c r="B25" s="1251">
        <v>300</v>
      </c>
      <c r="C25" s="1251">
        <v>16</v>
      </c>
      <c r="D25" s="1251">
        <v>300</v>
      </c>
      <c r="E25" s="1251">
        <v>730</v>
      </c>
      <c r="F25" s="1251">
        <v>1</v>
      </c>
      <c r="G25" s="1269">
        <v>226862.4</v>
      </c>
      <c r="H25" s="1081">
        <f t="shared" si="0"/>
        <v>226862.4</v>
      </c>
    </row>
    <row r="26" spans="1:8">
      <c r="A26" s="1252" t="s">
        <v>6447</v>
      </c>
      <c r="B26" s="1251">
        <v>300</v>
      </c>
      <c r="C26" s="1251">
        <v>25</v>
      </c>
      <c r="D26" s="1251">
        <v>300</v>
      </c>
      <c r="E26" s="1251">
        <v>730</v>
      </c>
      <c r="F26" s="1251">
        <v>1</v>
      </c>
      <c r="G26" s="1269">
        <v>248280</v>
      </c>
      <c r="H26" s="1081">
        <f t="shared" si="0"/>
        <v>248280</v>
      </c>
    </row>
    <row r="27" spans="1:8" s="486" customFormat="1">
      <c r="A27" s="1252" t="s">
        <v>6448</v>
      </c>
      <c r="B27" s="1251">
        <v>350</v>
      </c>
      <c r="C27" s="1251">
        <v>16</v>
      </c>
      <c r="D27" s="1251">
        <v>390</v>
      </c>
      <c r="E27" s="1251">
        <v>970</v>
      </c>
      <c r="F27" s="1251">
        <v>1</v>
      </c>
      <c r="G27" s="1269">
        <v>636722.4</v>
      </c>
      <c r="H27" s="1081">
        <f t="shared" si="0"/>
        <v>636722.4</v>
      </c>
    </row>
    <row r="28" spans="1:8" s="486" customFormat="1">
      <c r="A28" s="1252" t="s">
        <v>6449</v>
      </c>
      <c r="B28" s="1251">
        <v>350</v>
      </c>
      <c r="C28" s="1251">
        <v>25</v>
      </c>
      <c r="D28" s="1251">
        <v>390</v>
      </c>
      <c r="E28" s="1251">
        <v>970</v>
      </c>
      <c r="F28" s="1251">
        <v>1</v>
      </c>
      <c r="G28" s="1269">
        <v>701142</v>
      </c>
      <c r="H28" s="1081">
        <f t="shared" si="0"/>
        <v>701142</v>
      </c>
    </row>
    <row r="29" spans="1:8">
      <c r="A29" s="1252" t="s">
        <v>6450</v>
      </c>
      <c r="B29" s="1251">
        <v>400</v>
      </c>
      <c r="C29" s="1251">
        <v>16</v>
      </c>
      <c r="D29" s="1251">
        <v>390</v>
      </c>
      <c r="E29" s="1251">
        <v>970</v>
      </c>
      <c r="F29" s="1251">
        <v>1</v>
      </c>
      <c r="G29" s="1269">
        <v>727146</v>
      </c>
      <c r="H29" s="1081">
        <f t="shared" si="0"/>
        <v>727146</v>
      </c>
    </row>
    <row r="30" spans="1:8">
      <c r="A30" s="1252" t="s">
        <v>6451</v>
      </c>
      <c r="B30" s="1251">
        <v>400</v>
      </c>
      <c r="C30" s="1251">
        <v>25</v>
      </c>
      <c r="D30" s="1251">
        <v>390</v>
      </c>
      <c r="E30" s="1251">
        <v>970</v>
      </c>
      <c r="F30" s="1251">
        <v>1</v>
      </c>
      <c r="G30" s="1269">
        <v>789853</v>
      </c>
      <c r="H30" s="1081">
        <f t="shared" si="0"/>
        <v>789853</v>
      </c>
    </row>
    <row r="31" spans="1:8" s="486" customFormat="1">
      <c r="A31" s="1252" t="s">
        <v>6452</v>
      </c>
      <c r="B31" s="1251">
        <v>500</v>
      </c>
      <c r="C31" s="1252">
        <v>16</v>
      </c>
      <c r="D31" s="1252">
        <v>500</v>
      </c>
      <c r="E31" s="1252">
        <v>990</v>
      </c>
      <c r="F31" s="1252">
        <v>1</v>
      </c>
      <c r="G31" s="1269">
        <v>1198939.1999999997</v>
      </c>
      <c r="H31" s="1081">
        <f t="shared" si="0"/>
        <v>1198939.1999999997</v>
      </c>
    </row>
    <row r="32" spans="1:8" s="486" customFormat="1">
      <c r="A32" s="1252" t="s">
        <v>6453</v>
      </c>
      <c r="B32" s="1251">
        <v>500</v>
      </c>
      <c r="C32" s="1252">
        <v>25</v>
      </c>
      <c r="D32" s="1252">
        <v>500</v>
      </c>
      <c r="E32" s="1252">
        <v>990</v>
      </c>
      <c r="F32" s="1252">
        <v>1</v>
      </c>
      <c r="G32" s="1269">
        <v>1254139</v>
      </c>
      <c r="H32" s="1081">
        <f t="shared" si="0"/>
        <v>1254139</v>
      </c>
    </row>
    <row r="33" spans="1:8">
      <c r="A33" s="1276" t="s">
        <v>3753</v>
      </c>
      <c r="B33" s="1273"/>
      <c r="C33" s="1273"/>
      <c r="D33" s="1273"/>
      <c r="E33" s="1273"/>
      <c r="F33" s="1273"/>
      <c r="G33" s="1274"/>
      <c r="H33" s="1275"/>
    </row>
    <row r="34" spans="1:8">
      <c r="A34" s="1252" t="s">
        <v>3699</v>
      </c>
      <c r="B34" s="1251">
        <v>15</v>
      </c>
      <c r="C34" s="1251">
        <v>40</v>
      </c>
      <c r="D34" s="1251">
        <v>15</v>
      </c>
      <c r="E34" s="1251">
        <v>120</v>
      </c>
      <c r="F34" s="1251">
        <v>1</v>
      </c>
      <c r="G34" s="1269">
        <v>1703</v>
      </c>
      <c r="H34" s="1081">
        <f t="shared" si="0"/>
        <v>1703</v>
      </c>
    </row>
    <row r="35" spans="1:8">
      <c r="A35" s="1252" t="s">
        <v>3700</v>
      </c>
      <c r="B35" s="1251">
        <v>20</v>
      </c>
      <c r="C35" s="1251">
        <v>40</v>
      </c>
      <c r="D35" s="1251">
        <v>18</v>
      </c>
      <c r="E35" s="1251">
        <v>140</v>
      </c>
      <c r="F35" s="1251">
        <v>1</v>
      </c>
      <c r="G35" s="1269">
        <v>2072</v>
      </c>
      <c r="H35" s="1081">
        <f t="shared" si="0"/>
        <v>2072</v>
      </c>
    </row>
    <row r="36" spans="1:8">
      <c r="A36" s="1252" t="s">
        <v>3701</v>
      </c>
      <c r="B36" s="1251">
        <v>25</v>
      </c>
      <c r="C36" s="1251">
        <v>40</v>
      </c>
      <c r="D36" s="1251">
        <v>24</v>
      </c>
      <c r="E36" s="1251">
        <v>140</v>
      </c>
      <c r="F36" s="1251">
        <v>1</v>
      </c>
      <c r="G36" s="1269">
        <v>2254</v>
      </c>
      <c r="H36" s="1081">
        <f t="shared" si="0"/>
        <v>2254</v>
      </c>
    </row>
    <row r="37" spans="1:8">
      <c r="A37" s="1252" t="s">
        <v>3702</v>
      </c>
      <c r="B37" s="1251">
        <v>32</v>
      </c>
      <c r="C37" s="1251">
        <v>40</v>
      </c>
      <c r="D37" s="1251">
        <v>30</v>
      </c>
      <c r="E37" s="1251">
        <v>165</v>
      </c>
      <c r="F37" s="1251">
        <v>1</v>
      </c>
      <c r="G37" s="1269">
        <v>2344</v>
      </c>
      <c r="H37" s="1081">
        <f t="shared" si="0"/>
        <v>2344</v>
      </c>
    </row>
    <row r="38" spans="1:8">
      <c r="A38" s="1252" t="s">
        <v>3703</v>
      </c>
      <c r="B38" s="1251">
        <v>40</v>
      </c>
      <c r="C38" s="1251">
        <v>40</v>
      </c>
      <c r="D38" s="1251">
        <v>40</v>
      </c>
      <c r="E38" s="1251">
        <v>200</v>
      </c>
      <c r="F38" s="1251">
        <v>1</v>
      </c>
      <c r="G38" s="1269">
        <v>2785</v>
      </c>
      <c r="H38" s="1081">
        <f t="shared" si="0"/>
        <v>2785</v>
      </c>
    </row>
    <row r="39" spans="1:8">
      <c r="A39" s="1252" t="s">
        <v>3704</v>
      </c>
      <c r="B39" s="1251">
        <v>50</v>
      </c>
      <c r="C39" s="1251">
        <v>40</v>
      </c>
      <c r="D39" s="1251">
        <v>45</v>
      </c>
      <c r="E39" s="1251">
        <v>230</v>
      </c>
      <c r="F39" s="1251">
        <v>1</v>
      </c>
      <c r="G39" s="1269">
        <v>3117</v>
      </c>
      <c r="H39" s="1081">
        <f t="shared" si="0"/>
        <v>3117</v>
      </c>
    </row>
    <row r="40" spans="1:8">
      <c r="A40" s="1252" t="s">
        <v>3705</v>
      </c>
      <c r="B40" s="1251">
        <v>65</v>
      </c>
      <c r="C40" s="1251">
        <v>16</v>
      </c>
      <c r="D40" s="1251">
        <v>63</v>
      </c>
      <c r="E40" s="1251">
        <v>270</v>
      </c>
      <c r="F40" s="1251">
        <v>1</v>
      </c>
      <c r="G40" s="1269">
        <v>4947</v>
      </c>
      <c r="H40" s="1081">
        <f t="shared" si="0"/>
        <v>4947</v>
      </c>
    </row>
    <row r="41" spans="1:8">
      <c r="A41" s="1252" t="s">
        <v>3760</v>
      </c>
      <c r="B41" s="1251">
        <v>65</v>
      </c>
      <c r="C41" s="1251">
        <v>25</v>
      </c>
      <c r="D41" s="1251">
        <v>63</v>
      </c>
      <c r="E41" s="1251">
        <v>270</v>
      </c>
      <c r="F41" s="1251">
        <v>1</v>
      </c>
      <c r="G41" s="1269">
        <v>5137</v>
      </c>
      <c r="H41" s="1081">
        <f t="shared" si="0"/>
        <v>5137</v>
      </c>
    </row>
    <row r="42" spans="1:8">
      <c r="A42" s="1252" t="s">
        <v>3706</v>
      </c>
      <c r="B42" s="1251">
        <v>80</v>
      </c>
      <c r="C42" s="1251">
        <v>16</v>
      </c>
      <c r="D42" s="1251">
        <v>75</v>
      </c>
      <c r="E42" s="1251">
        <v>280</v>
      </c>
      <c r="F42" s="1251">
        <v>1</v>
      </c>
      <c r="G42" s="1269">
        <v>6342</v>
      </c>
      <c r="H42" s="1081">
        <f t="shared" si="0"/>
        <v>6342</v>
      </c>
    </row>
    <row r="43" spans="1:8">
      <c r="A43" s="1252" t="s">
        <v>3761</v>
      </c>
      <c r="B43" s="1251">
        <v>80</v>
      </c>
      <c r="C43" s="1251">
        <v>25</v>
      </c>
      <c r="D43" s="1251">
        <v>75</v>
      </c>
      <c r="E43" s="1251">
        <v>280</v>
      </c>
      <c r="F43" s="1251">
        <v>1</v>
      </c>
      <c r="G43" s="1269">
        <v>6769</v>
      </c>
      <c r="H43" s="1081">
        <f t="shared" si="0"/>
        <v>6769</v>
      </c>
    </row>
    <row r="44" spans="1:8">
      <c r="A44" s="1252" t="s">
        <v>3707</v>
      </c>
      <c r="B44" s="1251">
        <v>100</v>
      </c>
      <c r="C44" s="1251">
        <v>16</v>
      </c>
      <c r="D44" s="1251">
        <v>100</v>
      </c>
      <c r="E44" s="1251">
        <v>350</v>
      </c>
      <c r="F44" s="1251">
        <v>1</v>
      </c>
      <c r="G44" s="1269">
        <v>13508</v>
      </c>
      <c r="H44" s="1081">
        <f t="shared" si="0"/>
        <v>13508</v>
      </c>
    </row>
    <row r="45" spans="1:8">
      <c r="A45" s="1252" t="s">
        <v>3762</v>
      </c>
      <c r="B45" s="1251">
        <v>100</v>
      </c>
      <c r="C45" s="1251">
        <v>25</v>
      </c>
      <c r="D45" s="1251">
        <v>100</v>
      </c>
      <c r="E45" s="1251">
        <v>350</v>
      </c>
      <c r="F45" s="1251">
        <v>1</v>
      </c>
      <c r="G45" s="1269">
        <v>14576</v>
      </c>
      <c r="H45" s="1081">
        <f t="shared" si="0"/>
        <v>14576</v>
      </c>
    </row>
    <row r="46" spans="1:8">
      <c r="A46" s="1252" t="s">
        <v>3708</v>
      </c>
      <c r="B46" s="1251">
        <v>125</v>
      </c>
      <c r="C46" s="1251">
        <v>16</v>
      </c>
      <c r="D46" s="1251">
        <v>125</v>
      </c>
      <c r="E46" s="1251">
        <v>380</v>
      </c>
      <c r="F46" s="1251">
        <v>1</v>
      </c>
      <c r="G46" s="1269">
        <v>16491</v>
      </c>
      <c r="H46" s="1081">
        <f t="shared" si="0"/>
        <v>16491</v>
      </c>
    </row>
    <row r="47" spans="1:8">
      <c r="A47" s="1252" t="s">
        <v>3763</v>
      </c>
      <c r="B47" s="1251">
        <v>125</v>
      </c>
      <c r="C47" s="1251">
        <v>25</v>
      </c>
      <c r="D47" s="1251">
        <v>125</v>
      </c>
      <c r="E47" s="1251">
        <v>380</v>
      </c>
      <c r="F47" s="1251">
        <v>1</v>
      </c>
      <c r="G47" s="1269">
        <v>17293</v>
      </c>
      <c r="H47" s="1081">
        <f t="shared" si="0"/>
        <v>17293</v>
      </c>
    </row>
    <row r="48" spans="1:8">
      <c r="A48" s="1252" t="s">
        <v>3709</v>
      </c>
      <c r="B48" s="1251">
        <v>150</v>
      </c>
      <c r="C48" s="1251">
        <v>16</v>
      </c>
      <c r="D48" s="1251">
        <v>148</v>
      </c>
      <c r="E48" s="1251">
        <v>410</v>
      </c>
      <c r="F48" s="1251">
        <v>1</v>
      </c>
      <c r="G48" s="1269">
        <v>24891</v>
      </c>
      <c r="H48" s="1081">
        <f t="shared" si="0"/>
        <v>24891</v>
      </c>
    </row>
    <row r="49" spans="1:8">
      <c r="A49" s="1252" t="s">
        <v>3710</v>
      </c>
      <c r="B49" s="1251">
        <v>150</v>
      </c>
      <c r="C49" s="1251">
        <v>25</v>
      </c>
      <c r="D49" s="1251">
        <v>148</v>
      </c>
      <c r="E49" s="1251">
        <v>410</v>
      </c>
      <c r="F49" s="1251">
        <v>1</v>
      </c>
      <c r="G49" s="1269">
        <v>29211</v>
      </c>
      <c r="H49" s="1081">
        <f t="shared" si="0"/>
        <v>29211</v>
      </c>
    </row>
    <row r="50" spans="1:8">
      <c r="A50" s="1252" t="s">
        <v>6454</v>
      </c>
      <c r="B50" s="1251">
        <v>200</v>
      </c>
      <c r="C50" s="1251">
        <v>16</v>
      </c>
      <c r="D50" s="1251">
        <v>200</v>
      </c>
      <c r="E50" s="1251">
        <v>530</v>
      </c>
      <c r="F50" s="1251">
        <v>1</v>
      </c>
      <c r="G50" s="1269">
        <v>49056</v>
      </c>
      <c r="H50" s="1081">
        <f t="shared" si="0"/>
        <v>49056</v>
      </c>
    </row>
    <row r="51" spans="1:8">
      <c r="A51" s="1252" t="s">
        <v>6455</v>
      </c>
      <c r="B51" s="1251">
        <v>200</v>
      </c>
      <c r="C51" s="1251">
        <v>25</v>
      </c>
      <c r="D51" s="1251">
        <v>200</v>
      </c>
      <c r="E51" s="1251">
        <v>530</v>
      </c>
      <c r="F51" s="1251">
        <v>1</v>
      </c>
      <c r="G51" s="1269">
        <v>53612</v>
      </c>
      <c r="H51" s="1081">
        <f t="shared" si="0"/>
        <v>53612</v>
      </c>
    </row>
    <row r="52" spans="1:8">
      <c r="A52" s="1252" t="s">
        <v>6456</v>
      </c>
      <c r="B52" s="1251">
        <v>250</v>
      </c>
      <c r="C52" s="1251">
        <v>16</v>
      </c>
      <c r="D52" s="1251">
        <v>240</v>
      </c>
      <c r="E52" s="1251">
        <v>750</v>
      </c>
      <c r="F52" s="1251">
        <v>1</v>
      </c>
      <c r="G52" s="1269">
        <v>166387</v>
      </c>
      <c r="H52" s="1081">
        <f t="shared" si="0"/>
        <v>166387</v>
      </c>
    </row>
    <row r="53" spans="1:8">
      <c r="A53" s="1252" t="s">
        <v>6457</v>
      </c>
      <c r="B53" s="1251">
        <v>250</v>
      </c>
      <c r="C53" s="1251">
        <v>25</v>
      </c>
      <c r="D53" s="1251">
        <v>240</v>
      </c>
      <c r="E53" s="1251">
        <v>750</v>
      </c>
      <c r="F53" s="1251">
        <v>1</v>
      </c>
      <c r="G53" s="1269">
        <v>183190</v>
      </c>
      <c r="H53" s="1081">
        <f t="shared" si="0"/>
        <v>183190</v>
      </c>
    </row>
    <row r="54" spans="1:8">
      <c r="A54" s="1252" t="s">
        <v>6458</v>
      </c>
      <c r="B54" s="1251">
        <v>300</v>
      </c>
      <c r="C54" s="1251">
        <v>16</v>
      </c>
      <c r="D54" s="1251">
        <v>300</v>
      </c>
      <c r="E54" s="1251">
        <v>750</v>
      </c>
      <c r="F54" s="1251">
        <v>1</v>
      </c>
      <c r="G54" s="1269">
        <v>268661</v>
      </c>
      <c r="H54" s="1081">
        <f t="shared" si="0"/>
        <v>268661</v>
      </c>
    </row>
    <row r="55" spans="1:8">
      <c r="A55" s="1252" t="s">
        <v>6459</v>
      </c>
      <c r="B55" s="1251">
        <v>300</v>
      </c>
      <c r="C55" s="1251">
        <v>25</v>
      </c>
      <c r="D55" s="1251">
        <v>300</v>
      </c>
      <c r="E55" s="1251">
        <v>750</v>
      </c>
      <c r="F55" s="1251">
        <v>1</v>
      </c>
      <c r="G55" s="1269">
        <v>295302</v>
      </c>
      <c r="H55" s="1081">
        <f t="shared" si="0"/>
        <v>295302</v>
      </c>
    </row>
    <row r="56" spans="1:8" s="486" customFormat="1">
      <c r="A56" s="1252" t="s">
        <v>6460</v>
      </c>
      <c r="B56" s="1251">
        <v>350</v>
      </c>
      <c r="C56" s="1251">
        <v>16</v>
      </c>
      <c r="D56" s="1251">
        <v>390</v>
      </c>
      <c r="E56" s="1251">
        <v>990</v>
      </c>
      <c r="F56" s="1251">
        <v>1</v>
      </c>
      <c r="G56" s="1269">
        <v>694717</v>
      </c>
      <c r="H56" s="1081">
        <f t="shared" si="0"/>
        <v>694717</v>
      </c>
    </row>
    <row r="57" spans="1:8" s="486" customFormat="1">
      <c r="A57" s="1252" t="s">
        <v>6461</v>
      </c>
      <c r="B57" s="1251">
        <v>350</v>
      </c>
      <c r="C57" s="1251">
        <v>25</v>
      </c>
      <c r="D57" s="1251">
        <v>390</v>
      </c>
      <c r="E57" s="1251">
        <v>990</v>
      </c>
      <c r="F57" s="1251">
        <v>1</v>
      </c>
      <c r="G57" s="1269">
        <v>763559</v>
      </c>
      <c r="H57" s="1081">
        <f t="shared" si="0"/>
        <v>763559</v>
      </c>
    </row>
    <row r="58" spans="1:8">
      <c r="A58" s="1252" t="s">
        <v>6462</v>
      </c>
      <c r="B58" s="1251">
        <v>400</v>
      </c>
      <c r="C58" s="1251">
        <v>16</v>
      </c>
      <c r="D58" s="1251">
        <v>390</v>
      </c>
      <c r="E58" s="1251">
        <v>990</v>
      </c>
      <c r="F58" s="1251">
        <v>1</v>
      </c>
      <c r="G58" s="1269">
        <v>781483</v>
      </c>
      <c r="H58" s="1081">
        <f t="shared" si="0"/>
        <v>781483</v>
      </c>
    </row>
    <row r="59" spans="1:8">
      <c r="A59" s="1252" t="s">
        <v>6463</v>
      </c>
      <c r="B59" s="1251">
        <v>400</v>
      </c>
      <c r="C59" s="1251">
        <v>25</v>
      </c>
      <c r="D59" s="1251">
        <v>390</v>
      </c>
      <c r="E59" s="1251">
        <v>990</v>
      </c>
      <c r="F59" s="1251">
        <v>1</v>
      </c>
      <c r="G59" s="1269">
        <v>853972</v>
      </c>
      <c r="H59" s="1081">
        <f t="shared" si="0"/>
        <v>853972</v>
      </c>
    </row>
    <row r="60" spans="1:8" s="486" customFormat="1">
      <c r="A60" s="1251" t="s">
        <v>6464</v>
      </c>
      <c r="B60" s="1251">
        <v>500</v>
      </c>
      <c r="C60" s="1251">
        <v>16</v>
      </c>
      <c r="D60" s="1251">
        <v>500</v>
      </c>
      <c r="E60" s="1251">
        <v>1017</v>
      </c>
      <c r="F60" s="1251">
        <v>1</v>
      </c>
      <c r="G60" s="1269">
        <v>1443793</v>
      </c>
      <c r="H60" s="1081">
        <f t="shared" si="0"/>
        <v>1443793</v>
      </c>
    </row>
    <row r="61" spans="1:8" s="486" customFormat="1">
      <c r="A61" s="1251" t="s">
        <v>6465</v>
      </c>
      <c r="B61" s="1251">
        <v>500</v>
      </c>
      <c r="C61" s="1251">
        <v>25</v>
      </c>
      <c r="D61" s="1251">
        <v>500</v>
      </c>
      <c r="E61" s="1251">
        <v>1017</v>
      </c>
      <c r="F61" s="1251">
        <v>1</v>
      </c>
      <c r="G61" s="1269">
        <v>1447891</v>
      </c>
      <c r="H61" s="1081">
        <f t="shared" si="0"/>
        <v>1447891</v>
      </c>
    </row>
    <row r="62" spans="1:8">
      <c r="A62" s="1276" t="s">
        <v>3769</v>
      </c>
      <c r="B62" s="1273"/>
      <c r="C62" s="1273"/>
      <c r="D62" s="1273"/>
      <c r="E62" s="1273"/>
      <c r="F62" s="1273"/>
      <c r="G62" s="1274"/>
      <c r="H62" s="1253"/>
    </row>
    <row r="63" spans="1:8">
      <c r="A63" s="1252" t="s">
        <v>6466</v>
      </c>
      <c r="B63" s="1251">
        <v>15</v>
      </c>
      <c r="C63" s="1251">
        <v>40</v>
      </c>
      <c r="D63" s="1251">
        <v>15</v>
      </c>
      <c r="E63" s="1251">
        <v>135</v>
      </c>
      <c r="F63" s="1251">
        <v>1</v>
      </c>
      <c r="G63" s="1269">
        <v>1257</v>
      </c>
      <c r="H63" s="1081">
        <f t="shared" si="0"/>
        <v>1257</v>
      </c>
    </row>
    <row r="64" spans="1:8">
      <c r="A64" s="1252" t="s">
        <v>6467</v>
      </c>
      <c r="B64" s="1251">
        <v>20</v>
      </c>
      <c r="C64" s="1251">
        <v>40</v>
      </c>
      <c r="D64" s="1251">
        <v>18</v>
      </c>
      <c r="E64" s="1251">
        <v>135</v>
      </c>
      <c r="F64" s="1251">
        <v>1</v>
      </c>
      <c r="G64" s="1269">
        <v>1377</v>
      </c>
      <c r="H64" s="1081">
        <f t="shared" si="0"/>
        <v>1377</v>
      </c>
    </row>
    <row r="65" spans="1:8">
      <c r="A65" s="1252" t="s">
        <v>6468</v>
      </c>
      <c r="B65" s="1251">
        <v>25</v>
      </c>
      <c r="C65" s="1251">
        <v>40</v>
      </c>
      <c r="D65" s="1251">
        <v>24</v>
      </c>
      <c r="E65" s="1251">
        <v>135</v>
      </c>
      <c r="F65" s="1251">
        <v>1</v>
      </c>
      <c r="G65" s="1269">
        <v>1610</v>
      </c>
      <c r="H65" s="1081">
        <f t="shared" si="0"/>
        <v>1610</v>
      </c>
    </row>
    <row r="66" spans="1:8">
      <c r="A66" s="1252" t="s">
        <v>6469</v>
      </c>
      <c r="B66" s="1251">
        <v>32</v>
      </c>
      <c r="C66" s="1251">
        <v>40</v>
      </c>
      <c r="D66" s="1251">
        <v>30</v>
      </c>
      <c r="E66" s="1251">
        <v>155</v>
      </c>
      <c r="F66" s="1251">
        <v>1</v>
      </c>
      <c r="G66" s="1269">
        <v>1834</v>
      </c>
      <c r="H66" s="1081">
        <f t="shared" si="0"/>
        <v>1834</v>
      </c>
    </row>
    <row r="67" spans="1:8">
      <c r="A67" s="1252" t="s">
        <v>6470</v>
      </c>
      <c r="B67" s="1251">
        <v>40</v>
      </c>
      <c r="C67" s="1251">
        <v>40</v>
      </c>
      <c r="D67" s="1251">
        <v>40</v>
      </c>
      <c r="E67" s="1251">
        <v>170</v>
      </c>
      <c r="F67" s="1251">
        <v>1</v>
      </c>
      <c r="G67" s="1269">
        <v>2144</v>
      </c>
      <c r="H67" s="1081">
        <f t="shared" si="0"/>
        <v>2144</v>
      </c>
    </row>
    <row r="68" spans="1:8">
      <c r="A68" s="1252" t="s">
        <v>6471</v>
      </c>
      <c r="B68" s="1251">
        <v>50</v>
      </c>
      <c r="C68" s="1251">
        <v>40</v>
      </c>
      <c r="D68" s="1251">
        <v>45</v>
      </c>
      <c r="E68" s="1251">
        <v>190</v>
      </c>
      <c r="F68" s="1251">
        <v>1</v>
      </c>
      <c r="G68" s="1269">
        <v>2445</v>
      </c>
      <c r="H68" s="1081">
        <f t="shared" si="0"/>
        <v>2445</v>
      </c>
    </row>
    <row r="69" spans="1:8">
      <c r="A69" s="1252" t="s">
        <v>6472</v>
      </c>
      <c r="B69" s="1251">
        <v>65</v>
      </c>
      <c r="C69" s="1251">
        <v>25</v>
      </c>
      <c r="D69" s="1251">
        <v>63</v>
      </c>
      <c r="E69" s="1251">
        <v>200</v>
      </c>
      <c r="F69" s="1251">
        <v>1</v>
      </c>
      <c r="G69" s="1269">
        <v>3777.6</v>
      </c>
      <c r="H69" s="1081">
        <f t="shared" si="0"/>
        <v>3777.6</v>
      </c>
    </row>
    <row r="70" spans="1:8">
      <c r="A70" s="1252" t="s">
        <v>6473</v>
      </c>
      <c r="B70" s="1251">
        <v>80</v>
      </c>
      <c r="C70" s="1251">
        <v>25</v>
      </c>
      <c r="D70" s="1251">
        <v>75</v>
      </c>
      <c r="E70" s="1251">
        <v>240</v>
      </c>
      <c r="F70" s="1251">
        <v>1</v>
      </c>
      <c r="G70" s="1269">
        <v>6439.2</v>
      </c>
      <c r="H70" s="1081">
        <f t="shared" si="0"/>
        <v>6439.2</v>
      </c>
    </row>
    <row r="71" spans="1:8" ht="15" customHeight="1">
      <c r="A71" s="1276" t="s">
        <v>3768</v>
      </c>
      <c r="B71" s="1273"/>
      <c r="C71" s="1273"/>
      <c r="D71" s="1273"/>
      <c r="E71" s="1273"/>
      <c r="F71" s="1273"/>
      <c r="G71" s="1274"/>
      <c r="H71" s="1253"/>
    </row>
    <row r="72" spans="1:8">
      <c r="A72" s="1252" t="s">
        <v>6474</v>
      </c>
      <c r="B72" s="1251">
        <v>50</v>
      </c>
      <c r="C72" s="1251">
        <v>40</v>
      </c>
      <c r="D72" s="1251">
        <v>45</v>
      </c>
      <c r="E72" s="1251">
        <v>180</v>
      </c>
      <c r="F72" s="1251">
        <v>1</v>
      </c>
      <c r="G72" s="1269">
        <v>3635</v>
      </c>
      <c r="H72" s="1081">
        <f t="shared" si="0"/>
        <v>3635</v>
      </c>
    </row>
    <row r="73" spans="1:8">
      <c r="A73" s="1252" t="s">
        <v>6475</v>
      </c>
      <c r="B73" s="1251">
        <v>80</v>
      </c>
      <c r="C73" s="1251">
        <v>16</v>
      </c>
      <c r="D73" s="1251">
        <v>75</v>
      </c>
      <c r="E73" s="1251">
        <v>210</v>
      </c>
      <c r="F73" s="1251">
        <v>1</v>
      </c>
      <c r="G73" s="1269">
        <v>6563</v>
      </c>
      <c r="H73" s="1081">
        <f t="shared" si="0"/>
        <v>6563</v>
      </c>
    </row>
    <row r="74" spans="1:8">
      <c r="A74" s="1252" t="s">
        <v>6476</v>
      </c>
      <c r="B74" s="1251">
        <v>80</v>
      </c>
      <c r="C74" s="1251">
        <v>25</v>
      </c>
      <c r="D74" s="1251">
        <v>75</v>
      </c>
      <c r="E74" s="1251">
        <v>210</v>
      </c>
      <c r="F74" s="1251">
        <v>1</v>
      </c>
      <c r="G74" s="1269">
        <v>7002</v>
      </c>
      <c r="H74" s="1081">
        <f t="shared" si="0"/>
        <v>7002</v>
      </c>
    </row>
    <row r="75" spans="1:8">
      <c r="A75" s="1252" t="s">
        <v>6477</v>
      </c>
      <c r="B75" s="1251">
        <v>100</v>
      </c>
      <c r="C75" s="1251">
        <v>16</v>
      </c>
      <c r="D75" s="1251">
        <v>100</v>
      </c>
      <c r="E75" s="1251">
        <v>230</v>
      </c>
      <c r="F75" s="1251">
        <v>1</v>
      </c>
      <c r="G75" s="1269">
        <v>11478</v>
      </c>
      <c r="H75" s="1081">
        <f t="shared" si="0"/>
        <v>11478</v>
      </c>
    </row>
    <row r="76" spans="1:8">
      <c r="A76" s="1252" t="s">
        <v>6478</v>
      </c>
      <c r="B76" s="1251">
        <v>100</v>
      </c>
      <c r="C76" s="1251">
        <v>25</v>
      </c>
      <c r="D76" s="1251">
        <v>100</v>
      </c>
      <c r="E76" s="1251">
        <v>230</v>
      </c>
      <c r="F76" s="1251">
        <v>1</v>
      </c>
      <c r="G76" s="1269">
        <v>14030</v>
      </c>
      <c r="H76" s="1081">
        <f t="shared" si="0"/>
        <v>14030</v>
      </c>
    </row>
    <row r="77" spans="1:8">
      <c r="A77" s="1252" t="s">
        <v>6479</v>
      </c>
      <c r="B77" s="1251">
        <v>125</v>
      </c>
      <c r="C77" s="1251">
        <v>16</v>
      </c>
      <c r="D77" s="1251">
        <v>100</v>
      </c>
      <c r="E77" s="1251">
        <v>255</v>
      </c>
      <c r="F77" s="1251">
        <v>1</v>
      </c>
      <c r="G77" s="1269">
        <v>14810</v>
      </c>
      <c r="H77" s="1081">
        <f t="shared" si="0"/>
        <v>14810</v>
      </c>
    </row>
    <row r="78" spans="1:8">
      <c r="A78" s="1252" t="s">
        <v>6480</v>
      </c>
      <c r="B78" s="1251">
        <v>125</v>
      </c>
      <c r="C78" s="1251">
        <v>25</v>
      </c>
      <c r="D78" s="1251">
        <v>100</v>
      </c>
      <c r="E78" s="1251">
        <v>255</v>
      </c>
      <c r="F78" s="1251">
        <v>1</v>
      </c>
      <c r="G78" s="1269">
        <v>15986</v>
      </c>
      <c r="H78" s="1081">
        <f t="shared" si="0"/>
        <v>15986</v>
      </c>
    </row>
    <row r="79" spans="1:8">
      <c r="A79" s="1252" t="s">
        <v>6481</v>
      </c>
      <c r="B79" s="1251">
        <v>150</v>
      </c>
      <c r="C79" s="1251">
        <v>16</v>
      </c>
      <c r="D79" s="1251">
        <v>125</v>
      </c>
      <c r="E79" s="1251">
        <v>280</v>
      </c>
      <c r="F79" s="1251">
        <v>1</v>
      </c>
      <c r="G79" s="1269">
        <v>18397</v>
      </c>
      <c r="H79" s="1081">
        <f t="shared" si="0"/>
        <v>18397</v>
      </c>
    </row>
    <row r="80" spans="1:8">
      <c r="A80" s="1252" t="s">
        <v>6482</v>
      </c>
      <c r="B80" s="1251">
        <v>150</v>
      </c>
      <c r="C80" s="1251">
        <v>25</v>
      </c>
      <c r="D80" s="1251">
        <v>125</v>
      </c>
      <c r="E80" s="1251">
        <v>280</v>
      </c>
      <c r="F80" s="1251">
        <v>1</v>
      </c>
      <c r="G80" s="1269">
        <v>21554</v>
      </c>
      <c r="H80" s="1081">
        <f t="shared" si="0"/>
        <v>21554</v>
      </c>
    </row>
    <row r="81" spans="1:8">
      <c r="A81" s="1252" t="s">
        <v>6483</v>
      </c>
      <c r="B81" s="1251">
        <v>200</v>
      </c>
      <c r="C81" s="1251">
        <v>16</v>
      </c>
      <c r="D81" s="1251">
        <v>148</v>
      </c>
      <c r="E81" s="1251">
        <v>330</v>
      </c>
      <c r="F81" s="1251">
        <v>1</v>
      </c>
      <c r="G81" s="1269">
        <v>35734</v>
      </c>
      <c r="H81" s="1081">
        <f t="shared" si="0"/>
        <v>35734</v>
      </c>
    </row>
    <row r="82" spans="1:8">
      <c r="A82" s="1252" t="s">
        <v>6484</v>
      </c>
      <c r="B82" s="1251">
        <v>200</v>
      </c>
      <c r="C82" s="1251">
        <v>25</v>
      </c>
      <c r="D82" s="1251">
        <v>148</v>
      </c>
      <c r="E82" s="1251">
        <v>330</v>
      </c>
      <c r="F82" s="1251">
        <v>1</v>
      </c>
      <c r="G82" s="1269">
        <v>41141</v>
      </c>
      <c r="H82" s="1081">
        <f t="shared" si="0"/>
        <v>41141</v>
      </c>
    </row>
    <row r="83" spans="1:8">
      <c r="A83" s="3332" t="s">
        <v>3711</v>
      </c>
      <c r="B83" s="3332"/>
      <c r="C83" s="3332"/>
      <c r="D83" s="3332"/>
      <c r="E83" s="3332"/>
      <c r="F83" s="3332"/>
      <c r="G83" s="3332"/>
      <c r="H83" s="3332"/>
    </row>
    <row r="84" spans="1:8">
      <c r="A84" s="3329" t="s">
        <v>3754</v>
      </c>
      <c r="B84" s="3330"/>
      <c r="C84" s="3330"/>
      <c r="D84" s="3330"/>
      <c r="E84" s="3330"/>
      <c r="F84" s="3330"/>
      <c r="G84" s="3330"/>
      <c r="H84" s="3331"/>
    </row>
    <row r="85" spans="1:8">
      <c r="A85" s="1252" t="s">
        <v>3712</v>
      </c>
      <c r="B85" s="1251">
        <v>15</v>
      </c>
      <c r="C85" s="1251">
        <v>40</v>
      </c>
      <c r="D85" s="1251">
        <v>10</v>
      </c>
      <c r="E85" s="1251">
        <v>135</v>
      </c>
      <c r="F85" s="1251">
        <v>1</v>
      </c>
      <c r="G85" s="1269">
        <v>1197</v>
      </c>
      <c r="H85" s="1081">
        <f t="shared" ref="H85:H148" si="1">G85-G85*$B$4/100</f>
        <v>1197</v>
      </c>
    </row>
    <row r="86" spans="1:8">
      <c r="A86" s="1252" t="s">
        <v>3713</v>
      </c>
      <c r="B86" s="1251">
        <v>20</v>
      </c>
      <c r="C86" s="1251">
        <v>40</v>
      </c>
      <c r="D86" s="1251">
        <v>15</v>
      </c>
      <c r="E86" s="1251">
        <v>135</v>
      </c>
      <c r="F86" s="1251">
        <v>1</v>
      </c>
      <c r="G86" s="1269">
        <v>1257</v>
      </c>
      <c r="H86" s="1081">
        <f t="shared" si="1"/>
        <v>1257</v>
      </c>
    </row>
    <row r="87" spans="1:8">
      <c r="A87" s="1252" t="s">
        <v>3714</v>
      </c>
      <c r="B87" s="1251">
        <v>25</v>
      </c>
      <c r="C87" s="1251">
        <v>40</v>
      </c>
      <c r="D87" s="1251">
        <v>18</v>
      </c>
      <c r="E87" s="1251">
        <v>135</v>
      </c>
      <c r="F87" s="1251">
        <v>1</v>
      </c>
      <c r="G87" s="1269">
        <v>1377</v>
      </c>
      <c r="H87" s="1081">
        <f t="shared" si="1"/>
        <v>1377</v>
      </c>
    </row>
    <row r="88" spans="1:8">
      <c r="A88" s="1252" t="s">
        <v>3715</v>
      </c>
      <c r="B88" s="1251">
        <v>32</v>
      </c>
      <c r="C88" s="1251">
        <v>40</v>
      </c>
      <c r="D88" s="1251">
        <v>24</v>
      </c>
      <c r="E88" s="1251">
        <v>135</v>
      </c>
      <c r="F88" s="1251">
        <v>1</v>
      </c>
      <c r="G88" s="1269">
        <v>1610</v>
      </c>
      <c r="H88" s="1081">
        <f t="shared" si="1"/>
        <v>1610</v>
      </c>
    </row>
    <row r="89" spans="1:8">
      <c r="A89" s="1252" t="s">
        <v>3716</v>
      </c>
      <c r="B89" s="1251">
        <v>40</v>
      </c>
      <c r="C89" s="1251">
        <v>40</v>
      </c>
      <c r="D89" s="1251">
        <v>30</v>
      </c>
      <c r="E89" s="1251">
        <v>155</v>
      </c>
      <c r="F89" s="1251">
        <v>1</v>
      </c>
      <c r="G89" s="1269">
        <v>1834</v>
      </c>
      <c r="H89" s="1081">
        <f t="shared" si="1"/>
        <v>1834</v>
      </c>
    </row>
    <row r="90" spans="1:8">
      <c r="A90" s="1252" t="s">
        <v>3717</v>
      </c>
      <c r="B90" s="1251">
        <v>50</v>
      </c>
      <c r="C90" s="1251">
        <v>40</v>
      </c>
      <c r="D90" s="1251">
        <v>40</v>
      </c>
      <c r="E90" s="1251">
        <v>170</v>
      </c>
      <c r="F90" s="1251">
        <v>1</v>
      </c>
      <c r="G90" s="1269">
        <v>2144</v>
      </c>
      <c r="H90" s="1081">
        <f t="shared" si="1"/>
        <v>2144</v>
      </c>
    </row>
    <row r="91" spans="1:8">
      <c r="A91" s="1252" t="s">
        <v>3764</v>
      </c>
      <c r="B91" s="1251">
        <v>65</v>
      </c>
      <c r="C91" s="1251">
        <v>25</v>
      </c>
      <c r="D91" s="1251">
        <v>45</v>
      </c>
      <c r="E91" s="1251">
        <v>190</v>
      </c>
      <c r="F91" s="1251">
        <v>1</v>
      </c>
      <c r="G91" s="1269">
        <v>2807</v>
      </c>
      <c r="H91" s="1081">
        <f t="shared" si="1"/>
        <v>2807</v>
      </c>
    </row>
    <row r="92" spans="1:8">
      <c r="A92" s="1252" t="s">
        <v>3765</v>
      </c>
      <c r="B92" s="1251">
        <v>80</v>
      </c>
      <c r="C92" s="1251">
        <v>25</v>
      </c>
      <c r="D92" s="1251">
        <v>63</v>
      </c>
      <c r="E92" s="1251">
        <v>200</v>
      </c>
      <c r="F92" s="1251">
        <v>1</v>
      </c>
      <c r="G92" s="1269">
        <v>4482</v>
      </c>
      <c r="H92" s="1081">
        <f t="shared" si="1"/>
        <v>4482</v>
      </c>
    </row>
    <row r="93" spans="1:8">
      <c r="A93" s="1252" t="s">
        <v>3766</v>
      </c>
      <c r="B93" s="1251">
        <v>100</v>
      </c>
      <c r="C93" s="1251">
        <v>25</v>
      </c>
      <c r="D93" s="1251">
        <v>75</v>
      </c>
      <c r="E93" s="1251">
        <v>240</v>
      </c>
      <c r="F93" s="1251">
        <v>1</v>
      </c>
      <c r="G93" s="1269">
        <v>6900</v>
      </c>
      <c r="H93" s="1081">
        <f t="shared" si="1"/>
        <v>6900</v>
      </c>
    </row>
    <row r="94" spans="1:8">
      <c r="A94" s="1276" t="s">
        <v>3755</v>
      </c>
      <c r="B94" s="1273"/>
      <c r="C94" s="1273"/>
      <c r="D94" s="1273"/>
      <c r="E94" s="1273"/>
      <c r="F94" s="1273"/>
      <c r="G94" s="1274"/>
      <c r="H94" s="1275"/>
    </row>
    <row r="95" spans="1:8">
      <c r="A95" s="1252" t="s">
        <v>3718</v>
      </c>
      <c r="B95" s="1251">
        <v>15</v>
      </c>
      <c r="C95" s="1251">
        <v>40</v>
      </c>
      <c r="D95" s="1251">
        <v>10</v>
      </c>
      <c r="E95" s="1251">
        <v>200</v>
      </c>
      <c r="F95" s="1251">
        <v>1</v>
      </c>
      <c r="G95" s="1269">
        <v>1144</v>
      </c>
      <c r="H95" s="1081">
        <f t="shared" si="1"/>
        <v>1144</v>
      </c>
    </row>
    <row r="96" spans="1:8">
      <c r="A96" s="1252" t="s">
        <v>3719</v>
      </c>
      <c r="B96" s="1251">
        <v>20</v>
      </c>
      <c r="C96" s="1251">
        <v>40</v>
      </c>
      <c r="D96" s="1251">
        <v>15</v>
      </c>
      <c r="E96" s="1251">
        <v>200</v>
      </c>
      <c r="F96" s="1251">
        <v>1</v>
      </c>
      <c r="G96" s="1269">
        <v>1226</v>
      </c>
      <c r="H96" s="1081">
        <f t="shared" si="1"/>
        <v>1226</v>
      </c>
    </row>
    <row r="97" spans="1:8">
      <c r="A97" s="1252" t="s">
        <v>3720</v>
      </c>
      <c r="B97" s="1251">
        <v>25</v>
      </c>
      <c r="C97" s="1251">
        <v>40</v>
      </c>
      <c r="D97" s="1251">
        <v>18</v>
      </c>
      <c r="E97" s="1251">
        <v>230</v>
      </c>
      <c r="F97" s="1251">
        <v>1</v>
      </c>
      <c r="G97" s="1269">
        <v>1226</v>
      </c>
      <c r="H97" s="1081">
        <f t="shared" si="1"/>
        <v>1226</v>
      </c>
    </row>
    <row r="98" spans="1:8">
      <c r="A98" s="1252" t="s">
        <v>3721</v>
      </c>
      <c r="B98" s="1251">
        <v>32</v>
      </c>
      <c r="C98" s="1251">
        <v>40</v>
      </c>
      <c r="D98" s="1251">
        <v>24</v>
      </c>
      <c r="E98" s="1251">
        <v>230</v>
      </c>
      <c r="F98" s="1251">
        <v>1</v>
      </c>
      <c r="G98" s="1269">
        <v>1302</v>
      </c>
      <c r="H98" s="1081">
        <f t="shared" si="1"/>
        <v>1302</v>
      </c>
    </row>
    <row r="99" spans="1:8">
      <c r="A99" s="1252" t="s">
        <v>3722</v>
      </c>
      <c r="B99" s="1251">
        <v>40</v>
      </c>
      <c r="C99" s="1251">
        <v>40</v>
      </c>
      <c r="D99" s="1251">
        <v>30</v>
      </c>
      <c r="E99" s="1251">
        <v>250</v>
      </c>
      <c r="F99" s="1251">
        <v>1</v>
      </c>
      <c r="G99" s="1269">
        <v>1685</v>
      </c>
      <c r="H99" s="1081">
        <f t="shared" si="1"/>
        <v>1685</v>
      </c>
    </row>
    <row r="100" spans="1:8">
      <c r="A100" s="1252" t="s">
        <v>3723</v>
      </c>
      <c r="B100" s="1251">
        <v>50</v>
      </c>
      <c r="C100" s="1251">
        <v>40</v>
      </c>
      <c r="D100" s="1251">
        <v>40</v>
      </c>
      <c r="E100" s="1251">
        <v>270</v>
      </c>
      <c r="F100" s="1251">
        <v>1</v>
      </c>
      <c r="G100" s="1269">
        <v>1834</v>
      </c>
      <c r="H100" s="1081">
        <f t="shared" si="1"/>
        <v>1834</v>
      </c>
    </row>
    <row r="101" spans="1:8">
      <c r="A101" s="1252" t="s">
        <v>3724</v>
      </c>
      <c r="B101" s="1251">
        <v>65</v>
      </c>
      <c r="C101" s="1251">
        <v>25</v>
      </c>
      <c r="D101" s="1251">
        <v>45</v>
      </c>
      <c r="E101" s="1251">
        <v>280</v>
      </c>
      <c r="F101" s="1251">
        <v>1</v>
      </c>
      <c r="G101" s="1269">
        <v>2521</v>
      </c>
      <c r="H101" s="1081">
        <f t="shared" si="1"/>
        <v>2521</v>
      </c>
    </row>
    <row r="102" spans="1:8">
      <c r="A102" s="1252" t="s">
        <v>3725</v>
      </c>
      <c r="B102" s="1251">
        <v>80</v>
      </c>
      <c r="C102" s="1251">
        <v>25</v>
      </c>
      <c r="D102" s="1251">
        <v>63</v>
      </c>
      <c r="E102" s="1251">
        <v>280</v>
      </c>
      <c r="F102" s="1251">
        <v>1</v>
      </c>
      <c r="G102" s="1269">
        <v>3450</v>
      </c>
      <c r="H102" s="1081">
        <f t="shared" si="1"/>
        <v>3450</v>
      </c>
    </row>
    <row r="103" spans="1:8">
      <c r="A103" s="1252" t="s">
        <v>3726</v>
      </c>
      <c r="B103" s="1251">
        <v>100</v>
      </c>
      <c r="C103" s="1251">
        <v>25</v>
      </c>
      <c r="D103" s="1251">
        <v>75</v>
      </c>
      <c r="E103" s="1251">
        <v>300</v>
      </c>
      <c r="F103" s="1251">
        <v>1</v>
      </c>
      <c r="G103" s="1269">
        <v>4239</v>
      </c>
      <c r="H103" s="1081">
        <f t="shared" si="1"/>
        <v>4239</v>
      </c>
    </row>
    <row r="104" spans="1:8">
      <c r="A104" s="1252" t="s">
        <v>3727</v>
      </c>
      <c r="B104" s="1251">
        <v>125</v>
      </c>
      <c r="C104" s="1251">
        <v>25</v>
      </c>
      <c r="D104" s="1251">
        <v>100</v>
      </c>
      <c r="E104" s="1251">
        <v>330</v>
      </c>
      <c r="F104" s="1251">
        <v>1</v>
      </c>
      <c r="G104" s="1269">
        <v>9417</v>
      </c>
      <c r="H104" s="1081">
        <f t="shared" si="1"/>
        <v>9417</v>
      </c>
    </row>
    <row r="105" spans="1:8">
      <c r="A105" s="1252" t="s">
        <v>3728</v>
      </c>
      <c r="B105" s="1251">
        <v>150</v>
      </c>
      <c r="C105" s="1251">
        <v>25</v>
      </c>
      <c r="D105" s="1251">
        <v>125</v>
      </c>
      <c r="E105" s="1251">
        <v>360</v>
      </c>
      <c r="F105" s="1251">
        <v>1</v>
      </c>
      <c r="G105" s="1269">
        <v>10889</v>
      </c>
      <c r="H105" s="1081">
        <f t="shared" si="1"/>
        <v>10889</v>
      </c>
    </row>
    <row r="106" spans="1:8">
      <c r="A106" s="1252" t="s">
        <v>3729</v>
      </c>
      <c r="B106" s="1251">
        <v>200</v>
      </c>
      <c r="C106" s="1251">
        <v>25</v>
      </c>
      <c r="D106" s="1251">
        <v>148</v>
      </c>
      <c r="E106" s="1251">
        <v>430</v>
      </c>
      <c r="F106" s="1251">
        <v>1</v>
      </c>
      <c r="G106" s="1269">
        <v>22158</v>
      </c>
      <c r="H106" s="1081">
        <f t="shared" si="1"/>
        <v>22158</v>
      </c>
    </row>
    <row r="107" spans="1:8">
      <c r="A107" s="1252" t="s">
        <v>3730</v>
      </c>
      <c r="B107" s="1251">
        <v>250</v>
      </c>
      <c r="C107" s="1251">
        <v>25</v>
      </c>
      <c r="D107" s="1251">
        <v>200</v>
      </c>
      <c r="E107" s="1251">
        <v>510</v>
      </c>
      <c r="F107" s="1251">
        <v>1</v>
      </c>
      <c r="G107" s="1269">
        <v>42374</v>
      </c>
      <c r="H107" s="1081">
        <f t="shared" si="1"/>
        <v>42374</v>
      </c>
    </row>
    <row r="108" spans="1:8">
      <c r="A108" s="1252" t="s">
        <v>6485</v>
      </c>
      <c r="B108" s="1251">
        <v>300</v>
      </c>
      <c r="C108" s="1251">
        <v>16</v>
      </c>
      <c r="D108" s="1251">
        <v>240</v>
      </c>
      <c r="E108" s="1251">
        <v>730</v>
      </c>
      <c r="F108" s="1251">
        <v>1</v>
      </c>
      <c r="G108" s="1269">
        <v>142012.79999999999</v>
      </c>
      <c r="H108" s="1081">
        <f t="shared" si="1"/>
        <v>142012.79999999999</v>
      </c>
    </row>
    <row r="109" spans="1:8">
      <c r="A109" s="1252" t="s">
        <v>6486</v>
      </c>
      <c r="B109" s="1251">
        <v>300</v>
      </c>
      <c r="C109" s="1251">
        <v>25</v>
      </c>
      <c r="D109" s="1251">
        <v>240</v>
      </c>
      <c r="E109" s="1251">
        <v>730</v>
      </c>
      <c r="F109" s="1251">
        <v>1</v>
      </c>
      <c r="G109" s="1269">
        <v>155052</v>
      </c>
      <c r="H109" s="1081">
        <f t="shared" si="1"/>
        <v>155052</v>
      </c>
    </row>
    <row r="110" spans="1:8">
      <c r="A110" s="1252" t="s">
        <v>6487</v>
      </c>
      <c r="B110" s="1251">
        <v>350</v>
      </c>
      <c r="C110" s="1251">
        <v>16</v>
      </c>
      <c r="D110" s="1251">
        <v>300</v>
      </c>
      <c r="E110" s="1251">
        <v>730</v>
      </c>
      <c r="F110" s="1251">
        <v>1</v>
      </c>
      <c r="G110" s="1269">
        <v>226862.4</v>
      </c>
      <c r="H110" s="1081">
        <f t="shared" si="1"/>
        <v>226862.4</v>
      </c>
    </row>
    <row r="111" spans="1:8">
      <c r="A111" s="1252" t="s">
        <v>6488</v>
      </c>
      <c r="B111" s="1251">
        <v>350</v>
      </c>
      <c r="C111" s="1251">
        <v>25</v>
      </c>
      <c r="D111" s="1251">
        <v>300</v>
      </c>
      <c r="E111" s="1251">
        <v>730</v>
      </c>
      <c r="F111" s="1251">
        <v>1</v>
      </c>
      <c r="G111" s="1269">
        <v>248730</v>
      </c>
      <c r="H111" s="1081">
        <f t="shared" si="1"/>
        <v>248730</v>
      </c>
    </row>
    <row r="112" spans="1:8">
      <c r="A112" s="1252" t="s">
        <v>6489</v>
      </c>
      <c r="B112" s="1251">
        <v>400</v>
      </c>
      <c r="C112" s="1251">
        <v>16</v>
      </c>
      <c r="D112" s="1251">
        <v>300</v>
      </c>
      <c r="E112" s="1251">
        <v>860</v>
      </c>
      <c r="F112" s="1251">
        <v>1</v>
      </c>
      <c r="G112" s="1269">
        <v>373142.39999999997</v>
      </c>
      <c r="H112" s="1081">
        <f t="shared" si="1"/>
        <v>373142.39999999997</v>
      </c>
    </row>
    <row r="113" spans="1:8">
      <c r="A113" s="1252" t="s">
        <v>6490</v>
      </c>
      <c r="B113" s="1251">
        <v>400</v>
      </c>
      <c r="C113" s="1251">
        <v>25</v>
      </c>
      <c r="D113" s="1251">
        <v>300</v>
      </c>
      <c r="E113" s="1251">
        <v>860</v>
      </c>
      <c r="F113" s="1251">
        <v>1</v>
      </c>
      <c r="G113" s="1269">
        <v>407237</v>
      </c>
      <c r="H113" s="1081">
        <f t="shared" si="1"/>
        <v>407237</v>
      </c>
    </row>
    <row r="114" spans="1:8">
      <c r="A114" s="1252" t="s">
        <v>6491</v>
      </c>
      <c r="B114" s="1251">
        <v>500</v>
      </c>
      <c r="C114" s="1251">
        <v>16</v>
      </c>
      <c r="D114" s="1251">
        <v>390</v>
      </c>
      <c r="E114" s="1251">
        <v>970</v>
      </c>
      <c r="F114" s="1251">
        <v>1</v>
      </c>
      <c r="G114" s="1269">
        <v>727146</v>
      </c>
      <c r="H114" s="1081">
        <f t="shared" si="1"/>
        <v>727146</v>
      </c>
    </row>
    <row r="115" spans="1:8">
      <c r="A115" s="1252" t="s">
        <v>6492</v>
      </c>
      <c r="B115" s="1251">
        <v>500</v>
      </c>
      <c r="C115" s="1251">
        <v>25</v>
      </c>
      <c r="D115" s="1251">
        <v>390</v>
      </c>
      <c r="E115" s="1251">
        <v>970</v>
      </c>
      <c r="F115" s="1251">
        <v>1</v>
      </c>
      <c r="G115" s="1269">
        <v>791290.79999999993</v>
      </c>
      <c r="H115" s="1081">
        <f t="shared" si="1"/>
        <v>791290.79999999993</v>
      </c>
    </row>
    <row r="116" spans="1:8" s="486" customFormat="1">
      <c r="A116" s="1251" t="s">
        <v>6493</v>
      </c>
      <c r="B116" s="1251">
        <v>600</v>
      </c>
      <c r="C116" s="1251">
        <v>16</v>
      </c>
      <c r="D116" s="1251">
        <v>500</v>
      </c>
      <c r="E116" s="1251">
        <v>990</v>
      </c>
      <c r="F116" s="1251">
        <v>1</v>
      </c>
      <c r="G116" s="1269">
        <v>1198939.1999999997</v>
      </c>
      <c r="H116" s="1081">
        <f t="shared" si="1"/>
        <v>1198939.1999999997</v>
      </c>
    </row>
    <row r="117" spans="1:8" s="486" customFormat="1">
      <c r="A117" s="1251" t="s">
        <v>6494</v>
      </c>
      <c r="B117" s="1251">
        <v>600</v>
      </c>
      <c r="C117" s="1251">
        <v>25</v>
      </c>
      <c r="D117" s="1251">
        <v>500</v>
      </c>
      <c r="E117" s="1251">
        <v>990</v>
      </c>
      <c r="F117" s="1251">
        <v>1</v>
      </c>
      <c r="G117" s="1269">
        <v>1254139</v>
      </c>
      <c r="H117" s="1081">
        <f t="shared" si="1"/>
        <v>1254139</v>
      </c>
    </row>
    <row r="118" spans="1:8">
      <c r="A118" s="1276" t="s">
        <v>3756</v>
      </c>
      <c r="B118" s="1273"/>
      <c r="C118" s="1273"/>
      <c r="D118" s="1273"/>
      <c r="E118" s="1273"/>
      <c r="F118" s="1273"/>
      <c r="G118" s="1274"/>
      <c r="H118" s="1275"/>
    </row>
    <row r="119" spans="1:8">
      <c r="A119" s="1252" t="s">
        <v>3731</v>
      </c>
      <c r="B119" s="1251">
        <v>15</v>
      </c>
      <c r="C119" s="1251">
        <v>40</v>
      </c>
      <c r="D119" s="1251">
        <v>10</v>
      </c>
      <c r="E119" s="1251">
        <v>120</v>
      </c>
      <c r="F119" s="1251">
        <v>1</v>
      </c>
      <c r="G119" s="1269">
        <v>1478</v>
      </c>
      <c r="H119" s="1081">
        <f t="shared" si="1"/>
        <v>1478</v>
      </c>
    </row>
    <row r="120" spans="1:8">
      <c r="A120" s="1252" t="s">
        <v>3732</v>
      </c>
      <c r="B120" s="1251">
        <v>20</v>
      </c>
      <c r="C120" s="1251">
        <v>40</v>
      </c>
      <c r="D120" s="1251">
        <v>15</v>
      </c>
      <c r="E120" s="1251">
        <v>120</v>
      </c>
      <c r="F120" s="1251">
        <v>1</v>
      </c>
      <c r="G120" s="1269">
        <v>1703</v>
      </c>
      <c r="H120" s="1081">
        <f t="shared" si="1"/>
        <v>1703</v>
      </c>
    </row>
    <row r="121" spans="1:8">
      <c r="A121" s="1252" t="s">
        <v>3733</v>
      </c>
      <c r="B121" s="1251">
        <v>25</v>
      </c>
      <c r="C121" s="1251">
        <v>40</v>
      </c>
      <c r="D121" s="1251">
        <v>18</v>
      </c>
      <c r="E121" s="1251">
        <v>140</v>
      </c>
      <c r="F121" s="1251">
        <v>1</v>
      </c>
      <c r="G121" s="1269">
        <v>2072</v>
      </c>
      <c r="H121" s="1081">
        <f t="shared" si="1"/>
        <v>2072</v>
      </c>
    </row>
    <row r="122" spans="1:8">
      <c r="A122" s="1252" t="s">
        <v>3734</v>
      </c>
      <c r="B122" s="1251">
        <v>32</v>
      </c>
      <c r="C122" s="1251">
        <v>40</v>
      </c>
      <c r="D122" s="1251">
        <v>24</v>
      </c>
      <c r="E122" s="1251">
        <v>140</v>
      </c>
      <c r="F122" s="1251">
        <v>1</v>
      </c>
      <c r="G122" s="1269">
        <v>2254</v>
      </c>
      <c r="H122" s="1081">
        <f t="shared" si="1"/>
        <v>2254</v>
      </c>
    </row>
    <row r="123" spans="1:8">
      <c r="A123" s="1252" t="s">
        <v>3735</v>
      </c>
      <c r="B123" s="1251">
        <v>40</v>
      </c>
      <c r="C123" s="1251">
        <v>40</v>
      </c>
      <c r="D123" s="1251">
        <v>30</v>
      </c>
      <c r="E123" s="1251">
        <v>165</v>
      </c>
      <c r="F123" s="1251">
        <v>1</v>
      </c>
      <c r="G123" s="1269">
        <v>2508</v>
      </c>
      <c r="H123" s="1081">
        <f t="shared" si="1"/>
        <v>2508</v>
      </c>
    </row>
    <row r="124" spans="1:8">
      <c r="A124" s="1252" t="s">
        <v>3736</v>
      </c>
      <c r="B124" s="1251">
        <v>50</v>
      </c>
      <c r="C124" s="1251">
        <v>40</v>
      </c>
      <c r="D124" s="1251">
        <v>40</v>
      </c>
      <c r="E124" s="1251">
        <v>180</v>
      </c>
      <c r="F124" s="1251">
        <v>1</v>
      </c>
      <c r="G124" s="1269">
        <v>2774</v>
      </c>
      <c r="H124" s="1081">
        <f t="shared" si="1"/>
        <v>2774</v>
      </c>
    </row>
    <row r="125" spans="1:8">
      <c r="A125" s="1252" t="s">
        <v>3737</v>
      </c>
      <c r="B125" s="1251">
        <v>65</v>
      </c>
      <c r="C125" s="1251">
        <v>16</v>
      </c>
      <c r="D125" s="1251">
        <v>45</v>
      </c>
      <c r="E125" s="1251">
        <v>200</v>
      </c>
      <c r="F125" s="1251">
        <v>1</v>
      </c>
      <c r="G125" s="1269">
        <v>3508</v>
      </c>
      <c r="H125" s="1081">
        <f t="shared" si="1"/>
        <v>3508</v>
      </c>
    </row>
    <row r="126" spans="1:8">
      <c r="A126" s="1252" t="s">
        <v>3767</v>
      </c>
      <c r="B126" s="1251">
        <v>65</v>
      </c>
      <c r="C126" s="1251">
        <v>25</v>
      </c>
      <c r="D126" s="1251">
        <v>45</v>
      </c>
      <c r="E126" s="1251">
        <v>200</v>
      </c>
      <c r="F126" s="1251">
        <v>1</v>
      </c>
      <c r="G126" s="1269">
        <v>3789</v>
      </c>
      <c r="H126" s="1081">
        <f t="shared" si="1"/>
        <v>3789</v>
      </c>
    </row>
    <row r="127" spans="1:8">
      <c r="A127" s="1252" t="s">
        <v>3738</v>
      </c>
      <c r="B127" s="1251">
        <v>80</v>
      </c>
      <c r="C127" s="1251">
        <v>16</v>
      </c>
      <c r="D127" s="1251">
        <v>63</v>
      </c>
      <c r="E127" s="1251">
        <v>210</v>
      </c>
      <c r="F127" s="1251">
        <v>1</v>
      </c>
      <c r="G127" s="1269">
        <v>5162</v>
      </c>
      <c r="H127" s="1081">
        <f t="shared" si="1"/>
        <v>5162</v>
      </c>
    </row>
    <row r="128" spans="1:8">
      <c r="A128" s="1252" t="s">
        <v>3739</v>
      </c>
      <c r="B128" s="1251">
        <v>80</v>
      </c>
      <c r="C128" s="1251">
        <v>25</v>
      </c>
      <c r="D128" s="1251">
        <v>63</v>
      </c>
      <c r="E128" s="1251">
        <v>210</v>
      </c>
      <c r="F128" s="1251">
        <v>1</v>
      </c>
      <c r="G128" s="1269">
        <v>5361</v>
      </c>
      <c r="H128" s="1081">
        <f t="shared" si="1"/>
        <v>5361</v>
      </c>
    </row>
    <row r="129" spans="1:8">
      <c r="A129" s="1252" t="s">
        <v>3740</v>
      </c>
      <c r="B129" s="1251">
        <v>100</v>
      </c>
      <c r="C129" s="1251">
        <v>16</v>
      </c>
      <c r="D129" s="1251">
        <v>75</v>
      </c>
      <c r="E129" s="1251">
        <v>230</v>
      </c>
      <c r="F129" s="1251">
        <v>1</v>
      </c>
      <c r="G129" s="1269">
        <v>6066</v>
      </c>
      <c r="H129" s="1081">
        <f t="shared" si="1"/>
        <v>6066</v>
      </c>
    </row>
    <row r="130" spans="1:8">
      <c r="A130" s="1252" t="s">
        <v>3741</v>
      </c>
      <c r="B130" s="1251">
        <v>100</v>
      </c>
      <c r="C130" s="1251">
        <v>25</v>
      </c>
      <c r="D130" s="1251">
        <v>75</v>
      </c>
      <c r="E130" s="1251">
        <v>230</v>
      </c>
      <c r="F130" s="1251">
        <v>1</v>
      </c>
      <c r="G130" s="1269">
        <v>7638</v>
      </c>
      <c r="H130" s="1081">
        <f t="shared" si="1"/>
        <v>7638</v>
      </c>
    </row>
    <row r="131" spans="1:8">
      <c r="A131" s="1252" t="s">
        <v>3742</v>
      </c>
      <c r="B131" s="1251">
        <v>125</v>
      </c>
      <c r="C131" s="1251">
        <v>16</v>
      </c>
      <c r="D131" s="1251">
        <v>100</v>
      </c>
      <c r="E131" s="1251">
        <v>350</v>
      </c>
      <c r="F131" s="1251">
        <v>1</v>
      </c>
      <c r="G131" s="1269">
        <v>13743</v>
      </c>
      <c r="H131" s="1081">
        <f t="shared" si="1"/>
        <v>13743</v>
      </c>
    </row>
    <row r="132" spans="1:8">
      <c r="A132" s="1252" t="s">
        <v>3759</v>
      </c>
      <c r="B132" s="1251">
        <v>125</v>
      </c>
      <c r="C132" s="1251">
        <v>25</v>
      </c>
      <c r="D132" s="1251">
        <v>100</v>
      </c>
      <c r="E132" s="1251">
        <v>350</v>
      </c>
      <c r="F132" s="1251">
        <v>1</v>
      </c>
      <c r="G132" s="1269">
        <v>14656</v>
      </c>
      <c r="H132" s="1081">
        <f t="shared" si="1"/>
        <v>14656</v>
      </c>
    </row>
    <row r="133" spans="1:8">
      <c r="A133" s="1252" t="s">
        <v>3743</v>
      </c>
      <c r="B133" s="1251">
        <v>150</v>
      </c>
      <c r="C133" s="1251">
        <v>16</v>
      </c>
      <c r="D133" s="1251">
        <v>125</v>
      </c>
      <c r="E133" s="1251">
        <v>380</v>
      </c>
      <c r="F133" s="1251">
        <v>1</v>
      </c>
      <c r="G133" s="1269">
        <v>17207</v>
      </c>
      <c r="H133" s="1081">
        <f t="shared" si="1"/>
        <v>17207</v>
      </c>
    </row>
    <row r="134" spans="1:8">
      <c r="A134" s="1252" t="s">
        <v>3744</v>
      </c>
      <c r="B134" s="1251">
        <v>150</v>
      </c>
      <c r="C134" s="1251">
        <v>25</v>
      </c>
      <c r="D134" s="1251">
        <v>125</v>
      </c>
      <c r="E134" s="1251">
        <v>380</v>
      </c>
      <c r="F134" s="1251">
        <v>1</v>
      </c>
      <c r="G134" s="1269">
        <v>20194</v>
      </c>
      <c r="H134" s="1081">
        <f t="shared" si="1"/>
        <v>20194</v>
      </c>
    </row>
    <row r="135" spans="1:8">
      <c r="A135" s="1252" t="s">
        <v>3745</v>
      </c>
      <c r="B135" s="1251">
        <v>200</v>
      </c>
      <c r="C135" s="1251">
        <v>16</v>
      </c>
      <c r="D135" s="1251">
        <v>148</v>
      </c>
      <c r="E135" s="1251">
        <v>450</v>
      </c>
      <c r="F135" s="1251">
        <v>1</v>
      </c>
      <c r="G135" s="1269">
        <v>32297</v>
      </c>
      <c r="H135" s="1081">
        <f t="shared" si="1"/>
        <v>32297</v>
      </c>
    </row>
    <row r="136" spans="1:8">
      <c r="A136" s="1252" t="s">
        <v>3746</v>
      </c>
      <c r="B136" s="1251">
        <v>200</v>
      </c>
      <c r="C136" s="1251">
        <v>25</v>
      </c>
      <c r="D136" s="1251">
        <v>148</v>
      </c>
      <c r="E136" s="1251">
        <v>450</v>
      </c>
      <c r="F136" s="1251">
        <v>1</v>
      </c>
      <c r="G136" s="1269">
        <v>36532</v>
      </c>
      <c r="H136" s="1081">
        <f t="shared" si="1"/>
        <v>36532</v>
      </c>
    </row>
    <row r="137" spans="1:8">
      <c r="A137" s="1252" t="s">
        <v>6495</v>
      </c>
      <c r="B137" s="1251">
        <v>250</v>
      </c>
      <c r="C137" s="1251">
        <v>16</v>
      </c>
      <c r="D137" s="1251">
        <v>200</v>
      </c>
      <c r="E137" s="1251">
        <v>530</v>
      </c>
      <c r="F137" s="1251">
        <v>1</v>
      </c>
      <c r="G137" s="1269">
        <v>60134</v>
      </c>
      <c r="H137" s="1081">
        <f t="shared" si="1"/>
        <v>60134</v>
      </c>
    </row>
    <row r="138" spans="1:8">
      <c r="A138" s="1252" t="s">
        <v>6496</v>
      </c>
      <c r="B138" s="1251">
        <v>250</v>
      </c>
      <c r="C138" s="1251">
        <v>25</v>
      </c>
      <c r="D138" s="1251">
        <v>200</v>
      </c>
      <c r="E138" s="1251">
        <v>530</v>
      </c>
      <c r="F138" s="1251">
        <v>1</v>
      </c>
      <c r="G138" s="1269">
        <v>65911</v>
      </c>
      <c r="H138" s="1081">
        <f t="shared" si="1"/>
        <v>65911</v>
      </c>
    </row>
    <row r="139" spans="1:8">
      <c r="A139" s="1252" t="s">
        <v>6497</v>
      </c>
      <c r="B139" s="1251">
        <v>300</v>
      </c>
      <c r="C139" s="1251">
        <v>16</v>
      </c>
      <c r="D139" s="1251">
        <v>240</v>
      </c>
      <c r="E139" s="1251">
        <v>750</v>
      </c>
      <c r="F139" s="1251">
        <v>1</v>
      </c>
      <c r="G139" s="1269">
        <v>166387</v>
      </c>
      <c r="H139" s="1081">
        <f t="shared" si="1"/>
        <v>166387</v>
      </c>
    </row>
    <row r="140" spans="1:8">
      <c r="A140" s="1252" t="s">
        <v>6498</v>
      </c>
      <c r="B140" s="1251">
        <v>300</v>
      </c>
      <c r="C140" s="1251">
        <v>25</v>
      </c>
      <c r="D140" s="1251">
        <v>240</v>
      </c>
      <c r="E140" s="1251">
        <v>750</v>
      </c>
      <c r="F140" s="1251">
        <v>1</v>
      </c>
      <c r="G140" s="1269">
        <v>183190</v>
      </c>
      <c r="H140" s="1081">
        <f t="shared" si="1"/>
        <v>183190</v>
      </c>
    </row>
    <row r="141" spans="1:8">
      <c r="A141" s="1252" t="s">
        <v>6499</v>
      </c>
      <c r="B141" s="1251">
        <v>350</v>
      </c>
      <c r="C141" s="1251">
        <v>16</v>
      </c>
      <c r="D141" s="1251">
        <v>300</v>
      </c>
      <c r="E141" s="1251">
        <v>750</v>
      </c>
      <c r="F141" s="1251">
        <v>1</v>
      </c>
      <c r="G141" s="1269">
        <v>267271</v>
      </c>
      <c r="H141" s="1081">
        <f t="shared" si="1"/>
        <v>267271</v>
      </c>
    </row>
    <row r="142" spans="1:8">
      <c r="A142" s="1252" t="s">
        <v>6500</v>
      </c>
      <c r="B142" s="1251">
        <v>350</v>
      </c>
      <c r="C142" s="1251">
        <v>25</v>
      </c>
      <c r="D142" s="1251">
        <v>300</v>
      </c>
      <c r="E142" s="1251">
        <v>750</v>
      </c>
      <c r="F142" s="1251">
        <v>1</v>
      </c>
      <c r="G142" s="1269">
        <v>293837</v>
      </c>
      <c r="H142" s="1081">
        <f t="shared" si="1"/>
        <v>293837</v>
      </c>
    </row>
    <row r="143" spans="1:8">
      <c r="A143" s="1252" t="s">
        <v>6501</v>
      </c>
      <c r="B143" s="1251">
        <v>400</v>
      </c>
      <c r="C143" s="1251">
        <v>16</v>
      </c>
      <c r="D143" s="1251">
        <v>300</v>
      </c>
      <c r="E143" s="1251">
        <v>880</v>
      </c>
      <c r="F143" s="1251">
        <v>1</v>
      </c>
      <c r="G143" s="1269">
        <v>432828</v>
      </c>
      <c r="H143" s="1081">
        <f t="shared" si="1"/>
        <v>432828</v>
      </c>
    </row>
    <row r="144" spans="1:8">
      <c r="A144" s="1252" t="s">
        <v>6502</v>
      </c>
      <c r="B144" s="1251">
        <v>400</v>
      </c>
      <c r="C144" s="1251">
        <v>25</v>
      </c>
      <c r="D144" s="1251">
        <v>300</v>
      </c>
      <c r="E144" s="1251">
        <v>880</v>
      </c>
      <c r="F144" s="1251">
        <v>1</v>
      </c>
      <c r="G144" s="1269">
        <v>476634</v>
      </c>
      <c r="H144" s="1081">
        <f t="shared" si="1"/>
        <v>476634</v>
      </c>
    </row>
    <row r="145" spans="1:8">
      <c r="A145" s="1252" t="s">
        <v>6503</v>
      </c>
      <c r="B145" s="1251">
        <v>500</v>
      </c>
      <c r="C145" s="1251">
        <v>16</v>
      </c>
      <c r="D145" s="1251">
        <v>390</v>
      </c>
      <c r="E145" s="1251">
        <v>990</v>
      </c>
      <c r="F145" s="1251">
        <v>1</v>
      </c>
      <c r="G145" s="1269">
        <v>783098</v>
      </c>
      <c r="H145" s="1081">
        <f t="shared" si="1"/>
        <v>783098</v>
      </c>
    </row>
    <row r="146" spans="1:8">
      <c r="A146" s="1252" t="s">
        <v>6504</v>
      </c>
      <c r="B146" s="1251">
        <v>500</v>
      </c>
      <c r="C146" s="1251">
        <v>25</v>
      </c>
      <c r="D146" s="1251">
        <v>390</v>
      </c>
      <c r="E146" s="1251">
        <v>990</v>
      </c>
      <c r="F146" s="1251">
        <v>1</v>
      </c>
      <c r="G146" s="1269">
        <v>862313</v>
      </c>
      <c r="H146" s="1081">
        <f t="shared" si="1"/>
        <v>862313</v>
      </c>
    </row>
    <row r="147" spans="1:8" s="486" customFormat="1">
      <c r="A147" s="1265" t="s">
        <v>6505</v>
      </c>
      <c r="B147" s="1251">
        <v>600</v>
      </c>
      <c r="C147" s="1251">
        <v>16</v>
      </c>
      <c r="D147" s="1251">
        <v>500</v>
      </c>
      <c r="E147" s="1250">
        <v>1017</v>
      </c>
      <c r="F147" s="1251">
        <v>1</v>
      </c>
      <c r="G147" s="1269">
        <v>1443751.2</v>
      </c>
      <c r="H147" s="1081">
        <f t="shared" si="1"/>
        <v>1443751.2</v>
      </c>
    </row>
    <row r="148" spans="1:8" s="486" customFormat="1">
      <c r="A148" s="1265" t="s">
        <v>6506</v>
      </c>
      <c r="B148" s="1251">
        <v>600</v>
      </c>
      <c r="C148" s="1251">
        <v>25</v>
      </c>
      <c r="D148" s="1251">
        <v>500</v>
      </c>
      <c r="E148" s="1250">
        <v>1017</v>
      </c>
      <c r="F148" s="1251">
        <v>1</v>
      </c>
      <c r="G148" s="1269">
        <v>1447891.2</v>
      </c>
      <c r="H148" s="1081">
        <f t="shared" si="1"/>
        <v>1447891.2</v>
      </c>
    </row>
    <row r="149" spans="1:8">
      <c r="A149" s="1266" t="s">
        <v>3771</v>
      </c>
      <c r="E149" s="1250"/>
      <c r="G149" s="1249"/>
    </row>
    <row r="150" spans="1:8" s="140" customFormat="1" ht="45">
      <c r="A150" s="1271" t="s">
        <v>18</v>
      </c>
      <c r="B150" s="1271" t="s">
        <v>3750</v>
      </c>
      <c r="C150" s="1271" t="s">
        <v>3749</v>
      </c>
      <c r="D150" s="1271" t="s">
        <v>3757</v>
      </c>
      <c r="E150" s="1271" t="s">
        <v>3758</v>
      </c>
      <c r="F150" s="1271" t="s">
        <v>2160</v>
      </c>
      <c r="G150" s="1272" t="s">
        <v>8</v>
      </c>
      <c r="H150" s="1271" t="s">
        <v>9</v>
      </c>
    </row>
    <row r="151" spans="1:8">
      <c r="A151" s="1180" t="s">
        <v>6507</v>
      </c>
      <c r="B151" s="1170">
        <v>15</v>
      </c>
      <c r="C151" s="1170">
        <v>40</v>
      </c>
      <c r="D151" s="1170">
        <v>10</v>
      </c>
      <c r="E151" s="1170">
        <v>130</v>
      </c>
      <c r="F151" s="1085">
        <v>1</v>
      </c>
      <c r="G151" s="1269">
        <v>2414</v>
      </c>
      <c r="H151" s="1081">
        <f t="shared" ref="H151:H164" si="2">G151-G151*$B$4/100</f>
        <v>2414</v>
      </c>
    </row>
    <row r="152" spans="1:8">
      <c r="A152" s="1180" t="s">
        <v>6508</v>
      </c>
      <c r="B152" s="1170">
        <v>20</v>
      </c>
      <c r="C152" s="1170">
        <v>40</v>
      </c>
      <c r="D152" s="1170">
        <v>15</v>
      </c>
      <c r="E152" s="1170">
        <v>150</v>
      </c>
      <c r="F152" s="1085">
        <v>1</v>
      </c>
      <c r="G152" s="1269">
        <v>2776</v>
      </c>
      <c r="H152" s="1081">
        <f t="shared" si="2"/>
        <v>2776</v>
      </c>
    </row>
    <row r="153" spans="1:8">
      <c r="A153" s="1180" t="s">
        <v>6509</v>
      </c>
      <c r="B153" s="1170">
        <v>25</v>
      </c>
      <c r="C153" s="1170">
        <v>40</v>
      </c>
      <c r="D153" s="1170">
        <v>18</v>
      </c>
      <c r="E153" s="1170">
        <v>160</v>
      </c>
      <c r="F153" s="1085">
        <v>1</v>
      </c>
      <c r="G153" s="1269">
        <v>3383</v>
      </c>
      <c r="H153" s="1081">
        <f t="shared" si="2"/>
        <v>3383</v>
      </c>
    </row>
    <row r="154" spans="1:8">
      <c r="A154" s="1180" t="s">
        <v>6510</v>
      </c>
      <c r="B154" s="1170">
        <v>32</v>
      </c>
      <c r="C154" s="1170">
        <v>40</v>
      </c>
      <c r="D154" s="1170">
        <v>24</v>
      </c>
      <c r="E154" s="1170">
        <v>180</v>
      </c>
      <c r="F154" s="1085">
        <v>1</v>
      </c>
      <c r="G154" s="1269">
        <v>3678</v>
      </c>
      <c r="H154" s="1081">
        <f t="shared" si="2"/>
        <v>3678</v>
      </c>
    </row>
    <row r="155" spans="1:8">
      <c r="A155" s="1180" t="s">
        <v>6511</v>
      </c>
      <c r="B155" s="1170">
        <v>40</v>
      </c>
      <c r="C155" s="1170">
        <v>40</v>
      </c>
      <c r="D155" s="1170">
        <v>30</v>
      </c>
      <c r="E155" s="1170">
        <v>200</v>
      </c>
      <c r="F155" s="1085">
        <v>1</v>
      </c>
      <c r="G155" s="1269">
        <v>4092</v>
      </c>
      <c r="H155" s="1081">
        <f t="shared" si="2"/>
        <v>4092</v>
      </c>
    </row>
    <row r="156" spans="1:8">
      <c r="A156" s="1180" t="s">
        <v>6512</v>
      </c>
      <c r="B156" s="1170">
        <v>50</v>
      </c>
      <c r="C156" s="1170">
        <v>40</v>
      </c>
      <c r="D156" s="1170">
        <v>40</v>
      </c>
      <c r="E156" s="1170">
        <v>230</v>
      </c>
      <c r="F156" s="1085">
        <v>1</v>
      </c>
      <c r="G156" s="1269">
        <v>4524</v>
      </c>
      <c r="H156" s="1081">
        <f t="shared" si="2"/>
        <v>4524</v>
      </c>
    </row>
    <row r="157" spans="1:8">
      <c r="A157" s="1180" t="s">
        <v>6513</v>
      </c>
      <c r="B157" s="1170">
        <v>65</v>
      </c>
      <c r="C157" s="1170">
        <v>16</v>
      </c>
      <c r="D157" s="1170">
        <v>45</v>
      </c>
      <c r="E157" s="1170">
        <v>270</v>
      </c>
      <c r="F157" s="1085">
        <v>1</v>
      </c>
      <c r="G157" s="1269">
        <v>5718</v>
      </c>
      <c r="H157" s="1081">
        <f t="shared" si="2"/>
        <v>5718</v>
      </c>
    </row>
    <row r="158" spans="1:8">
      <c r="A158" s="1180" t="s">
        <v>6514</v>
      </c>
      <c r="B158" s="1170">
        <v>65</v>
      </c>
      <c r="C158" s="1170">
        <v>25</v>
      </c>
      <c r="D158" s="1170">
        <v>45</v>
      </c>
      <c r="E158" s="1170">
        <v>270</v>
      </c>
      <c r="F158" s="1085">
        <v>1</v>
      </c>
      <c r="G158" s="1269">
        <v>6184</v>
      </c>
      <c r="H158" s="1081">
        <f t="shared" si="2"/>
        <v>6184</v>
      </c>
    </row>
    <row r="159" spans="1:8">
      <c r="A159" s="1180" t="s">
        <v>6515</v>
      </c>
      <c r="B159" s="1170">
        <v>80</v>
      </c>
      <c r="C159" s="1170">
        <v>16</v>
      </c>
      <c r="D159" s="1170">
        <v>63</v>
      </c>
      <c r="E159" s="1170">
        <v>280</v>
      </c>
      <c r="F159" s="1085">
        <v>1</v>
      </c>
      <c r="G159" s="1269">
        <v>8413</v>
      </c>
      <c r="H159" s="1081">
        <f t="shared" si="2"/>
        <v>8413</v>
      </c>
    </row>
    <row r="160" spans="1:8">
      <c r="A160" s="1180" t="s">
        <v>6516</v>
      </c>
      <c r="B160" s="1170">
        <v>80</v>
      </c>
      <c r="C160" s="1170">
        <v>25</v>
      </c>
      <c r="D160" s="1170">
        <v>63</v>
      </c>
      <c r="E160" s="1170">
        <v>280</v>
      </c>
      <c r="F160" s="1085">
        <v>1</v>
      </c>
      <c r="G160" s="1269">
        <v>8748</v>
      </c>
      <c r="H160" s="1081">
        <f t="shared" si="2"/>
        <v>8748</v>
      </c>
    </row>
    <row r="161" spans="1:8">
      <c r="A161" s="1180" t="s">
        <v>6517</v>
      </c>
      <c r="B161" s="1170">
        <v>100</v>
      </c>
      <c r="C161" s="1170">
        <v>16</v>
      </c>
      <c r="D161" s="1170">
        <v>75</v>
      </c>
      <c r="E161" s="1170">
        <v>300</v>
      </c>
      <c r="F161" s="1085">
        <v>1</v>
      </c>
      <c r="G161" s="1269">
        <v>9900</v>
      </c>
      <c r="H161" s="1081">
        <f t="shared" si="2"/>
        <v>9900</v>
      </c>
    </row>
    <row r="162" spans="1:8">
      <c r="A162" s="1180" t="s">
        <v>6518</v>
      </c>
      <c r="B162" s="1170">
        <v>100</v>
      </c>
      <c r="C162" s="1170">
        <v>25</v>
      </c>
      <c r="D162" s="1170">
        <v>75</v>
      </c>
      <c r="E162" s="1170">
        <v>300</v>
      </c>
      <c r="F162" s="1085">
        <v>1</v>
      </c>
      <c r="G162" s="1269">
        <v>12485</v>
      </c>
      <c r="H162" s="1081">
        <f t="shared" si="2"/>
        <v>12485</v>
      </c>
    </row>
    <row r="163" spans="1:8">
      <c r="A163" s="1180" t="s">
        <v>6519</v>
      </c>
      <c r="B163" s="1170">
        <v>125</v>
      </c>
      <c r="C163" s="1170">
        <v>16</v>
      </c>
      <c r="D163" s="1170">
        <v>100</v>
      </c>
      <c r="E163" s="1170">
        <v>325</v>
      </c>
      <c r="F163" s="1085">
        <v>1</v>
      </c>
      <c r="G163" s="1269">
        <v>22426</v>
      </c>
      <c r="H163" s="1081">
        <f t="shared" si="2"/>
        <v>22426</v>
      </c>
    </row>
    <row r="164" spans="1:8">
      <c r="A164" s="1180" t="s">
        <v>6520</v>
      </c>
      <c r="B164" s="1170">
        <v>125</v>
      </c>
      <c r="C164" s="1170">
        <v>25</v>
      </c>
      <c r="D164" s="1170">
        <v>100</v>
      </c>
      <c r="E164" s="1170">
        <v>325</v>
      </c>
      <c r="F164" s="1085">
        <v>1</v>
      </c>
      <c r="G164" s="1269">
        <v>23929</v>
      </c>
      <c r="H164" s="1081">
        <f t="shared" si="2"/>
        <v>23929</v>
      </c>
    </row>
    <row r="165" spans="1:8" ht="45">
      <c r="A165" s="1255" t="s">
        <v>18</v>
      </c>
      <c r="B165" s="1255" t="s">
        <v>3750</v>
      </c>
      <c r="C165" s="1255" t="s">
        <v>3749</v>
      </c>
      <c r="D165" s="1255" t="s">
        <v>3757</v>
      </c>
      <c r="E165" s="1255" t="s">
        <v>3758</v>
      </c>
      <c r="F165" s="1255" t="s">
        <v>2160</v>
      </c>
      <c r="G165" s="1270" t="s">
        <v>8</v>
      </c>
      <c r="H165" s="1255" t="s">
        <v>9</v>
      </c>
    </row>
    <row r="166" spans="1:8">
      <c r="A166" s="3325" t="s">
        <v>5119</v>
      </c>
      <c r="B166" s="3325"/>
      <c r="C166" s="3325"/>
      <c r="D166" s="3325"/>
      <c r="E166" s="3325"/>
      <c r="F166" s="3325"/>
      <c r="G166" s="3325"/>
      <c r="H166" s="3325"/>
    </row>
    <row r="167" spans="1:8">
      <c r="A167" s="1069" t="s">
        <v>6521</v>
      </c>
      <c r="B167" s="1251">
        <v>20</v>
      </c>
      <c r="C167" s="1251">
        <v>40</v>
      </c>
      <c r="D167" s="1251">
        <v>15</v>
      </c>
      <c r="E167" s="1251">
        <v>200</v>
      </c>
      <c r="F167" s="1251">
        <v>1</v>
      </c>
      <c r="G167" s="1269">
        <v>6389</v>
      </c>
      <c r="H167" s="1081">
        <f t="shared" ref="H167:H176" si="3">G167-G167*$B$4/100</f>
        <v>6389</v>
      </c>
    </row>
    <row r="168" spans="1:8">
      <c r="A168" s="1069" t="s">
        <v>6522</v>
      </c>
      <c r="B168" s="1251">
        <v>25</v>
      </c>
      <c r="C168" s="1251">
        <v>40</v>
      </c>
      <c r="D168" s="1251">
        <v>18</v>
      </c>
      <c r="E168" s="1251">
        <v>230</v>
      </c>
      <c r="F168" s="1251">
        <v>1</v>
      </c>
      <c r="G168" s="1269">
        <v>6389</v>
      </c>
      <c r="H168" s="1081">
        <f t="shared" si="3"/>
        <v>6389</v>
      </c>
    </row>
    <row r="169" spans="1:8">
      <c r="A169" s="1069" t="s">
        <v>6523</v>
      </c>
      <c r="B169" s="1251">
        <v>32</v>
      </c>
      <c r="C169" s="1251">
        <v>40</v>
      </c>
      <c r="D169" s="1251">
        <v>24</v>
      </c>
      <c r="E169" s="1251">
        <v>230</v>
      </c>
      <c r="F169" s="1251">
        <v>1</v>
      </c>
      <c r="G169" s="1269">
        <v>7361</v>
      </c>
      <c r="H169" s="1081">
        <f t="shared" si="3"/>
        <v>7361</v>
      </c>
    </row>
    <row r="170" spans="1:8">
      <c r="A170" s="1252" t="s">
        <v>6524</v>
      </c>
      <c r="B170" s="1251">
        <v>40</v>
      </c>
      <c r="C170" s="1251">
        <v>40</v>
      </c>
      <c r="D170" s="1251">
        <v>30</v>
      </c>
      <c r="E170" s="1251">
        <v>250</v>
      </c>
      <c r="F170" s="1251">
        <v>1</v>
      </c>
      <c r="G170" s="1269">
        <v>8817</v>
      </c>
      <c r="H170" s="1081">
        <f t="shared" si="3"/>
        <v>8817</v>
      </c>
    </row>
    <row r="171" spans="1:8">
      <c r="A171" s="1252" t="s">
        <v>6525</v>
      </c>
      <c r="B171" s="1251">
        <v>50</v>
      </c>
      <c r="C171" s="1251">
        <v>40</v>
      </c>
      <c r="D171" s="1251">
        <v>40</v>
      </c>
      <c r="E171" s="1251">
        <v>270</v>
      </c>
      <c r="F171" s="1251">
        <v>1</v>
      </c>
      <c r="G171" s="1269">
        <v>9551</v>
      </c>
      <c r="H171" s="1081">
        <f t="shared" si="3"/>
        <v>9551</v>
      </c>
    </row>
    <row r="172" spans="1:8">
      <c r="A172" s="1252" t="s">
        <v>6526</v>
      </c>
      <c r="B172" s="1251">
        <v>65</v>
      </c>
      <c r="C172" s="1251">
        <v>25</v>
      </c>
      <c r="D172" s="1251">
        <v>48</v>
      </c>
      <c r="E172" s="1251">
        <v>280</v>
      </c>
      <c r="F172" s="1251">
        <v>1</v>
      </c>
      <c r="G172" s="1269">
        <v>14337</v>
      </c>
      <c r="H172" s="1081">
        <f t="shared" si="3"/>
        <v>14337</v>
      </c>
    </row>
    <row r="173" spans="1:8">
      <c r="A173" s="1252" t="s">
        <v>6527</v>
      </c>
      <c r="B173" s="1251">
        <v>80</v>
      </c>
      <c r="C173" s="1251">
        <v>25</v>
      </c>
      <c r="D173" s="1251">
        <v>63</v>
      </c>
      <c r="E173" s="1251">
        <v>280</v>
      </c>
      <c r="F173" s="1251">
        <v>1</v>
      </c>
      <c r="G173" s="1269">
        <v>17704</v>
      </c>
      <c r="H173" s="1081">
        <f t="shared" si="3"/>
        <v>17704</v>
      </c>
    </row>
    <row r="174" spans="1:8">
      <c r="A174" s="1252" t="s">
        <v>6528</v>
      </c>
      <c r="B174" s="1251">
        <v>100</v>
      </c>
      <c r="C174" s="1251">
        <v>25</v>
      </c>
      <c r="D174" s="1251">
        <v>75</v>
      </c>
      <c r="E174" s="1251">
        <v>300</v>
      </c>
      <c r="F174" s="1251">
        <v>1</v>
      </c>
      <c r="G174" s="1269">
        <v>20832</v>
      </c>
      <c r="H174" s="1081">
        <f t="shared" si="3"/>
        <v>20832</v>
      </c>
    </row>
    <row r="175" spans="1:8">
      <c r="A175" s="1252" t="s">
        <v>6529</v>
      </c>
      <c r="B175" s="1251">
        <v>125</v>
      </c>
      <c r="C175" s="1251">
        <v>25</v>
      </c>
      <c r="D175" s="1251">
        <v>100</v>
      </c>
      <c r="E175" s="1251">
        <v>330</v>
      </c>
      <c r="F175" s="1251">
        <v>1</v>
      </c>
      <c r="G175" s="1269">
        <v>55566</v>
      </c>
      <c r="H175" s="1081">
        <f t="shared" si="3"/>
        <v>55566</v>
      </c>
    </row>
    <row r="176" spans="1:8">
      <c r="A176" s="1252" t="s">
        <v>6530</v>
      </c>
      <c r="B176" s="1251">
        <v>150</v>
      </c>
      <c r="C176" s="1251">
        <v>25</v>
      </c>
      <c r="D176" s="1251">
        <v>125</v>
      </c>
      <c r="E176" s="1251">
        <v>360</v>
      </c>
      <c r="F176" s="1251">
        <v>1</v>
      </c>
      <c r="G176" s="1269">
        <v>71755</v>
      </c>
      <c r="H176" s="1081">
        <f t="shared" si="3"/>
        <v>71755</v>
      </c>
    </row>
    <row r="177" spans="1:8">
      <c r="A177" s="3326" t="s">
        <v>5120</v>
      </c>
      <c r="B177" s="3327"/>
      <c r="C177" s="3327"/>
      <c r="D177" s="3327"/>
      <c r="E177" s="3327"/>
      <c r="F177" s="3327"/>
      <c r="G177" s="3327"/>
      <c r="H177" s="3328"/>
    </row>
    <row r="178" spans="1:8">
      <c r="A178" s="1252" t="s">
        <v>6531</v>
      </c>
      <c r="B178" s="1251">
        <v>20</v>
      </c>
      <c r="C178" s="1251">
        <v>40</v>
      </c>
      <c r="D178" s="1251">
        <v>15</v>
      </c>
      <c r="E178" s="1251">
        <v>120</v>
      </c>
      <c r="F178" s="1251">
        <v>1</v>
      </c>
      <c r="G178" s="1269">
        <v>7407</v>
      </c>
      <c r="H178" s="1081">
        <f t="shared" ref="H178:H192" si="4">G178-G178*$B$4/100</f>
        <v>7407</v>
      </c>
    </row>
    <row r="179" spans="1:8">
      <c r="A179" s="1252" t="s">
        <v>6532</v>
      </c>
      <c r="B179" s="1251">
        <v>25</v>
      </c>
      <c r="C179" s="1251">
        <v>40</v>
      </c>
      <c r="D179" s="1251">
        <v>18</v>
      </c>
      <c r="E179" s="1251">
        <v>140</v>
      </c>
      <c r="F179" s="1251">
        <v>1</v>
      </c>
      <c r="G179" s="1269">
        <v>7777</v>
      </c>
      <c r="H179" s="1081">
        <f t="shared" si="4"/>
        <v>7777</v>
      </c>
    </row>
    <row r="180" spans="1:8">
      <c r="A180" s="1252" t="s">
        <v>6533</v>
      </c>
      <c r="B180" s="1251">
        <v>32</v>
      </c>
      <c r="C180" s="1251">
        <v>40</v>
      </c>
      <c r="D180" s="1251">
        <v>24</v>
      </c>
      <c r="E180" s="1251">
        <v>140</v>
      </c>
      <c r="F180" s="1251">
        <v>1</v>
      </c>
      <c r="G180" s="1269">
        <v>8497</v>
      </c>
      <c r="H180" s="1081">
        <f t="shared" si="4"/>
        <v>8497</v>
      </c>
    </row>
    <row r="181" spans="1:8">
      <c r="A181" s="1252" t="s">
        <v>6534</v>
      </c>
      <c r="B181" s="1251">
        <v>40</v>
      </c>
      <c r="C181" s="1251">
        <v>40</v>
      </c>
      <c r="D181" s="1251">
        <v>30</v>
      </c>
      <c r="E181" s="1251">
        <v>165</v>
      </c>
      <c r="F181" s="1251">
        <v>1</v>
      </c>
      <c r="G181" s="1269">
        <v>10414</v>
      </c>
      <c r="H181" s="1081">
        <f t="shared" si="4"/>
        <v>10414</v>
      </c>
    </row>
    <row r="182" spans="1:8">
      <c r="A182" s="1252" t="s">
        <v>6535</v>
      </c>
      <c r="B182" s="1251">
        <v>50</v>
      </c>
      <c r="C182" s="1251">
        <v>40</v>
      </c>
      <c r="D182" s="1251">
        <v>40</v>
      </c>
      <c r="E182" s="1251">
        <v>180</v>
      </c>
      <c r="F182" s="1251">
        <v>1</v>
      </c>
      <c r="G182" s="1269">
        <v>10950</v>
      </c>
      <c r="H182" s="1081">
        <f t="shared" si="4"/>
        <v>10950</v>
      </c>
    </row>
    <row r="183" spans="1:8">
      <c r="A183" s="1252" t="s">
        <v>6536</v>
      </c>
      <c r="B183" s="1251">
        <v>65</v>
      </c>
      <c r="C183" s="1251">
        <v>16</v>
      </c>
      <c r="D183" s="1251">
        <v>48</v>
      </c>
      <c r="E183" s="1251">
        <v>200</v>
      </c>
      <c r="F183" s="1251">
        <v>1</v>
      </c>
      <c r="G183" s="1269">
        <v>15285</v>
      </c>
      <c r="H183" s="1081">
        <f t="shared" si="4"/>
        <v>15285</v>
      </c>
    </row>
    <row r="184" spans="1:8">
      <c r="A184" s="1252" t="s">
        <v>6537</v>
      </c>
      <c r="B184" s="1251">
        <v>65</v>
      </c>
      <c r="C184" s="1251">
        <v>25</v>
      </c>
      <c r="D184" s="1251">
        <v>48</v>
      </c>
      <c r="E184" s="1251">
        <v>200</v>
      </c>
      <c r="F184" s="1251">
        <v>1</v>
      </c>
      <c r="G184" s="1269">
        <v>15474</v>
      </c>
      <c r="H184" s="1081">
        <f t="shared" si="4"/>
        <v>15474</v>
      </c>
    </row>
    <row r="185" spans="1:8">
      <c r="A185" s="1252" t="s">
        <v>6538</v>
      </c>
      <c r="B185" s="1251">
        <v>80</v>
      </c>
      <c r="C185" s="1251">
        <v>16</v>
      </c>
      <c r="D185" s="1251">
        <v>63</v>
      </c>
      <c r="E185" s="1251">
        <v>210</v>
      </c>
      <c r="F185" s="1251">
        <v>1</v>
      </c>
      <c r="G185" s="1269">
        <v>18677</v>
      </c>
      <c r="H185" s="1081">
        <f t="shared" si="4"/>
        <v>18677</v>
      </c>
    </row>
    <row r="186" spans="1:8">
      <c r="A186" s="1252" t="s">
        <v>6539</v>
      </c>
      <c r="B186" s="1251">
        <v>80</v>
      </c>
      <c r="C186" s="1251">
        <v>25</v>
      </c>
      <c r="D186" s="1251">
        <v>63</v>
      </c>
      <c r="E186" s="1251">
        <v>210</v>
      </c>
      <c r="F186" s="1251">
        <v>1</v>
      </c>
      <c r="G186" s="1269">
        <v>19010</v>
      </c>
      <c r="H186" s="1081">
        <f t="shared" si="4"/>
        <v>19010</v>
      </c>
    </row>
    <row r="187" spans="1:8">
      <c r="A187" s="1252" t="s">
        <v>6540</v>
      </c>
      <c r="B187" s="1251">
        <v>100</v>
      </c>
      <c r="C187" s="1251">
        <v>16</v>
      </c>
      <c r="D187" s="1251">
        <v>75</v>
      </c>
      <c r="E187" s="1251">
        <v>230</v>
      </c>
      <c r="F187" s="1251">
        <v>1</v>
      </c>
      <c r="G187" s="1269">
        <v>22227</v>
      </c>
      <c r="H187" s="1081">
        <f t="shared" si="4"/>
        <v>22227</v>
      </c>
    </row>
    <row r="188" spans="1:8">
      <c r="A188" s="1252" t="s">
        <v>6541</v>
      </c>
      <c r="B188" s="1251">
        <v>100</v>
      </c>
      <c r="C188" s="1251">
        <v>25</v>
      </c>
      <c r="D188" s="1251">
        <v>75</v>
      </c>
      <c r="E188" s="1251">
        <v>230</v>
      </c>
      <c r="F188" s="1251">
        <v>1</v>
      </c>
      <c r="G188" s="1269">
        <v>22542</v>
      </c>
      <c r="H188" s="1081">
        <f t="shared" si="4"/>
        <v>22542</v>
      </c>
    </row>
    <row r="189" spans="1:8">
      <c r="A189" s="1252" t="s">
        <v>6542</v>
      </c>
      <c r="B189" s="1251">
        <v>125</v>
      </c>
      <c r="C189" s="1251">
        <v>16</v>
      </c>
      <c r="D189" s="1251">
        <v>100</v>
      </c>
      <c r="E189" s="1251">
        <v>350</v>
      </c>
      <c r="F189" s="1251">
        <v>1</v>
      </c>
      <c r="G189" s="1269">
        <v>57397</v>
      </c>
      <c r="H189" s="1081">
        <f t="shared" si="4"/>
        <v>57397</v>
      </c>
    </row>
    <row r="190" spans="1:8">
      <c r="A190" s="1252" t="s">
        <v>6543</v>
      </c>
      <c r="B190" s="1251">
        <v>125</v>
      </c>
      <c r="C190" s="1251">
        <v>25</v>
      </c>
      <c r="D190" s="1251">
        <v>100</v>
      </c>
      <c r="E190" s="1251">
        <v>350</v>
      </c>
      <c r="F190" s="1251">
        <v>1</v>
      </c>
      <c r="G190" s="1269">
        <v>58264</v>
      </c>
      <c r="H190" s="1081">
        <f t="shared" si="4"/>
        <v>58264</v>
      </c>
    </row>
    <row r="191" spans="1:8">
      <c r="A191" s="1252" t="s">
        <v>6544</v>
      </c>
      <c r="B191" s="1251">
        <v>150</v>
      </c>
      <c r="C191" s="1251">
        <v>16</v>
      </c>
      <c r="D191" s="1251">
        <v>125</v>
      </c>
      <c r="E191" s="1251">
        <v>380</v>
      </c>
      <c r="F191" s="1251">
        <v>1</v>
      </c>
      <c r="G191" s="1269">
        <v>74295</v>
      </c>
      <c r="H191" s="1081">
        <f t="shared" si="4"/>
        <v>74295</v>
      </c>
    </row>
    <row r="192" spans="1:8">
      <c r="A192" s="1252" t="s">
        <v>6545</v>
      </c>
      <c r="B192" s="1251">
        <v>150</v>
      </c>
      <c r="C192" s="1251">
        <v>25</v>
      </c>
      <c r="D192" s="1251">
        <v>125</v>
      </c>
      <c r="E192" s="1251">
        <v>380</v>
      </c>
      <c r="F192" s="1251">
        <v>1</v>
      </c>
      <c r="G192" s="1269">
        <v>75109</v>
      </c>
      <c r="H192" s="1081">
        <f t="shared" si="4"/>
        <v>75109</v>
      </c>
    </row>
    <row r="193" spans="1:8" s="486" customFormat="1">
      <c r="G193" s="1249"/>
      <c r="H193" s="668"/>
    </row>
    <row r="194" spans="1:8" s="486" customFormat="1" ht="15.75">
      <c r="A194" s="1267" t="s">
        <v>5177</v>
      </c>
      <c r="G194" s="1249"/>
      <c r="H194" s="668"/>
    </row>
    <row r="195" spans="1:8" s="486" customFormat="1">
      <c r="G195" s="1249"/>
      <c r="H195" s="668"/>
    </row>
    <row r="196" spans="1:8" s="486" customFormat="1">
      <c r="G196" s="1249"/>
      <c r="H196" s="668"/>
    </row>
    <row r="197" spans="1:8" s="486" customFormat="1">
      <c r="G197" s="1249"/>
      <c r="H197" s="668"/>
    </row>
    <row r="198" spans="1:8" s="486" customFormat="1">
      <c r="G198" s="1249"/>
      <c r="H198" s="668"/>
    </row>
    <row r="199" spans="1:8" s="486" customFormat="1">
      <c r="G199" s="1249"/>
      <c r="H199" s="668"/>
    </row>
    <row r="200" spans="1:8" s="486" customFormat="1">
      <c r="G200" s="1249"/>
      <c r="H200" s="668"/>
    </row>
    <row r="201" spans="1:8" s="486" customFormat="1">
      <c r="G201" s="1249"/>
      <c r="H201" s="668"/>
    </row>
    <row r="202" spans="1:8" s="486" customFormat="1">
      <c r="G202" s="1249"/>
      <c r="H202" s="668"/>
    </row>
    <row r="203" spans="1:8" s="486" customFormat="1">
      <c r="G203" s="1249"/>
      <c r="H203" s="668"/>
    </row>
    <row r="204" spans="1:8" s="486" customFormat="1">
      <c r="G204" s="1249"/>
      <c r="H204" s="668"/>
    </row>
    <row r="205" spans="1:8" s="486" customFormat="1">
      <c r="G205" s="1249"/>
      <c r="H205" s="668"/>
    </row>
    <row r="206" spans="1:8" s="486" customFormat="1">
      <c r="G206" s="1249"/>
      <c r="H206" s="668"/>
    </row>
    <row r="207" spans="1:8" s="486" customFormat="1">
      <c r="G207" s="1249"/>
      <c r="H207" s="668"/>
    </row>
    <row r="208" spans="1:8" s="486" customFormat="1">
      <c r="G208" s="1249"/>
      <c r="H208" s="668"/>
    </row>
    <row r="209" spans="7:8" s="486" customFormat="1">
      <c r="G209" s="1249"/>
      <c r="H209" s="668"/>
    </row>
    <row r="210" spans="7:8" s="486" customFormat="1">
      <c r="G210" s="1249"/>
      <c r="H210" s="668"/>
    </row>
    <row r="211" spans="7:8" s="486" customFormat="1">
      <c r="G211" s="1249"/>
      <c r="H211" s="668"/>
    </row>
    <row r="212" spans="7:8" s="486" customFormat="1">
      <c r="G212" s="1249"/>
      <c r="H212" s="668"/>
    </row>
    <row r="213" spans="7:8" s="486" customFormat="1">
      <c r="G213" s="1249"/>
      <c r="H213" s="668"/>
    </row>
    <row r="214" spans="7:8" s="486" customFormat="1">
      <c r="G214" s="1249"/>
      <c r="H214" s="668"/>
    </row>
    <row r="215" spans="7:8" s="486" customFormat="1">
      <c r="G215" s="1249"/>
      <c r="H215" s="668"/>
    </row>
    <row r="216" spans="7:8" s="486" customFormat="1">
      <c r="G216" s="1249"/>
      <c r="H216" s="668"/>
    </row>
    <row r="217" spans="7:8" s="486" customFormat="1">
      <c r="G217" s="1249"/>
      <c r="H217" s="668"/>
    </row>
    <row r="218" spans="7:8" s="486" customFormat="1">
      <c r="G218" s="1249"/>
      <c r="H218" s="668"/>
    </row>
    <row r="219" spans="7:8" s="486" customFormat="1">
      <c r="G219" s="1249"/>
      <c r="H219" s="668"/>
    </row>
    <row r="220" spans="7:8" s="486" customFormat="1">
      <c r="G220" s="1249"/>
      <c r="H220" s="668"/>
    </row>
    <row r="221" spans="7:8" s="486" customFormat="1">
      <c r="G221" s="1249"/>
      <c r="H221" s="668"/>
    </row>
    <row r="222" spans="7:8" s="486" customFormat="1">
      <c r="G222" s="1249"/>
      <c r="H222" s="668"/>
    </row>
    <row r="223" spans="7:8" s="486" customFormat="1">
      <c r="G223" s="1249"/>
      <c r="H223" s="668"/>
    </row>
    <row r="224" spans="7:8" s="486" customFormat="1">
      <c r="G224" s="1249"/>
      <c r="H224" s="668"/>
    </row>
    <row r="225" spans="7:8" s="486" customFormat="1">
      <c r="G225" s="1249"/>
      <c r="H225" s="668"/>
    </row>
    <row r="226" spans="7:8" s="486" customFormat="1">
      <c r="G226" s="1249"/>
      <c r="H226" s="668"/>
    </row>
    <row r="227" spans="7:8" s="486" customFormat="1">
      <c r="G227" s="1249"/>
      <c r="H227" s="668"/>
    </row>
    <row r="228" spans="7:8" s="486" customFormat="1">
      <c r="G228" s="1249"/>
      <c r="H228" s="668"/>
    </row>
    <row r="229" spans="7:8" s="486" customFormat="1">
      <c r="G229" s="1249"/>
      <c r="H229" s="668"/>
    </row>
    <row r="230" spans="7:8" s="486" customFormat="1">
      <c r="G230" s="1249"/>
      <c r="H230" s="668"/>
    </row>
    <row r="231" spans="7:8" s="486" customFormat="1">
      <c r="G231" s="1249"/>
      <c r="H231" s="668"/>
    </row>
    <row r="232" spans="7:8" s="486" customFormat="1">
      <c r="G232" s="1249"/>
      <c r="H232" s="668"/>
    </row>
    <row r="233" spans="7:8" s="486" customFormat="1">
      <c r="G233" s="1249"/>
      <c r="H233" s="668"/>
    </row>
    <row r="234" spans="7:8" s="486" customFormat="1">
      <c r="G234" s="1249"/>
      <c r="H234" s="668"/>
    </row>
    <row r="235" spans="7:8" s="486" customFormat="1">
      <c r="G235" s="1249"/>
      <c r="H235" s="668"/>
    </row>
    <row r="236" spans="7:8" s="486" customFormat="1">
      <c r="G236" s="1249"/>
      <c r="H236" s="668"/>
    </row>
    <row r="237" spans="7:8" s="486" customFormat="1">
      <c r="G237" s="1249"/>
      <c r="H237" s="668"/>
    </row>
    <row r="238" spans="7:8" s="486" customFormat="1">
      <c r="G238" s="1249"/>
      <c r="H238" s="668"/>
    </row>
    <row r="239" spans="7:8" s="486" customFormat="1">
      <c r="G239" s="1249"/>
      <c r="H239" s="668"/>
    </row>
    <row r="240" spans="7:8" s="486" customFormat="1">
      <c r="G240" s="1249"/>
      <c r="H240" s="668"/>
    </row>
    <row r="241" spans="7:8" s="486" customFormat="1">
      <c r="G241" s="1249"/>
      <c r="H241" s="668"/>
    </row>
    <row r="242" spans="7:8" s="486" customFormat="1">
      <c r="G242" s="1249"/>
      <c r="H242" s="668"/>
    </row>
    <row r="243" spans="7:8" s="486" customFormat="1">
      <c r="G243" s="1249"/>
      <c r="H243" s="668"/>
    </row>
    <row r="244" spans="7:8" s="486" customFormat="1">
      <c r="G244" s="1249"/>
      <c r="H244" s="668"/>
    </row>
    <row r="245" spans="7:8" s="486" customFormat="1">
      <c r="G245" s="1249"/>
      <c r="H245" s="668"/>
    </row>
    <row r="246" spans="7:8" s="486" customFormat="1">
      <c r="G246" s="1249"/>
      <c r="H246" s="668"/>
    </row>
    <row r="247" spans="7:8" s="486" customFormat="1">
      <c r="G247" s="1249"/>
      <c r="H247" s="668"/>
    </row>
    <row r="248" spans="7:8" s="486" customFormat="1">
      <c r="G248" s="1249"/>
      <c r="H248" s="668"/>
    </row>
    <row r="249" spans="7:8" s="486" customFormat="1">
      <c r="G249" s="1249"/>
      <c r="H249" s="668"/>
    </row>
    <row r="250" spans="7:8" s="486" customFormat="1">
      <c r="G250" s="1249"/>
      <c r="H250" s="668"/>
    </row>
    <row r="251" spans="7:8" s="486" customFormat="1">
      <c r="G251" s="1249"/>
      <c r="H251" s="668"/>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94E74550-0B2B-4B3C-8E97-CCCC46023914}" fitToPage="1">
      <selection activeCell="C4" sqref="C4"/>
      <pageMargins left="0.25" right="0.25" top="0.75" bottom="0.75" header="0.3" footer="0.3"/>
      <pageSetup paperSize="9" scale="67" fitToHeight="0" orientation="portrait" r:id="rId1"/>
    </customSheetView>
    <customSheetView guid="{C23E91BF-4A86-4D00-A577-1A263DDCB8BC}" fitToPage="1">
      <selection activeCell="C4" sqref="C4"/>
      <pageMargins left="0.25" right="0.25" top="0.75" bottom="0.75" header="0.3" footer="0.3"/>
      <pageSetup paperSize="9" scale="67" fitToHeight="0" orientation="portrait" r:id="rId2"/>
    </customSheetView>
    <customSheetView guid="{A76FD505-AF56-4CD8-967A-59C705AF567C}" fitToPage="1">
      <selection activeCell="C4" sqref="C4"/>
      <pageMargins left="0.25" right="0.25" top="0.75" bottom="0.75" header="0.3" footer="0.3"/>
      <pageSetup paperSize="9" scale="67" fitToHeight="0" orientation="portrait" r:id="rId3"/>
    </customSheetView>
    <customSheetView guid="{D7CF3121-CFC0-4E70-8DCD-811E30042E24}" fitToPage="1">
      <selection activeCell="A137" sqref="A137"/>
      <pageMargins left="0.25" right="0.25" top="0.75" bottom="0.75" header="0.3" footer="0.3"/>
      <pageSetup paperSize="9" scale="67" fitToHeight="0" orientation="portrait" r:id="rId4"/>
    </customSheetView>
    <customSheetView guid="{3E3E5346-F5D1-49F5-AB0E-78170B65853C}" fitToPage="1">
      <selection activeCell="C4" sqref="C4"/>
      <pageMargins left="0.25" right="0.25" top="0.75" bottom="0.75" header="0.3" footer="0.3"/>
      <pageSetup paperSize="9" scale="67" fitToHeight="0" orientation="portrait" r:id="rId5"/>
    </customSheetView>
    <customSheetView guid="{A02336A9-D2FB-4D03-950A-00B6EBD6A28C}" fitToPage="1">
      <selection activeCell="C4" sqref="C4"/>
      <pageMargins left="0.25" right="0.25" top="0.75" bottom="0.75" header="0.3" footer="0.3"/>
      <pageSetup paperSize="9" scale="67" fitToHeight="0" orientation="portrait" r:id="rId6"/>
    </customSheetView>
    <customSheetView guid="{24F900A2-7147-4318-9E77-2B71404314A7}" fitToPage="1">
      <selection activeCell="C4" sqref="C4"/>
      <pageMargins left="0.25" right="0.25" top="0.75" bottom="0.75" header="0.3" footer="0.3"/>
      <pageSetup paperSize="9" scale="67" fitToHeight="0" orientation="portrait" r:id="rId7"/>
    </customSheetView>
    <customSheetView guid="{76FA2CE7-179E-4731-B7AE-63C5E5E79002}" fitToPage="1">
      <selection activeCell="Q51" sqref="Q51"/>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118" customWidth="1"/>
    <col min="2" max="2" width="10" style="119" bestFit="1" customWidth="1"/>
    <col min="3" max="3" width="19.140625" style="119" customWidth="1"/>
    <col min="4" max="4" width="19.5703125" style="119" customWidth="1"/>
    <col min="5" max="5" width="16.28515625" style="816" bestFit="1" customWidth="1"/>
    <col min="6" max="6" width="22.28515625" style="816" customWidth="1"/>
    <col min="7" max="7" width="18.7109375" style="119" customWidth="1"/>
    <col min="8" max="244" width="9.140625" style="119"/>
    <col min="245" max="245" width="45.42578125" style="119" bestFit="1" customWidth="1"/>
    <col min="246" max="246" width="10" style="119" bestFit="1" customWidth="1"/>
    <col min="247" max="247" width="10.7109375" style="119" bestFit="1" customWidth="1"/>
    <col min="248" max="248" width="11.5703125" style="119" bestFit="1" customWidth="1"/>
    <col min="249" max="249" width="16.28515625" style="119" bestFit="1" customWidth="1"/>
    <col min="250" max="250" width="10.7109375" style="119" bestFit="1" customWidth="1"/>
    <col min="251" max="500" width="9.140625" style="119"/>
    <col min="501" max="501" width="45.42578125" style="119" bestFit="1" customWidth="1"/>
    <col min="502" max="502" width="10" style="119" bestFit="1" customWidth="1"/>
    <col min="503" max="503" width="10.7109375" style="119" bestFit="1" customWidth="1"/>
    <col min="504" max="504" width="11.5703125" style="119" bestFit="1" customWidth="1"/>
    <col min="505" max="505" width="16.28515625" style="119" bestFit="1" customWidth="1"/>
    <col min="506" max="506" width="10.7109375" style="119" bestFit="1" customWidth="1"/>
    <col min="507" max="756" width="9.140625" style="119"/>
    <col min="757" max="757" width="45.42578125" style="119" bestFit="1" customWidth="1"/>
    <col min="758" max="758" width="10" style="119" bestFit="1" customWidth="1"/>
    <col min="759" max="759" width="10.7109375" style="119" bestFit="1" customWidth="1"/>
    <col min="760" max="760" width="11.5703125" style="119" bestFit="1" customWidth="1"/>
    <col min="761" max="761" width="16.28515625" style="119" bestFit="1" customWidth="1"/>
    <col min="762" max="762" width="10.7109375" style="119" bestFit="1" customWidth="1"/>
    <col min="763" max="1012" width="9.140625" style="119"/>
    <col min="1013" max="1013" width="45.42578125" style="119" bestFit="1" customWidth="1"/>
    <col min="1014" max="1014" width="10" style="119" bestFit="1" customWidth="1"/>
    <col min="1015" max="1015" width="10.7109375" style="119" bestFit="1" customWidth="1"/>
    <col min="1016" max="1016" width="11.5703125" style="119" bestFit="1" customWidth="1"/>
    <col min="1017" max="1017" width="16.28515625" style="119" bestFit="1" customWidth="1"/>
    <col min="1018" max="1018" width="10.7109375" style="119" bestFit="1" customWidth="1"/>
    <col min="1019" max="1268" width="9.140625" style="119"/>
    <col min="1269" max="1269" width="45.42578125" style="119" bestFit="1" customWidth="1"/>
    <col min="1270" max="1270" width="10" style="119" bestFit="1" customWidth="1"/>
    <col min="1271" max="1271" width="10.7109375" style="119" bestFit="1" customWidth="1"/>
    <col min="1272" max="1272" width="11.5703125" style="119" bestFit="1" customWidth="1"/>
    <col min="1273" max="1273" width="16.28515625" style="119" bestFit="1" customWidth="1"/>
    <col min="1274" max="1274" width="10.7109375" style="119" bestFit="1" customWidth="1"/>
    <col min="1275" max="1524" width="9.140625" style="119"/>
    <col min="1525" max="1525" width="45.42578125" style="119" bestFit="1" customWidth="1"/>
    <col min="1526" max="1526" width="10" style="119" bestFit="1" customWidth="1"/>
    <col min="1527" max="1527" width="10.7109375" style="119" bestFit="1" customWidth="1"/>
    <col min="1528" max="1528" width="11.5703125" style="119" bestFit="1" customWidth="1"/>
    <col min="1529" max="1529" width="16.28515625" style="119" bestFit="1" customWidth="1"/>
    <col min="1530" max="1530" width="10.7109375" style="119" bestFit="1" customWidth="1"/>
    <col min="1531" max="1780" width="9.140625" style="119"/>
    <col min="1781" max="1781" width="45.42578125" style="119" bestFit="1" customWidth="1"/>
    <col min="1782" max="1782" width="10" style="119" bestFit="1" customWidth="1"/>
    <col min="1783" max="1783" width="10.7109375" style="119" bestFit="1" customWidth="1"/>
    <col min="1784" max="1784" width="11.5703125" style="119" bestFit="1" customWidth="1"/>
    <col min="1785" max="1785" width="16.28515625" style="119" bestFit="1" customWidth="1"/>
    <col min="1786" max="1786" width="10.7109375" style="119" bestFit="1" customWidth="1"/>
    <col min="1787" max="2036" width="9.140625" style="119"/>
    <col min="2037" max="2037" width="45.42578125" style="119" bestFit="1" customWidth="1"/>
    <col min="2038" max="2038" width="10" style="119" bestFit="1" customWidth="1"/>
    <col min="2039" max="2039" width="10.7109375" style="119" bestFit="1" customWidth="1"/>
    <col min="2040" max="2040" width="11.5703125" style="119" bestFit="1" customWidth="1"/>
    <col min="2041" max="2041" width="16.28515625" style="119" bestFit="1" customWidth="1"/>
    <col min="2042" max="2042" width="10.7109375" style="119" bestFit="1" customWidth="1"/>
    <col min="2043" max="2292" width="9.140625" style="119"/>
    <col min="2293" max="2293" width="45.42578125" style="119" bestFit="1" customWidth="1"/>
    <col min="2294" max="2294" width="10" style="119" bestFit="1" customWidth="1"/>
    <col min="2295" max="2295" width="10.7109375" style="119" bestFit="1" customWidth="1"/>
    <col min="2296" max="2296" width="11.5703125" style="119" bestFit="1" customWidth="1"/>
    <col min="2297" max="2297" width="16.28515625" style="119" bestFit="1" customWidth="1"/>
    <col min="2298" max="2298" width="10.7109375" style="119" bestFit="1" customWidth="1"/>
    <col min="2299" max="2548" width="9.140625" style="119"/>
    <col min="2549" max="2549" width="45.42578125" style="119" bestFit="1" customWidth="1"/>
    <col min="2550" max="2550" width="10" style="119" bestFit="1" customWidth="1"/>
    <col min="2551" max="2551" width="10.7109375" style="119" bestFit="1" customWidth="1"/>
    <col min="2552" max="2552" width="11.5703125" style="119" bestFit="1" customWidth="1"/>
    <col min="2553" max="2553" width="16.28515625" style="119" bestFit="1" customWidth="1"/>
    <col min="2554" max="2554" width="10.7109375" style="119" bestFit="1" customWidth="1"/>
    <col min="2555" max="2804" width="9.140625" style="119"/>
    <col min="2805" max="2805" width="45.42578125" style="119" bestFit="1" customWidth="1"/>
    <col min="2806" max="2806" width="10" style="119" bestFit="1" customWidth="1"/>
    <col min="2807" max="2807" width="10.7109375" style="119" bestFit="1" customWidth="1"/>
    <col min="2808" max="2808" width="11.5703125" style="119" bestFit="1" customWidth="1"/>
    <col min="2809" max="2809" width="16.28515625" style="119" bestFit="1" customWidth="1"/>
    <col min="2810" max="2810" width="10.7109375" style="119" bestFit="1" customWidth="1"/>
    <col min="2811" max="3060" width="9.140625" style="119"/>
    <col min="3061" max="3061" width="45.42578125" style="119" bestFit="1" customWidth="1"/>
    <col min="3062" max="3062" width="10" style="119" bestFit="1" customWidth="1"/>
    <col min="3063" max="3063" width="10.7109375" style="119" bestFit="1" customWidth="1"/>
    <col min="3064" max="3064" width="11.5703125" style="119" bestFit="1" customWidth="1"/>
    <col min="3065" max="3065" width="16.28515625" style="119" bestFit="1" customWidth="1"/>
    <col min="3066" max="3066" width="10.7109375" style="119" bestFit="1" customWidth="1"/>
    <col min="3067" max="3316" width="9.140625" style="119"/>
    <col min="3317" max="3317" width="45.42578125" style="119" bestFit="1" customWidth="1"/>
    <col min="3318" max="3318" width="10" style="119" bestFit="1" customWidth="1"/>
    <col min="3319" max="3319" width="10.7109375" style="119" bestFit="1" customWidth="1"/>
    <col min="3320" max="3320" width="11.5703125" style="119" bestFit="1" customWidth="1"/>
    <col min="3321" max="3321" width="16.28515625" style="119" bestFit="1" customWidth="1"/>
    <col min="3322" max="3322" width="10.7109375" style="119" bestFit="1" customWidth="1"/>
    <col min="3323" max="3572" width="9.140625" style="119"/>
    <col min="3573" max="3573" width="45.42578125" style="119" bestFit="1" customWidth="1"/>
    <col min="3574" max="3574" width="10" style="119" bestFit="1" customWidth="1"/>
    <col min="3575" max="3575" width="10.7109375" style="119" bestFit="1" customWidth="1"/>
    <col min="3576" max="3576" width="11.5703125" style="119" bestFit="1" customWidth="1"/>
    <col min="3577" max="3577" width="16.28515625" style="119" bestFit="1" customWidth="1"/>
    <col min="3578" max="3578" width="10.7109375" style="119" bestFit="1" customWidth="1"/>
    <col min="3579" max="3828" width="9.140625" style="119"/>
    <col min="3829" max="3829" width="45.42578125" style="119" bestFit="1" customWidth="1"/>
    <col min="3830" max="3830" width="10" style="119" bestFit="1" customWidth="1"/>
    <col min="3831" max="3831" width="10.7109375" style="119" bestFit="1" customWidth="1"/>
    <col min="3832" max="3832" width="11.5703125" style="119" bestFit="1" customWidth="1"/>
    <col min="3833" max="3833" width="16.28515625" style="119" bestFit="1" customWidth="1"/>
    <col min="3834" max="3834" width="10.7109375" style="119" bestFit="1" customWidth="1"/>
    <col min="3835" max="4084" width="9.140625" style="119"/>
    <col min="4085" max="4085" width="45.42578125" style="119" bestFit="1" customWidth="1"/>
    <col min="4086" max="4086" width="10" style="119" bestFit="1" customWidth="1"/>
    <col min="4087" max="4087" width="10.7109375" style="119" bestFit="1" customWidth="1"/>
    <col min="4088" max="4088" width="11.5703125" style="119" bestFit="1" customWidth="1"/>
    <col min="4089" max="4089" width="16.28515625" style="119" bestFit="1" customWidth="1"/>
    <col min="4090" max="4090" width="10.7109375" style="119" bestFit="1" customWidth="1"/>
    <col min="4091" max="4340" width="9.140625" style="119"/>
    <col min="4341" max="4341" width="45.42578125" style="119" bestFit="1" customWidth="1"/>
    <col min="4342" max="4342" width="10" style="119" bestFit="1" customWidth="1"/>
    <col min="4343" max="4343" width="10.7109375" style="119" bestFit="1" customWidth="1"/>
    <col min="4344" max="4344" width="11.5703125" style="119" bestFit="1" customWidth="1"/>
    <col min="4345" max="4345" width="16.28515625" style="119" bestFit="1" customWidth="1"/>
    <col min="4346" max="4346" width="10.7109375" style="119" bestFit="1" customWidth="1"/>
    <col min="4347" max="4596" width="9.140625" style="119"/>
    <col min="4597" max="4597" width="45.42578125" style="119" bestFit="1" customWidth="1"/>
    <col min="4598" max="4598" width="10" style="119" bestFit="1" customWidth="1"/>
    <col min="4599" max="4599" width="10.7109375" style="119" bestFit="1" customWidth="1"/>
    <col min="4600" max="4600" width="11.5703125" style="119" bestFit="1" customWidth="1"/>
    <col min="4601" max="4601" width="16.28515625" style="119" bestFit="1" customWidth="1"/>
    <col min="4602" max="4602" width="10.7109375" style="119" bestFit="1" customWidth="1"/>
    <col min="4603" max="4852" width="9.140625" style="119"/>
    <col min="4853" max="4853" width="45.42578125" style="119" bestFit="1" customWidth="1"/>
    <col min="4854" max="4854" width="10" style="119" bestFit="1" customWidth="1"/>
    <col min="4855" max="4855" width="10.7109375" style="119" bestFit="1" customWidth="1"/>
    <col min="4856" max="4856" width="11.5703125" style="119" bestFit="1" customWidth="1"/>
    <col min="4857" max="4857" width="16.28515625" style="119" bestFit="1" customWidth="1"/>
    <col min="4858" max="4858" width="10.7109375" style="119" bestFit="1" customWidth="1"/>
    <col min="4859" max="5108" width="9.140625" style="119"/>
    <col min="5109" max="5109" width="45.42578125" style="119" bestFit="1" customWidth="1"/>
    <col min="5110" max="5110" width="10" style="119" bestFit="1" customWidth="1"/>
    <col min="5111" max="5111" width="10.7109375" style="119" bestFit="1" customWidth="1"/>
    <col min="5112" max="5112" width="11.5703125" style="119" bestFit="1" customWidth="1"/>
    <col min="5113" max="5113" width="16.28515625" style="119" bestFit="1" customWidth="1"/>
    <col min="5114" max="5114" width="10.7109375" style="119" bestFit="1" customWidth="1"/>
    <col min="5115" max="5364" width="9.140625" style="119"/>
    <col min="5365" max="5365" width="45.42578125" style="119" bestFit="1" customWidth="1"/>
    <col min="5366" max="5366" width="10" style="119" bestFit="1" customWidth="1"/>
    <col min="5367" max="5367" width="10.7109375" style="119" bestFit="1" customWidth="1"/>
    <col min="5368" max="5368" width="11.5703125" style="119" bestFit="1" customWidth="1"/>
    <col min="5369" max="5369" width="16.28515625" style="119" bestFit="1" customWidth="1"/>
    <col min="5370" max="5370" width="10.7109375" style="119" bestFit="1" customWidth="1"/>
    <col min="5371" max="5620" width="9.140625" style="119"/>
    <col min="5621" max="5621" width="45.42578125" style="119" bestFit="1" customWidth="1"/>
    <col min="5622" max="5622" width="10" style="119" bestFit="1" customWidth="1"/>
    <col min="5623" max="5623" width="10.7109375" style="119" bestFit="1" customWidth="1"/>
    <col min="5624" max="5624" width="11.5703125" style="119" bestFit="1" customWidth="1"/>
    <col min="5625" max="5625" width="16.28515625" style="119" bestFit="1" customWidth="1"/>
    <col min="5626" max="5626" width="10.7109375" style="119" bestFit="1" customWidth="1"/>
    <col min="5627" max="5876" width="9.140625" style="119"/>
    <col min="5877" max="5877" width="45.42578125" style="119" bestFit="1" customWidth="1"/>
    <col min="5878" max="5878" width="10" style="119" bestFit="1" customWidth="1"/>
    <col min="5879" max="5879" width="10.7109375" style="119" bestFit="1" customWidth="1"/>
    <col min="5880" max="5880" width="11.5703125" style="119" bestFit="1" customWidth="1"/>
    <col min="5881" max="5881" width="16.28515625" style="119" bestFit="1" customWidth="1"/>
    <col min="5882" max="5882" width="10.7109375" style="119" bestFit="1" customWidth="1"/>
    <col min="5883" max="6132" width="9.140625" style="119"/>
    <col min="6133" max="6133" width="45.42578125" style="119" bestFit="1" customWidth="1"/>
    <col min="6134" max="6134" width="10" style="119" bestFit="1" customWidth="1"/>
    <col min="6135" max="6135" width="10.7109375" style="119" bestFit="1" customWidth="1"/>
    <col min="6136" max="6136" width="11.5703125" style="119" bestFit="1" customWidth="1"/>
    <col min="6137" max="6137" width="16.28515625" style="119" bestFit="1" customWidth="1"/>
    <col min="6138" max="6138" width="10.7109375" style="119" bestFit="1" customWidth="1"/>
    <col min="6139" max="6388" width="9.140625" style="119"/>
    <col min="6389" max="6389" width="45.42578125" style="119" bestFit="1" customWidth="1"/>
    <col min="6390" max="6390" width="10" style="119" bestFit="1" customWidth="1"/>
    <col min="6391" max="6391" width="10.7109375" style="119" bestFit="1" customWidth="1"/>
    <col min="6392" max="6392" width="11.5703125" style="119" bestFit="1" customWidth="1"/>
    <col min="6393" max="6393" width="16.28515625" style="119" bestFit="1" customWidth="1"/>
    <col min="6394" max="6394" width="10.7109375" style="119" bestFit="1" customWidth="1"/>
    <col min="6395" max="6644" width="9.140625" style="119"/>
    <col min="6645" max="6645" width="45.42578125" style="119" bestFit="1" customWidth="1"/>
    <col min="6646" max="6646" width="10" style="119" bestFit="1" customWidth="1"/>
    <col min="6647" max="6647" width="10.7109375" style="119" bestFit="1" customWidth="1"/>
    <col min="6648" max="6648" width="11.5703125" style="119" bestFit="1" customWidth="1"/>
    <col min="6649" max="6649" width="16.28515625" style="119" bestFit="1" customWidth="1"/>
    <col min="6650" max="6650" width="10.7109375" style="119" bestFit="1" customWidth="1"/>
    <col min="6651" max="6900" width="9.140625" style="119"/>
    <col min="6901" max="6901" width="45.42578125" style="119" bestFit="1" customWidth="1"/>
    <col min="6902" max="6902" width="10" style="119" bestFit="1" customWidth="1"/>
    <col min="6903" max="6903" width="10.7109375" style="119" bestFit="1" customWidth="1"/>
    <col min="6904" max="6904" width="11.5703125" style="119" bestFit="1" customWidth="1"/>
    <col min="6905" max="6905" width="16.28515625" style="119" bestFit="1" customWidth="1"/>
    <col min="6906" max="6906" width="10.7109375" style="119" bestFit="1" customWidth="1"/>
    <col min="6907" max="7156" width="9.140625" style="119"/>
    <col min="7157" max="7157" width="45.42578125" style="119" bestFit="1" customWidth="1"/>
    <col min="7158" max="7158" width="10" style="119" bestFit="1" customWidth="1"/>
    <col min="7159" max="7159" width="10.7109375" style="119" bestFit="1" customWidth="1"/>
    <col min="7160" max="7160" width="11.5703125" style="119" bestFit="1" customWidth="1"/>
    <col min="7161" max="7161" width="16.28515625" style="119" bestFit="1" customWidth="1"/>
    <col min="7162" max="7162" width="10.7109375" style="119" bestFit="1" customWidth="1"/>
    <col min="7163" max="7412" width="9.140625" style="119"/>
    <col min="7413" max="7413" width="45.42578125" style="119" bestFit="1" customWidth="1"/>
    <col min="7414" max="7414" width="10" style="119" bestFit="1" customWidth="1"/>
    <col min="7415" max="7415" width="10.7109375" style="119" bestFit="1" customWidth="1"/>
    <col min="7416" max="7416" width="11.5703125" style="119" bestFit="1" customWidth="1"/>
    <col min="7417" max="7417" width="16.28515625" style="119" bestFit="1" customWidth="1"/>
    <col min="7418" max="7418" width="10.7109375" style="119" bestFit="1" customWidth="1"/>
    <col min="7419" max="7668" width="9.140625" style="119"/>
    <col min="7669" max="7669" width="45.42578125" style="119" bestFit="1" customWidth="1"/>
    <col min="7670" max="7670" width="10" style="119" bestFit="1" customWidth="1"/>
    <col min="7671" max="7671" width="10.7109375" style="119" bestFit="1" customWidth="1"/>
    <col min="7672" max="7672" width="11.5703125" style="119" bestFit="1" customWidth="1"/>
    <col min="7673" max="7673" width="16.28515625" style="119" bestFit="1" customWidth="1"/>
    <col min="7674" max="7674" width="10.7109375" style="119" bestFit="1" customWidth="1"/>
    <col min="7675" max="7924" width="9.140625" style="119"/>
    <col min="7925" max="7925" width="45.42578125" style="119" bestFit="1" customWidth="1"/>
    <col min="7926" max="7926" width="10" style="119" bestFit="1" customWidth="1"/>
    <col min="7927" max="7927" width="10.7109375" style="119" bestFit="1" customWidth="1"/>
    <col min="7928" max="7928" width="11.5703125" style="119" bestFit="1" customWidth="1"/>
    <col min="7929" max="7929" width="16.28515625" style="119" bestFit="1" customWidth="1"/>
    <col min="7930" max="7930" width="10.7109375" style="119" bestFit="1" customWidth="1"/>
    <col min="7931" max="8180" width="9.140625" style="119"/>
    <col min="8181" max="8181" width="45.42578125" style="119" bestFit="1" customWidth="1"/>
    <col min="8182" max="8182" width="10" style="119" bestFit="1" customWidth="1"/>
    <col min="8183" max="8183" width="10.7109375" style="119" bestFit="1" customWidth="1"/>
    <col min="8184" max="8184" width="11.5703125" style="119" bestFit="1" customWidth="1"/>
    <col min="8185" max="8185" width="16.28515625" style="119" bestFit="1" customWidth="1"/>
    <col min="8186" max="8186" width="10.7109375" style="119" bestFit="1" customWidth="1"/>
    <col min="8187" max="8436" width="9.140625" style="119"/>
    <col min="8437" max="8437" width="45.42578125" style="119" bestFit="1" customWidth="1"/>
    <col min="8438" max="8438" width="10" style="119" bestFit="1" customWidth="1"/>
    <col min="8439" max="8439" width="10.7109375" style="119" bestFit="1" customWidth="1"/>
    <col min="8440" max="8440" width="11.5703125" style="119" bestFit="1" customWidth="1"/>
    <col min="8441" max="8441" width="16.28515625" style="119" bestFit="1" customWidth="1"/>
    <col min="8442" max="8442" width="10.7109375" style="119" bestFit="1" customWidth="1"/>
    <col min="8443" max="8692" width="9.140625" style="119"/>
    <col min="8693" max="8693" width="45.42578125" style="119" bestFit="1" customWidth="1"/>
    <col min="8694" max="8694" width="10" style="119" bestFit="1" customWidth="1"/>
    <col min="8695" max="8695" width="10.7109375" style="119" bestFit="1" customWidth="1"/>
    <col min="8696" max="8696" width="11.5703125" style="119" bestFit="1" customWidth="1"/>
    <col min="8697" max="8697" width="16.28515625" style="119" bestFit="1" customWidth="1"/>
    <col min="8698" max="8698" width="10.7109375" style="119" bestFit="1" customWidth="1"/>
    <col min="8699" max="8948" width="9.140625" style="119"/>
    <col min="8949" max="8949" width="45.42578125" style="119" bestFit="1" customWidth="1"/>
    <col min="8950" max="8950" width="10" style="119" bestFit="1" customWidth="1"/>
    <col min="8951" max="8951" width="10.7109375" style="119" bestFit="1" customWidth="1"/>
    <col min="8952" max="8952" width="11.5703125" style="119" bestFit="1" customWidth="1"/>
    <col min="8953" max="8953" width="16.28515625" style="119" bestFit="1" customWidth="1"/>
    <col min="8954" max="8954" width="10.7109375" style="119" bestFit="1" customWidth="1"/>
    <col min="8955" max="9204" width="9.140625" style="119"/>
    <col min="9205" max="9205" width="45.42578125" style="119" bestFit="1" customWidth="1"/>
    <col min="9206" max="9206" width="10" style="119" bestFit="1" customWidth="1"/>
    <col min="9207" max="9207" width="10.7109375" style="119" bestFit="1" customWidth="1"/>
    <col min="9208" max="9208" width="11.5703125" style="119" bestFit="1" customWidth="1"/>
    <col min="9209" max="9209" width="16.28515625" style="119" bestFit="1" customWidth="1"/>
    <col min="9210" max="9210" width="10.7109375" style="119" bestFit="1" customWidth="1"/>
    <col min="9211" max="9460" width="9.140625" style="119"/>
    <col min="9461" max="9461" width="45.42578125" style="119" bestFit="1" customWidth="1"/>
    <col min="9462" max="9462" width="10" style="119" bestFit="1" customWidth="1"/>
    <col min="9463" max="9463" width="10.7109375" style="119" bestFit="1" customWidth="1"/>
    <col min="9464" max="9464" width="11.5703125" style="119" bestFit="1" customWidth="1"/>
    <col min="9465" max="9465" width="16.28515625" style="119" bestFit="1" customWidth="1"/>
    <col min="9466" max="9466" width="10.7109375" style="119" bestFit="1" customWidth="1"/>
    <col min="9467" max="9716" width="9.140625" style="119"/>
    <col min="9717" max="9717" width="45.42578125" style="119" bestFit="1" customWidth="1"/>
    <col min="9718" max="9718" width="10" style="119" bestFit="1" customWidth="1"/>
    <col min="9719" max="9719" width="10.7109375" style="119" bestFit="1" customWidth="1"/>
    <col min="9720" max="9720" width="11.5703125" style="119" bestFit="1" customWidth="1"/>
    <col min="9721" max="9721" width="16.28515625" style="119" bestFit="1" customWidth="1"/>
    <col min="9722" max="9722" width="10.7109375" style="119" bestFit="1" customWidth="1"/>
    <col min="9723" max="9972" width="9.140625" style="119"/>
    <col min="9973" max="9973" width="45.42578125" style="119" bestFit="1" customWidth="1"/>
    <col min="9974" max="9974" width="10" style="119" bestFit="1" customWidth="1"/>
    <col min="9975" max="9975" width="10.7109375" style="119" bestFit="1" customWidth="1"/>
    <col min="9976" max="9976" width="11.5703125" style="119" bestFit="1" customWidth="1"/>
    <col min="9977" max="9977" width="16.28515625" style="119" bestFit="1" customWidth="1"/>
    <col min="9978" max="9978" width="10.7109375" style="119" bestFit="1" customWidth="1"/>
    <col min="9979" max="10228" width="9.140625" style="119"/>
    <col min="10229" max="10229" width="45.42578125" style="119" bestFit="1" customWidth="1"/>
    <col min="10230" max="10230" width="10" style="119" bestFit="1" customWidth="1"/>
    <col min="10231" max="10231" width="10.7109375" style="119" bestFit="1" customWidth="1"/>
    <col min="10232" max="10232" width="11.5703125" style="119" bestFit="1" customWidth="1"/>
    <col min="10233" max="10233" width="16.28515625" style="119" bestFit="1" customWidth="1"/>
    <col min="10234" max="10234" width="10.7109375" style="119" bestFit="1" customWidth="1"/>
    <col min="10235" max="10484" width="9.140625" style="119"/>
    <col min="10485" max="10485" width="45.42578125" style="119" bestFit="1" customWidth="1"/>
    <col min="10486" max="10486" width="10" style="119" bestFit="1" customWidth="1"/>
    <col min="10487" max="10487" width="10.7109375" style="119" bestFit="1" customWidth="1"/>
    <col min="10488" max="10488" width="11.5703125" style="119" bestFit="1" customWidth="1"/>
    <col min="10489" max="10489" width="16.28515625" style="119" bestFit="1" customWidth="1"/>
    <col min="10490" max="10490" width="10.7109375" style="119" bestFit="1" customWidth="1"/>
    <col min="10491" max="10740" width="9.140625" style="119"/>
    <col min="10741" max="10741" width="45.42578125" style="119" bestFit="1" customWidth="1"/>
    <col min="10742" max="10742" width="10" style="119" bestFit="1" customWidth="1"/>
    <col min="10743" max="10743" width="10.7109375" style="119" bestFit="1" customWidth="1"/>
    <col min="10744" max="10744" width="11.5703125" style="119" bestFit="1" customWidth="1"/>
    <col min="10745" max="10745" width="16.28515625" style="119" bestFit="1" customWidth="1"/>
    <col min="10746" max="10746" width="10.7109375" style="119" bestFit="1" customWidth="1"/>
    <col min="10747" max="10996" width="9.140625" style="119"/>
    <col min="10997" max="10997" width="45.42578125" style="119" bestFit="1" customWidth="1"/>
    <col min="10998" max="10998" width="10" style="119" bestFit="1" customWidth="1"/>
    <col min="10999" max="10999" width="10.7109375" style="119" bestFit="1" customWidth="1"/>
    <col min="11000" max="11000" width="11.5703125" style="119" bestFit="1" customWidth="1"/>
    <col min="11001" max="11001" width="16.28515625" style="119" bestFit="1" customWidth="1"/>
    <col min="11002" max="11002" width="10.7109375" style="119" bestFit="1" customWidth="1"/>
    <col min="11003" max="11252" width="9.140625" style="119"/>
    <col min="11253" max="11253" width="45.42578125" style="119" bestFit="1" customWidth="1"/>
    <col min="11254" max="11254" width="10" style="119" bestFit="1" customWidth="1"/>
    <col min="11255" max="11255" width="10.7109375" style="119" bestFit="1" customWidth="1"/>
    <col min="11256" max="11256" width="11.5703125" style="119" bestFit="1" customWidth="1"/>
    <col min="11257" max="11257" width="16.28515625" style="119" bestFit="1" customWidth="1"/>
    <col min="11258" max="11258" width="10.7109375" style="119" bestFit="1" customWidth="1"/>
    <col min="11259" max="11508" width="9.140625" style="119"/>
    <col min="11509" max="11509" width="45.42578125" style="119" bestFit="1" customWidth="1"/>
    <col min="11510" max="11510" width="10" style="119" bestFit="1" customWidth="1"/>
    <col min="11511" max="11511" width="10.7109375" style="119" bestFit="1" customWidth="1"/>
    <col min="11512" max="11512" width="11.5703125" style="119" bestFit="1" customWidth="1"/>
    <col min="11513" max="11513" width="16.28515625" style="119" bestFit="1" customWidth="1"/>
    <col min="11514" max="11514" width="10.7109375" style="119" bestFit="1" customWidth="1"/>
    <col min="11515" max="11764" width="9.140625" style="119"/>
    <col min="11765" max="11765" width="45.42578125" style="119" bestFit="1" customWidth="1"/>
    <col min="11766" max="11766" width="10" style="119" bestFit="1" customWidth="1"/>
    <col min="11767" max="11767" width="10.7109375" style="119" bestFit="1" customWidth="1"/>
    <col min="11768" max="11768" width="11.5703125" style="119" bestFit="1" customWidth="1"/>
    <col min="11769" max="11769" width="16.28515625" style="119" bestFit="1" customWidth="1"/>
    <col min="11770" max="11770" width="10.7109375" style="119" bestFit="1" customWidth="1"/>
    <col min="11771" max="12020" width="9.140625" style="119"/>
    <col min="12021" max="12021" width="45.42578125" style="119" bestFit="1" customWidth="1"/>
    <col min="12022" max="12022" width="10" style="119" bestFit="1" customWidth="1"/>
    <col min="12023" max="12023" width="10.7109375" style="119" bestFit="1" customWidth="1"/>
    <col min="12024" max="12024" width="11.5703125" style="119" bestFit="1" customWidth="1"/>
    <col min="12025" max="12025" width="16.28515625" style="119" bestFit="1" customWidth="1"/>
    <col min="12026" max="12026" width="10.7109375" style="119" bestFit="1" customWidth="1"/>
    <col min="12027" max="12276" width="9.140625" style="119"/>
    <col min="12277" max="12277" width="45.42578125" style="119" bestFit="1" customWidth="1"/>
    <col min="12278" max="12278" width="10" style="119" bestFit="1" customWidth="1"/>
    <col min="12279" max="12279" width="10.7109375" style="119" bestFit="1" customWidth="1"/>
    <col min="12280" max="12280" width="11.5703125" style="119" bestFit="1" customWidth="1"/>
    <col min="12281" max="12281" width="16.28515625" style="119" bestFit="1" customWidth="1"/>
    <col min="12282" max="12282" width="10.7109375" style="119" bestFit="1" customWidth="1"/>
    <col min="12283" max="12532" width="9.140625" style="119"/>
    <col min="12533" max="12533" width="45.42578125" style="119" bestFit="1" customWidth="1"/>
    <col min="12534" max="12534" width="10" style="119" bestFit="1" customWidth="1"/>
    <col min="12535" max="12535" width="10.7109375" style="119" bestFit="1" customWidth="1"/>
    <col min="12536" max="12536" width="11.5703125" style="119" bestFit="1" customWidth="1"/>
    <col min="12537" max="12537" width="16.28515625" style="119" bestFit="1" customWidth="1"/>
    <col min="12538" max="12538" width="10.7109375" style="119" bestFit="1" customWidth="1"/>
    <col min="12539" max="12788" width="9.140625" style="119"/>
    <col min="12789" max="12789" width="45.42578125" style="119" bestFit="1" customWidth="1"/>
    <col min="12790" max="12790" width="10" style="119" bestFit="1" customWidth="1"/>
    <col min="12791" max="12791" width="10.7109375" style="119" bestFit="1" customWidth="1"/>
    <col min="12792" max="12792" width="11.5703125" style="119" bestFit="1" customWidth="1"/>
    <col min="12793" max="12793" width="16.28515625" style="119" bestFit="1" customWidth="1"/>
    <col min="12794" max="12794" width="10.7109375" style="119" bestFit="1" customWidth="1"/>
    <col min="12795" max="13044" width="9.140625" style="119"/>
    <col min="13045" max="13045" width="45.42578125" style="119" bestFit="1" customWidth="1"/>
    <col min="13046" max="13046" width="10" style="119" bestFit="1" customWidth="1"/>
    <col min="13047" max="13047" width="10.7109375" style="119" bestFit="1" customWidth="1"/>
    <col min="13048" max="13048" width="11.5703125" style="119" bestFit="1" customWidth="1"/>
    <col min="13049" max="13049" width="16.28515625" style="119" bestFit="1" customWidth="1"/>
    <col min="13050" max="13050" width="10.7109375" style="119" bestFit="1" customWidth="1"/>
    <col min="13051" max="13300" width="9.140625" style="119"/>
    <col min="13301" max="13301" width="45.42578125" style="119" bestFit="1" customWidth="1"/>
    <col min="13302" max="13302" width="10" style="119" bestFit="1" customWidth="1"/>
    <col min="13303" max="13303" width="10.7109375" style="119" bestFit="1" customWidth="1"/>
    <col min="13304" max="13304" width="11.5703125" style="119" bestFit="1" customWidth="1"/>
    <col min="13305" max="13305" width="16.28515625" style="119" bestFit="1" customWidth="1"/>
    <col min="13306" max="13306" width="10.7109375" style="119" bestFit="1" customWidth="1"/>
    <col min="13307" max="13556" width="9.140625" style="119"/>
    <col min="13557" max="13557" width="45.42578125" style="119" bestFit="1" customWidth="1"/>
    <col min="13558" max="13558" width="10" style="119" bestFit="1" customWidth="1"/>
    <col min="13559" max="13559" width="10.7109375" style="119" bestFit="1" customWidth="1"/>
    <col min="13560" max="13560" width="11.5703125" style="119" bestFit="1" customWidth="1"/>
    <col min="13561" max="13561" width="16.28515625" style="119" bestFit="1" customWidth="1"/>
    <col min="13562" max="13562" width="10.7109375" style="119" bestFit="1" customWidth="1"/>
    <col min="13563" max="13812" width="9.140625" style="119"/>
    <col min="13813" max="13813" width="45.42578125" style="119" bestFit="1" customWidth="1"/>
    <col min="13814" max="13814" width="10" style="119" bestFit="1" customWidth="1"/>
    <col min="13815" max="13815" width="10.7109375" style="119" bestFit="1" customWidth="1"/>
    <col min="13816" max="13816" width="11.5703125" style="119" bestFit="1" customWidth="1"/>
    <col min="13817" max="13817" width="16.28515625" style="119" bestFit="1" customWidth="1"/>
    <col min="13818" max="13818" width="10.7109375" style="119" bestFit="1" customWidth="1"/>
    <col min="13819" max="14068" width="9.140625" style="119"/>
    <col min="14069" max="14069" width="45.42578125" style="119" bestFit="1" customWidth="1"/>
    <col min="14070" max="14070" width="10" style="119" bestFit="1" customWidth="1"/>
    <col min="14071" max="14071" width="10.7109375" style="119" bestFit="1" customWidth="1"/>
    <col min="14072" max="14072" width="11.5703125" style="119" bestFit="1" customWidth="1"/>
    <col min="14073" max="14073" width="16.28515625" style="119" bestFit="1" customWidth="1"/>
    <col min="14074" max="14074" width="10.7109375" style="119" bestFit="1" customWidth="1"/>
    <col min="14075" max="14324" width="9.140625" style="119"/>
    <col min="14325" max="14325" width="45.42578125" style="119" bestFit="1" customWidth="1"/>
    <col min="14326" max="14326" width="10" style="119" bestFit="1" customWidth="1"/>
    <col min="14327" max="14327" width="10.7109375" style="119" bestFit="1" customWidth="1"/>
    <col min="14328" max="14328" width="11.5703125" style="119" bestFit="1" customWidth="1"/>
    <col min="14329" max="14329" width="16.28515625" style="119" bestFit="1" customWidth="1"/>
    <col min="14330" max="14330" width="10.7109375" style="119" bestFit="1" customWidth="1"/>
    <col min="14331" max="14580" width="9.140625" style="119"/>
    <col min="14581" max="14581" width="45.42578125" style="119" bestFit="1" customWidth="1"/>
    <col min="14582" max="14582" width="10" style="119" bestFit="1" customWidth="1"/>
    <col min="14583" max="14583" width="10.7109375" style="119" bestFit="1" customWidth="1"/>
    <col min="14584" max="14584" width="11.5703125" style="119" bestFit="1" customWidth="1"/>
    <col min="14585" max="14585" width="16.28515625" style="119" bestFit="1" customWidth="1"/>
    <col min="14586" max="14586" width="10.7109375" style="119" bestFit="1" customWidth="1"/>
    <col min="14587" max="14836" width="9.140625" style="119"/>
    <col min="14837" max="14837" width="45.42578125" style="119" bestFit="1" customWidth="1"/>
    <col min="14838" max="14838" width="10" style="119" bestFit="1" customWidth="1"/>
    <col min="14839" max="14839" width="10.7109375" style="119" bestFit="1" customWidth="1"/>
    <col min="14840" max="14840" width="11.5703125" style="119" bestFit="1" customWidth="1"/>
    <col min="14841" max="14841" width="16.28515625" style="119" bestFit="1" customWidth="1"/>
    <col min="14842" max="14842" width="10.7109375" style="119" bestFit="1" customWidth="1"/>
    <col min="14843" max="15092" width="9.140625" style="119"/>
    <col min="15093" max="15093" width="45.42578125" style="119" bestFit="1" customWidth="1"/>
    <col min="15094" max="15094" width="10" style="119" bestFit="1" customWidth="1"/>
    <col min="15095" max="15095" width="10.7109375" style="119" bestFit="1" customWidth="1"/>
    <col min="15096" max="15096" width="11.5703125" style="119" bestFit="1" customWidth="1"/>
    <col min="15097" max="15097" width="16.28515625" style="119" bestFit="1" customWidth="1"/>
    <col min="15098" max="15098" width="10.7109375" style="119" bestFit="1" customWidth="1"/>
    <col min="15099" max="15348" width="9.140625" style="119"/>
    <col min="15349" max="15349" width="45.42578125" style="119" bestFit="1" customWidth="1"/>
    <col min="15350" max="15350" width="10" style="119" bestFit="1" customWidth="1"/>
    <col min="15351" max="15351" width="10.7109375" style="119" bestFit="1" customWidth="1"/>
    <col min="15352" max="15352" width="11.5703125" style="119" bestFit="1" customWidth="1"/>
    <col min="15353" max="15353" width="16.28515625" style="119" bestFit="1" customWidth="1"/>
    <col min="15354" max="15354" width="10.7109375" style="119" bestFit="1" customWidth="1"/>
    <col min="15355" max="15604" width="9.140625" style="119"/>
    <col min="15605" max="15605" width="45.42578125" style="119" bestFit="1" customWidth="1"/>
    <col min="15606" max="15606" width="10" style="119" bestFit="1" customWidth="1"/>
    <col min="15607" max="15607" width="10.7109375" style="119" bestFit="1" customWidth="1"/>
    <col min="15608" max="15608" width="11.5703125" style="119" bestFit="1" customWidth="1"/>
    <col min="15609" max="15609" width="16.28515625" style="119" bestFit="1" customWidth="1"/>
    <col min="15610" max="15610" width="10.7109375" style="119" bestFit="1" customWidth="1"/>
    <col min="15611" max="15860" width="9.140625" style="119"/>
    <col min="15861" max="15861" width="45.42578125" style="119" bestFit="1" customWidth="1"/>
    <col min="15862" max="15862" width="10" style="119" bestFit="1" customWidth="1"/>
    <col min="15863" max="15863" width="10.7109375" style="119" bestFit="1" customWidth="1"/>
    <col min="15864" max="15864" width="11.5703125" style="119" bestFit="1" customWidth="1"/>
    <col min="15865" max="15865" width="16.28515625" style="119" bestFit="1" customWidth="1"/>
    <col min="15866" max="15866" width="10.7109375" style="119" bestFit="1" customWidth="1"/>
    <col min="15867" max="16116" width="9.140625" style="119"/>
    <col min="16117" max="16117" width="45.42578125" style="119" bestFit="1" customWidth="1"/>
    <col min="16118" max="16118" width="10" style="119" bestFit="1" customWidth="1"/>
    <col min="16119" max="16119" width="10.7109375" style="119" bestFit="1" customWidth="1"/>
    <col min="16120" max="16120" width="11.5703125" style="119" bestFit="1" customWidth="1"/>
    <col min="16121" max="16121" width="16.28515625" style="119" bestFit="1" customWidth="1"/>
    <col min="16122" max="16122" width="10.7109375" style="119" bestFit="1" customWidth="1"/>
    <col min="16123" max="16372" width="9.140625" style="119"/>
    <col min="16373" max="16384" width="9.28515625" style="119" customWidth="1"/>
  </cols>
  <sheetData>
    <row r="1" spans="1:7">
      <c r="A1" s="3342" t="s">
        <v>6546</v>
      </c>
      <c r="B1" s="3342"/>
      <c r="C1" s="3342"/>
      <c r="D1" s="3342"/>
      <c r="E1" s="3342"/>
      <c r="F1" s="3342"/>
      <c r="G1" s="203"/>
    </row>
    <row r="2" spans="1:7" ht="24" customHeight="1">
      <c r="G2" s="203"/>
    </row>
    <row r="3" spans="1:7">
      <c r="A3" s="1263" t="s">
        <v>6</v>
      </c>
      <c r="B3" s="1189">
        <v>0</v>
      </c>
      <c r="G3" s="203"/>
    </row>
    <row r="4" spans="1:7" ht="5.25" customHeight="1">
      <c r="G4" s="203"/>
    </row>
    <row r="5" spans="1:7">
      <c r="A5" s="3339" t="s">
        <v>4125</v>
      </c>
      <c r="B5" s="3339"/>
      <c r="C5" s="3339"/>
      <c r="D5" s="3339"/>
      <c r="E5" s="3339"/>
      <c r="F5" s="3340"/>
      <c r="G5" s="203"/>
    </row>
    <row r="6" spans="1:7" ht="30.75" customHeight="1">
      <c r="A6" s="1689" t="s">
        <v>6123</v>
      </c>
      <c r="B6" s="1689" t="s">
        <v>6124</v>
      </c>
      <c r="C6" s="1690" t="s">
        <v>4126</v>
      </c>
      <c r="D6" s="1689" t="s">
        <v>6125</v>
      </c>
      <c r="E6" s="1689" t="s">
        <v>6126</v>
      </c>
      <c r="F6" s="1691" t="s">
        <v>9</v>
      </c>
      <c r="G6" s="121"/>
    </row>
    <row r="7" spans="1:7">
      <c r="A7" s="1705" t="s">
        <v>7361</v>
      </c>
      <c r="B7" s="1219">
        <v>15</v>
      </c>
      <c r="C7" s="1219">
        <v>16</v>
      </c>
      <c r="D7" s="1220" t="s">
        <v>6127</v>
      </c>
      <c r="E7" s="1704">
        <v>1503.6</v>
      </c>
      <c r="F7" s="1135">
        <f>E7-E7*$B$3/100</f>
        <v>1503.6</v>
      </c>
      <c r="G7" s="563"/>
    </row>
    <row r="8" spans="1:7">
      <c r="A8" s="1705" t="s">
        <v>7362</v>
      </c>
      <c r="B8" s="1219">
        <v>20</v>
      </c>
      <c r="C8" s="1219">
        <v>16</v>
      </c>
      <c r="D8" s="1220" t="s">
        <v>6127</v>
      </c>
      <c r="E8" s="1704">
        <v>1639.2</v>
      </c>
      <c r="F8" s="1135">
        <f t="shared" ref="F8:F71" si="0">E8-E8*$B$3/100</f>
        <v>1639.2</v>
      </c>
      <c r="G8" s="563"/>
    </row>
    <row r="9" spans="1:7">
      <c r="A9" s="1705" t="s">
        <v>7363</v>
      </c>
      <c r="B9" s="1219">
        <v>25</v>
      </c>
      <c r="C9" s="1219">
        <v>16</v>
      </c>
      <c r="D9" s="1220" t="s">
        <v>6127</v>
      </c>
      <c r="E9" s="1704">
        <v>1915.1999999999998</v>
      </c>
      <c r="F9" s="1135">
        <f t="shared" si="0"/>
        <v>1915.1999999999998</v>
      </c>
      <c r="G9" s="563"/>
    </row>
    <row r="10" spans="1:7">
      <c r="A10" s="1705" t="s">
        <v>7364</v>
      </c>
      <c r="B10" s="1219">
        <v>32</v>
      </c>
      <c r="C10" s="1219">
        <v>16</v>
      </c>
      <c r="D10" s="1220" t="s">
        <v>6127</v>
      </c>
      <c r="E10" s="1704">
        <v>2073.6</v>
      </c>
      <c r="F10" s="1135">
        <f t="shared" si="0"/>
        <v>2073.6</v>
      </c>
      <c r="G10" s="563"/>
    </row>
    <row r="11" spans="1:7">
      <c r="A11" s="1705" t="s">
        <v>7365</v>
      </c>
      <c r="B11" s="1219">
        <v>40</v>
      </c>
      <c r="C11" s="1219">
        <v>16</v>
      </c>
      <c r="D11" s="1220" t="s">
        <v>6127</v>
      </c>
      <c r="E11" s="1704">
        <v>2293.1999999999998</v>
      </c>
      <c r="F11" s="1135">
        <f t="shared" si="0"/>
        <v>2293.1999999999998</v>
      </c>
      <c r="G11" s="563"/>
    </row>
    <row r="12" spans="1:7">
      <c r="A12" s="1705" t="s">
        <v>7366</v>
      </c>
      <c r="B12" s="1219">
        <v>50</v>
      </c>
      <c r="C12" s="1219">
        <v>16</v>
      </c>
      <c r="D12" s="1220" t="s">
        <v>6127</v>
      </c>
      <c r="E12" s="1704">
        <v>2527.1999999999998</v>
      </c>
      <c r="F12" s="1135">
        <f t="shared" si="0"/>
        <v>2527.1999999999998</v>
      </c>
      <c r="G12" s="563"/>
    </row>
    <row r="13" spans="1:7">
      <c r="A13" s="1705" t="s">
        <v>7367</v>
      </c>
      <c r="B13" s="1219">
        <v>65</v>
      </c>
      <c r="C13" s="1219">
        <v>16</v>
      </c>
      <c r="D13" s="1220" t="s">
        <v>6127</v>
      </c>
      <c r="E13" s="1704">
        <v>4183.2</v>
      </c>
      <c r="F13" s="1135">
        <f t="shared" si="0"/>
        <v>4183.2</v>
      </c>
      <c r="G13" s="563"/>
    </row>
    <row r="14" spans="1:7">
      <c r="A14" s="1705" t="s">
        <v>7368</v>
      </c>
      <c r="B14" s="1219">
        <v>80</v>
      </c>
      <c r="C14" s="1219">
        <v>16</v>
      </c>
      <c r="D14" s="1220" t="s">
        <v>6127</v>
      </c>
      <c r="E14" s="1704">
        <v>5881.2</v>
      </c>
      <c r="F14" s="1135">
        <f t="shared" si="0"/>
        <v>5881.2</v>
      </c>
      <c r="G14" s="563"/>
    </row>
    <row r="15" spans="1:7">
      <c r="A15" s="1705" t="s">
        <v>7369</v>
      </c>
      <c r="B15" s="1219">
        <v>100</v>
      </c>
      <c r="C15" s="1219">
        <v>16</v>
      </c>
      <c r="D15" s="1220" t="s">
        <v>6127</v>
      </c>
      <c r="E15" s="1704">
        <v>8670</v>
      </c>
      <c r="F15" s="1135">
        <f t="shared" si="0"/>
        <v>8670</v>
      </c>
      <c r="G15" s="563"/>
    </row>
    <row r="16" spans="1:7">
      <c r="A16" s="1705" t="s">
        <v>7370</v>
      </c>
      <c r="B16" s="1219">
        <v>125</v>
      </c>
      <c r="C16" s="1219">
        <v>16</v>
      </c>
      <c r="D16" s="1220" t="s">
        <v>6127</v>
      </c>
      <c r="E16" s="1704">
        <v>15506.4</v>
      </c>
      <c r="F16" s="1135">
        <f t="shared" si="0"/>
        <v>15506.4</v>
      </c>
      <c r="G16" s="563"/>
    </row>
    <row r="17" spans="1:7">
      <c r="A17" s="1705" t="s">
        <v>7371</v>
      </c>
      <c r="B17" s="1219">
        <v>150</v>
      </c>
      <c r="C17" s="1219">
        <v>16</v>
      </c>
      <c r="D17" s="1220" t="s">
        <v>6127</v>
      </c>
      <c r="E17" s="1704">
        <v>22404</v>
      </c>
      <c r="F17" s="1135">
        <f t="shared" si="0"/>
        <v>22404</v>
      </c>
      <c r="G17" s="563"/>
    </row>
    <row r="18" spans="1:7">
      <c r="A18" s="3340" t="s">
        <v>4127</v>
      </c>
      <c r="B18" s="3341"/>
      <c r="C18" s="3341"/>
      <c r="D18" s="3341"/>
      <c r="E18" s="3341"/>
      <c r="F18" s="3341"/>
      <c r="G18" s="563"/>
    </row>
    <row r="19" spans="1:7" ht="29.25" customHeight="1">
      <c r="A19" s="1689" t="s">
        <v>6123</v>
      </c>
      <c r="B19" s="1689" t="s">
        <v>6124</v>
      </c>
      <c r="C19" s="1690" t="s">
        <v>4126</v>
      </c>
      <c r="D19" s="1689" t="s">
        <v>6125</v>
      </c>
      <c r="E19" s="1689" t="s">
        <v>6126</v>
      </c>
      <c r="F19" s="1691" t="s">
        <v>9</v>
      </c>
      <c r="G19" s="563"/>
    </row>
    <row r="20" spans="1:7">
      <c r="A20" s="1705" t="s">
        <v>7372</v>
      </c>
      <c r="B20" s="1219">
        <v>15</v>
      </c>
      <c r="C20" s="1219">
        <v>16</v>
      </c>
      <c r="D20" s="1220" t="s">
        <v>6128</v>
      </c>
      <c r="E20" s="1704">
        <v>2331.6</v>
      </c>
      <c r="F20" s="1135">
        <f t="shared" si="0"/>
        <v>2331.6</v>
      </c>
      <c r="G20" s="563"/>
    </row>
    <row r="21" spans="1:7">
      <c r="A21" s="1705" t="s">
        <v>7373</v>
      </c>
      <c r="B21" s="1219">
        <v>20</v>
      </c>
      <c r="C21" s="1219">
        <v>16</v>
      </c>
      <c r="D21" s="1220" t="s">
        <v>6128</v>
      </c>
      <c r="E21" s="1704">
        <v>2850</v>
      </c>
      <c r="F21" s="1135">
        <f t="shared" si="0"/>
        <v>2850</v>
      </c>
      <c r="G21" s="563"/>
    </row>
    <row r="22" spans="1:7">
      <c r="A22" s="1705" t="s">
        <v>7374</v>
      </c>
      <c r="B22" s="1219">
        <v>25</v>
      </c>
      <c r="C22" s="1219">
        <v>16</v>
      </c>
      <c r="D22" s="1220" t="s">
        <v>6128</v>
      </c>
      <c r="E22" s="1704">
        <v>3523.2</v>
      </c>
      <c r="F22" s="1135">
        <f t="shared" si="0"/>
        <v>3523.2</v>
      </c>
      <c r="G22" s="563"/>
    </row>
    <row r="23" spans="1:7">
      <c r="A23" s="1705" t="s">
        <v>7375</v>
      </c>
      <c r="B23" s="1219">
        <v>32</v>
      </c>
      <c r="C23" s="1219">
        <v>16</v>
      </c>
      <c r="D23" s="1220" t="s">
        <v>6128</v>
      </c>
      <c r="E23" s="1704">
        <v>4005.6</v>
      </c>
      <c r="F23" s="1135">
        <f t="shared" si="0"/>
        <v>4005.6</v>
      </c>
      <c r="G23" s="563"/>
    </row>
    <row r="24" spans="1:7">
      <c r="A24" s="1705" t="s">
        <v>7376</v>
      </c>
      <c r="B24" s="1219">
        <v>40</v>
      </c>
      <c r="C24" s="1219">
        <v>16</v>
      </c>
      <c r="D24" s="1220" t="s">
        <v>6128</v>
      </c>
      <c r="E24" s="1704">
        <v>4446</v>
      </c>
      <c r="F24" s="1135">
        <f t="shared" si="0"/>
        <v>4446</v>
      </c>
      <c r="G24" s="563"/>
    </row>
    <row r="25" spans="1:7">
      <c r="A25" s="1705" t="s">
        <v>7377</v>
      </c>
      <c r="B25" s="1219">
        <v>50</v>
      </c>
      <c r="C25" s="1219">
        <v>16</v>
      </c>
      <c r="D25" s="1220" t="s">
        <v>6128</v>
      </c>
      <c r="E25" s="1704">
        <v>5340</v>
      </c>
      <c r="F25" s="1135">
        <f t="shared" si="0"/>
        <v>5340</v>
      </c>
      <c r="G25" s="563"/>
    </row>
    <row r="26" spans="1:7">
      <c r="A26" s="1705" t="s">
        <v>7378</v>
      </c>
      <c r="B26" s="1219">
        <v>65</v>
      </c>
      <c r="C26" s="1219">
        <v>16</v>
      </c>
      <c r="D26" s="1220" t="s">
        <v>6128</v>
      </c>
      <c r="E26" s="1704">
        <v>7543.2</v>
      </c>
      <c r="F26" s="1135">
        <f t="shared" si="0"/>
        <v>7543.2</v>
      </c>
      <c r="G26" s="563"/>
    </row>
    <row r="27" spans="1:7">
      <c r="A27" s="1705" t="s">
        <v>7379</v>
      </c>
      <c r="B27" s="1219">
        <v>80</v>
      </c>
      <c r="C27" s="1219">
        <v>16</v>
      </c>
      <c r="D27" s="1220" t="s">
        <v>6128</v>
      </c>
      <c r="E27" s="1704">
        <v>9925.1999999999989</v>
      </c>
      <c r="F27" s="1135">
        <f t="shared" si="0"/>
        <v>9925.1999999999989</v>
      </c>
      <c r="G27" s="563"/>
    </row>
    <row r="28" spans="1:7">
      <c r="A28" s="1705" t="s">
        <v>7380</v>
      </c>
      <c r="B28" s="1219">
        <v>100</v>
      </c>
      <c r="C28" s="1219">
        <v>16</v>
      </c>
      <c r="D28" s="1220" t="s">
        <v>6128</v>
      </c>
      <c r="E28" s="1704">
        <v>16198.8</v>
      </c>
      <c r="F28" s="1135">
        <f t="shared" si="0"/>
        <v>16198.8</v>
      </c>
      <c r="G28" s="563"/>
    </row>
    <row r="29" spans="1:7">
      <c r="A29" s="1705" t="s">
        <v>7381</v>
      </c>
      <c r="B29" s="1219">
        <v>125</v>
      </c>
      <c r="C29" s="1219">
        <v>16</v>
      </c>
      <c r="D29" s="1220" t="s">
        <v>6128</v>
      </c>
      <c r="E29" s="1704">
        <v>21058.799999999999</v>
      </c>
      <c r="F29" s="1135">
        <f t="shared" si="0"/>
        <v>21058.799999999999</v>
      </c>
      <c r="G29" s="563"/>
    </row>
    <row r="30" spans="1:7">
      <c r="A30" s="1705" t="s">
        <v>7382</v>
      </c>
      <c r="B30" s="1219">
        <v>150</v>
      </c>
      <c r="C30" s="1219">
        <v>16</v>
      </c>
      <c r="D30" s="1220" t="s">
        <v>6128</v>
      </c>
      <c r="E30" s="1704">
        <v>31818</v>
      </c>
      <c r="F30" s="1135">
        <f t="shared" si="0"/>
        <v>31818</v>
      </c>
      <c r="G30" s="563"/>
    </row>
    <row r="31" spans="1:7">
      <c r="A31" s="3340" t="s">
        <v>4128</v>
      </c>
      <c r="B31" s="3341"/>
      <c r="C31" s="3341"/>
      <c r="D31" s="3341"/>
      <c r="E31" s="3341"/>
      <c r="F31" s="3341"/>
      <c r="G31" s="563"/>
    </row>
    <row r="32" spans="1:7" ht="27" customHeight="1">
      <c r="A32" s="1689" t="s">
        <v>6123</v>
      </c>
      <c r="B32" s="1689" t="s">
        <v>6124</v>
      </c>
      <c r="C32" s="1690" t="s">
        <v>4126</v>
      </c>
      <c r="D32" s="1689" t="s">
        <v>6125</v>
      </c>
      <c r="E32" s="1689" t="s">
        <v>6126</v>
      </c>
      <c r="F32" s="1691" t="s">
        <v>9</v>
      </c>
      <c r="G32" s="563"/>
    </row>
    <row r="33" spans="1:7" ht="15" customHeight="1">
      <c r="A33" s="1281" t="s">
        <v>5203</v>
      </c>
      <c r="B33" s="1219">
        <v>10</v>
      </c>
      <c r="C33" s="1219">
        <v>40</v>
      </c>
      <c r="D33" s="1220" t="s">
        <v>6129</v>
      </c>
      <c r="E33" s="1704">
        <v>2809.2</v>
      </c>
      <c r="F33" s="1135">
        <f t="shared" si="0"/>
        <v>2809.2</v>
      </c>
      <c r="G33" s="563"/>
    </row>
    <row r="34" spans="1:7" ht="15" customHeight="1">
      <c r="A34" s="1281" t="s">
        <v>5204</v>
      </c>
      <c r="B34" s="1219">
        <v>15</v>
      </c>
      <c r="C34" s="1219">
        <v>40</v>
      </c>
      <c r="D34" s="1220" t="s">
        <v>6129</v>
      </c>
      <c r="E34" s="1704">
        <v>2809.2</v>
      </c>
      <c r="F34" s="1135">
        <f>E34-E34*$B$3/100</f>
        <v>2809.2</v>
      </c>
      <c r="G34" s="563"/>
    </row>
    <row r="35" spans="1:7" ht="15" customHeight="1">
      <c r="A35" s="1281" t="s">
        <v>5205</v>
      </c>
      <c r="B35" s="1219">
        <v>20</v>
      </c>
      <c r="C35" s="1219">
        <v>40</v>
      </c>
      <c r="D35" s="1220" t="s">
        <v>6129</v>
      </c>
      <c r="E35" s="1704">
        <v>2923.2</v>
      </c>
      <c r="F35" s="1135">
        <f t="shared" si="0"/>
        <v>2923.2</v>
      </c>
      <c r="G35" s="563"/>
    </row>
    <row r="36" spans="1:7" ht="15" customHeight="1">
      <c r="A36" s="1281" t="s">
        <v>5206</v>
      </c>
      <c r="B36" s="1219">
        <v>25</v>
      </c>
      <c r="C36" s="1219">
        <v>40</v>
      </c>
      <c r="D36" s="1220" t="s">
        <v>6129</v>
      </c>
      <c r="E36" s="1704">
        <v>3076.7999999999997</v>
      </c>
      <c r="F36" s="1135">
        <f t="shared" si="0"/>
        <v>3076.7999999999997</v>
      </c>
      <c r="G36" s="563"/>
    </row>
    <row r="37" spans="1:7" ht="15" customHeight="1">
      <c r="A37" s="1281" t="s">
        <v>5207</v>
      </c>
      <c r="B37" s="1219">
        <v>32</v>
      </c>
      <c r="C37" s="1219">
        <v>40</v>
      </c>
      <c r="D37" s="1220" t="s">
        <v>6129</v>
      </c>
      <c r="E37" s="1704">
        <v>3649.2</v>
      </c>
      <c r="F37" s="1135">
        <f t="shared" si="0"/>
        <v>3649.2</v>
      </c>
      <c r="G37" s="563"/>
    </row>
    <row r="38" spans="1:7" ht="15" customHeight="1">
      <c r="A38" s="1281" t="s">
        <v>5208</v>
      </c>
      <c r="B38" s="1219">
        <v>40</v>
      </c>
      <c r="C38" s="1219">
        <v>40</v>
      </c>
      <c r="D38" s="1220" t="s">
        <v>6129</v>
      </c>
      <c r="E38" s="1704">
        <v>4290</v>
      </c>
      <c r="F38" s="1135">
        <f t="shared" si="0"/>
        <v>4290</v>
      </c>
      <c r="G38" s="563"/>
    </row>
    <row r="39" spans="1:7" ht="15" customHeight="1">
      <c r="A39" s="1281" t="s">
        <v>5209</v>
      </c>
      <c r="B39" s="1219">
        <v>50</v>
      </c>
      <c r="C39" s="1219">
        <v>40</v>
      </c>
      <c r="D39" s="1220" t="s">
        <v>6129</v>
      </c>
      <c r="E39" s="1704">
        <v>4876.8</v>
      </c>
      <c r="F39" s="1135">
        <f t="shared" si="0"/>
        <v>4876.8</v>
      </c>
      <c r="G39" s="563"/>
    </row>
    <row r="40" spans="1:7" ht="15" customHeight="1">
      <c r="A40" s="1281" t="s">
        <v>5210</v>
      </c>
      <c r="B40" s="1219">
        <v>65</v>
      </c>
      <c r="C40" s="1219">
        <v>25</v>
      </c>
      <c r="D40" s="1220" t="s">
        <v>6129</v>
      </c>
      <c r="E40" s="1704">
        <v>9600</v>
      </c>
      <c r="F40" s="1135">
        <f t="shared" si="0"/>
        <v>9600</v>
      </c>
      <c r="G40" s="563"/>
    </row>
    <row r="41" spans="1:7" ht="15" customHeight="1">
      <c r="A41" s="1281" t="s">
        <v>5211</v>
      </c>
      <c r="B41" s="1219">
        <v>80</v>
      </c>
      <c r="C41" s="1219">
        <v>25</v>
      </c>
      <c r="D41" s="1220" t="s">
        <v>6129</v>
      </c>
      <c r="E41" s="1704">
        <v>12019.199999999999</v>
      </c>
      <c r="F41" s="1135">
        <f t="shared" si="0"/>
        <v>12019.199999999999</v>
      </c>
      <c r="G41" s="563"/>
    </row>
    <row r="42" spans="1:7" ht="15" customHeight="1">
      <c r="A42" s="1281" t="s">
        <v>5212</v>
      </c>
      <c r="B42" s="1219">
        <v>100</v>
      </c>
      <c r="C42" s="1219">
        <v>25</v>
      </c>
      <c r="D42" s="1220" t="s">
        <v>6129</v>
      </c>
      <c r="E42" s="1704">
        <v>16898.399999999998</v>
      </c>
      <c r="F42" s="1135">
        <f t="shared" si="0"/>
        <v>16898.399999999998</v>
      </c>
      <c r="G42" s="563"/>
    </row>
    <row r="43" spans="1:7" ht="15" customHeight="1">
      <c r="A43" s="3340" t="s">
        <v>4129</v>
      </c>
      <c r="B43" s="3341"/>
      <c r="C43" s="3341"/>
      <c r="D43" s="3341"/>
      <c r="E43" s="3341"/>
      <c r="F43" s="3341"/>
      <c r="G43" s="563"/>
    </row>
    <row r="44" spans="1:7" ht="30.2" customHeight="1">
      <c r="A44" s="1689" t="s">
        <v>6123</v>
      </c>
      <c r="B44" s="1689" t="s">
        <v>6124</v>
      </c>
      <c r="C44" s="1690" t="s">
        <v>4126</v>
      </c>
      <c r="D44" s="1689" t="s">
        <v>6125</v>
      </c>
      <c r="E44" s="1689" t="s">
        <v>6126</v>
      </c>
      <c r="F44" s="1691" t="s">
        <v>9</v>
      </c>
      <c r="G44" s="563"/>
    </row>
    <row r="45" spans="1:7" ht="15" customHeight="1">
      <c r="A45" s="1282" t="s">
        <v>6130</v>
      </c>
      <c r="B45" s="1219">
        <v>125</v>
      </c>
      <c r="C45" s="1219">
        <v>25</v>
      </c>
      <c r="D45" s="1220" t="s">
        <v>6129</v>
      </c>
      <c r="E45" s="1704">
        <v>29092.799999999999</v>
      </c>
      <c r="F45" s="1135">
        <f t="shared" si="0"/>
        <v>29092.799999999999</v>
      </c>
      <c r="G45" s="563"/>
    </row>
    <row r="46" spans="1:7" ht="15" customHeight="1">
      <c r="A46" s="1282" t="s">
        <v>6131</v>
      </c>
      <c r="B46" s="1219">
        <v>150</v>
      </c>
      <c r="C46" s="1219">
        <v>25</v>
      </c>
      <c r="D46" s="1220" t="s">
        <v>6129</v>
      </c>
      <c r="E46" s="1704">
        <v>49358.400000000001</v>
      </c>
      <c r="F46" s="1135">
        <f t="shared" si="0"/>
        <v>49358.400000000001</v>
      </c>
      <c r="G46" s="563"/>
    </row>
    <row r="47" spans="1:7" ht="15" customHeight="1">
      <c r="A47" s="3340" t="s">
        <v>4130</v>
      </c>
      <c r="B47" s="3341"/>
      <c r="C47" s="3341"/>
      <c r="D47" s="3341"/>
      <c r="E47" s="3341"/>
      <c r="F47" s="3341"/>
      <c r="G47" s="563"/>
    </row>
    <row r="48" spans="1:7" ht="15" customHeight="1">
      <c r="A48" s="1282" t="s">
        <v>6132</v>
      </c>
      <c r="B48" s="1219">
        <v>200</v>
      </c>
      <c r="C48" s="1219">
        <v>25</v>
      </c>
      <c r="D48" s="1220" t="s">
        <v>6129</v>
      </c>
      <c r="E48" s="1704">
        <v>80482.8</v>
      </c>
      <c r="F48" s="1135">
        <f t="shared" si="0"/>
        <v>80482.8</v>
      </c>
      <c r="G48" s="563"/>
    </row>
    <row r="49" spans="1:7" ht="15" customHeight="1">
      <c r="A49" s="1282" t="s">
        <v>6133</v>
      </c>
      <c r="B49" s="1219">
        <v>250</v>
      </c>
      <c r="C49" s="1219">
        <v>25</v>
      </c>
      <c r="D49" s="1220" t="s">
        <v>6129</v>
      </c>
      <c r="E49" s="1704">
        <v>165116.4</v>
      </c>
      <c r="F49" s="1135">
        <f t="shared" si="0"/>
        <v>165116.4</v>
      </c>
      <c r="G49" s="563"/>
    </row>
    <row r="50" spans="1:7" ht="15" customHeight="1">
      <c r="A50" s="1282" t="s">
        <v>6134</v>
      </c>
      <c r="B50" s="1219">
        <v>300</v>
      </c>
      <c r="C50" s="1219">
        <v>25</v>
      </c>
      <c r="D50" s="1220" t="s">
        <v>6129</v>
      </c>
      <c r="E50" s="1704">
        <v>360891.6</v>
      </c>
      <c r="F50" s="1135">
        <f t="shared" si="0"/>
        <v>360891.6</v>
      </c>
      <c r="G50" s="563"/>
    </row>
    <row r="51" spans="1:7" ht="15" customHeight="1">
      <c r="A51" s="1282" t="s">
        <v>6135</v>
      </c>
      <c r="B51" s="1219">
        <v>350</v>
      </c>
      <c r="C51" s="1219">
        <v>25</v>
      </c>
      <c r="D51" s="1220" t="s">
        <v>6129</v>
      </c>
      <c r="E51" s="1704">
        <v>583123.19999999995</v>
      </c>
      <c r="F51" s="1135">
        <f t="shared" si="0"/>
        <v>583123.19999999995</v>
      </c>
      <c r="G51" s="563"/>
    </row>
    <row r="52" spans="1:7" ht="15" customHeight="1">
      <c r="A52" s="1282" t="s">
        <v>6136</v>
      </c>
      <c r="B52" s="1219">
        <v>400</v>
      </c>
      <c r="C52" s="1219">
        <v>25</v>
      </c>
      <c r="D52" s="1220" t="s">
        <v>6129</v>
      </c>
      <c r="E52" s="1704">
        <v>870224.4</v>
      </c>
      <c r="F52" s="1135">
        <f t="shared" si="0"/>
        <v>870224.4</v>
      </c>
      <c r="G52" s="563"/>
    </row>
    <row r="53" spans="1:7" ht="15" customHeight="1">
      <c r="A53" s="1282" t="s">
        <v>6137</v>
      </c>
      <c r="B53" s="1219">
        <v>500</v>
      </c>
      <c r="C53" s="1219">
        <v>25</v>
      </c>
      <c r="D53" s="1220" t="s">
        <v>6129</v>
      </c>
      <c r="E53" s="1704">
        <v>1737709.2</v>
      </c>
      <c r="F53" s="1135">
        <f t="shared" si="0"/>
        <v>1737709.2</v>
      </c>
      <c r="G53" s="563"/>
    </row>
    <row r="54" spans="1:7" ht="15" customHeight="1">
      <c r="A54" s="1282" t="s">
        <v>6138</v>
      </c>
      <c r="B54" s="1219">
        <v>250</v>
      </c>
      <c r="C54" s="1219">
        <v>40</v>
      </c>
      <c r="D54" s="1220" t="s">
        <v>6129</v>
      </c>
      <c r="E54" s="1221" t="s">
        <v>6139</v>
      </c>
      <c r="F54" s="1135" t="str">
        <f>E54</f>
        <v>По запросу</v>
      </c>
      <c r="G54" s="563"/>
    </row>
    <row r="55" spans="1:7" ht="15" customHeight="1">
      <c r="A55" s="1282" t="s">
        <v>6140</v>
      </c>
      <c r="B55" s="1219">
        <v>300</v>
      </c>
      <c r="C55" s="1219">
        <v>40</v>
      </c>
      <c r="D55" s="1220" t="s">
        <v>6129</v>
      </c>
      <c r="E55" s="1221" t="s">
        <v>6139</v>
      </c>
      <c r="F55" s="1135" t="str">
        <f t="shared" ref="F55:F64" si="1">E55</f>
        <v>По запросу</v>
      </c>
      <c r="G55" s="563"/>
    </row>
    <row r="56" spans="1:7" ht="15" customHeight="1">
      <c r="A56" s="1282" t="s">
        <v>6141</v>
      </c>
      <c r="B56" s="1219">
        <v>350</v>
      </c>
      <c r="C56" s="1219">
        <v>40</v>
      </c>
      <c r="D56" s="1220" t="s">
        <v>6129</v>
      </c>
      <c r="E56" s="1221" t="s">
        <v>6139</v>
      </c>
      <c r="F56" s="1135" t="str">
        <f t="shared" si="1"/>
        <v>По запросу</v>
      </c>
      <c r="G56" s="563"/>
    </row>
    <row r="57" spans="1:7" ht="15" customHeight="1">
      <c r="A57" s="1282" t="s">
        <v>6142</v>
      </c>
      <c r="B57" s="1219">
        <v>400</v>
      </c>
      <c r="C57" s="1219">
        <v>40</v>
      </c>
      <c r="D57" s="1220" t="s">
        <v>6129</v>
      </c>
      <c r="E57" s="1221" t="s">
        <v>6139</v>
      </c>
      <c r="F57" s="1135" t="str">
        <f t="shared" si="1"/>
        <v>По запросу</v>
      </c>
      <c r="G57" s="563"/>
    </row>
    <row r="58" spans="1:7" ht="15" customHeight="1">
      <c r="A58" s="1282" t="s">
        <v>6143</v>
      </c>
      <c r="B58" s="1219">
        <v>500</v>
      </c>
      <c r="C58" s="1219">
        <v>40</v>
      </c>
      <c r="D58" s="1220" t="s">
        <v>6129</v>
      </c>
      <c r="E58" s="1221" t="s">
        <v>6139</v>
      </c>
      <c r="F58" s="1135" t="str">
        <f t="shared" si="1"/>
        <v>По запросу</v>
      </c>
      <c r="G58" s="563"/>
    </row>
    <row r="59" spans="1:7" ht="15" customHeight="1">
      <c r="A59" s="1282" t="s">
        <v>6144</v>
      </c>
      <c r="B59" s="1219">
        <v>600</v>
      </c>
      <c r="C59" s="1219">
        <v>40</v>
      </c>
      <c r="D59" s="1220" t="s">
        <v>6129</v>
      </c>
      <c r="E59" s="1221" t="s">
        <v>6139</v>
      </c>
      <c r="F59" s="1135" t="str">
        <f t="shared" si="1"/>
        <v>По запросу</v>
      </c>
      <c r="G59" s="563"/>
    </row>
    <row r="60" spans="1:7" ht="15" customHeight="1">
      <c r="A60" s="1282" t="s">
        <v>6145</v>
      </c>
      <c r="B60" s="1219">
        <v>700</v>
      </c>
      <c r="C60" s="1219">
        <v>40</v>
      </c>
      <c r="D60" s="1220" t="s">
        <v>6129</v>
      </c>
      <c r="E60" s="1221" t="s">
        <v>6139</v>
      </c>
      <c r="F60" s="1135" t="str">
        <f t="shared" si="1"/>
        <v>По запросу</v>
      </c>
      <c r="G60" s="563"/>
    </row>
    <row r="61" spans="1:7" ht="15" customHeight="1">
      <c r="A61" s="1282" t="s">
        <v>6146</v>
      </c>
      <c r="B61" s="1219">
        <v>800</v>
      </c>
      <c r="C61" s="1219">
        <v>40</v>
      </c>
      <c r="D61" s="1220" t="s">
        <v>6129</v>
      </c>
      <c r="E61" s="1221" t="s">
        <v>6139</v>
      </c>
      <c r="F61" s="1135" t="str">
        <f t="shared" si="1"/>
        <v>По запросу</v>
      </c>
      <c r="G61" s="563"/>
    </row>
    <row r="62" spans="1:7" ht="15" customHeight="1">
      <c r="A62" s="1282" t="s">
        <v>6147</v>
      </c>
      <c r="B62" s="1219">
        <v>900</v>
      </c>
      <c r="C62" s="1219">
        <v>40</v>
      </c>
      <c r="D62" s="1220" t="s">
        <v>6129</v>
      </c>
      <c r="E62" s="1221" t="s">
        <v>6139</v>
      </c>
      <c r="F62" s="1135" t="str">
        <f t="shared" si="1"/>
        <v>По запросу</v>
      </c>
      <c r="G62" s="563"/>
    </row>
    <row r="63" spans="1:7" ht="15" customHeight="1">
      <c r="A63" s="1282" t="s">
        <v>6148</v>
      </c>
      <c r="B63" s="1219">
        <v>1000</v>
      </c>
      <c r="C63" s="1219">
        <v>40</v>
      </c>
      <c r="D63" s="1220" t="s">
        <v>6129</v>
      </c>
      <c r="E63" s="1221" t="s">
        <v>6139</v>
      </c>
      <c r="F63" s="1135" t="str">
        <f t="shared" si="1"/>
        <v>По запросу</v>
      </c>
      <c r="G63" s="563"/>
    </row>
    <row r="64" spans="1:7" ht="15" customHeight="1">
      <c r="A64" s="1282" t="s">
        <v>6149</v>
      </c>
      <c r="B64" s="1219">
        <v>1200</v>
      </c>
      <c r="C64" s="1219">
        <v>40</v>
      </c>
      <c r="D64" s="1220" t="s">
        <v>6129</v>
      </c>
      <c r="E64" s="1221" t="s">
        <v>6139</v>
      </c>
      <c r="F64" s="1135" t="str">
        <f t="shared" si="1"/>
        <v>По запросу</v>
      </c>
      <c r="G64" s="563"/>
    </row>
    <row r="65" spans="1:7" ht="15" customHeight="1">
      <c r="A65" s="3340" t="s">
        <v>4131</v>
      </c>
      <c r="B65" s="3341"/>
      <c r="C65" s="3341"/>
      <c r="D65" s="3341"/>
      <c r="E65" s="3341"/>
      <c r="F65" s="3341"/>
      <c r="G65" s="563"/>
    </row>
    <row r="66" spans="1:7" ht="31.7" customHeight="1">
      <c r="A66" s="1689" t="s">
        <v>6123</v>
      </c>
      <c r="B66" s="1689" t="s">
        <v>6124</v>
      </c>
      <c r="C66" s="1690" t="s">
        <v>4126</v>
      </c>
      <c r="D66" s="1689" t="s">
        <v>6125</v>
      </c>
      <c r="E66" s="1689" t="s">
        <v>6126</v>
      </c>
      <c r="F66" s="1691" t="s">
        <v>9</v>
      </c>
      <c r="G66" s="563"/>
    </row>
    <row r="67" spans="1:7" ht="15" customHeight="1">
      <c r="A67" s="1282" t="s">
        <v>6150</v>
      </c>
      <c r="B67" s="1219">
        <v>125</v>
      </c>
      <c r="C67" s="1219">
        <v>25</v>
      </c>
      <c r="D67" s="1220" t="s">
        <v>6129</v>
      </c>
      <c r="E67" s="1704">
        <v>54400.799999999996</v>
      </c>
      <c r="F67" s="1135">
        <f t="shared" si="0"/>
        <v>54400.799999999996</v>
      </c>
      <c r="G67" s="563"/>
    </row>
    <row r="68" spans="1:7" ht="15" customHeight="1">
      <c r="A68" s="1282" t="s">
        <v>6151</v>
      </c>
      <c r="B68" s="1219">
        <v>150</v>
      </c>
      <c r="C68" s="1219">
        <v>25</v>
      </c>
      <c r="D68" s="1220" t="s">
        <v>6129</v>
      </c>
      <c r="E68" s="1704">
        <v>92088</v>
      </c>
      <c r="F68" s="1135">
        <f t="shared" si="0"/>
        <v>92088</v>
      </c>
      <c r="G68" s="563"/>
    </row>
    <row r="69" spans="1:7" ht="15" customHeight="1">
      <c r="A69" s="1282" t="s">
        <v>6152</v>
      </c>
      <c r="B69" s="1219">
        <v>200</v>
      </c>
      <c r="C69" s="1219">
        <v>25</v>
      </c>
      <c r="D69" s="1220" t="s">
        <v>6129</v>
      </c>
      <c r="E69" s="1704">
        <v>129817.2</v>
      </c>
      <c r="F69" s="1135">
        <f t="shared" si="0"/>
        <v>129817.2</v>
      </c>
      <c r="G69" s="563"/>
    </row>
    <row r="70" spans="1:7" ht="15" customHeight="1">
      <c r="A70" s="1282" t="s">
        <v>6153</v>
      </c>
      <c r="B70" s="1219">
        <v>250</v>
      </c>
      <c r="C70" s="1219">
        <v>25</v>
      </c>
      <c r="D70" s="1220" t="s">
        <v>6129</v>
      </c>
      <c r="E70" s="1704">
        <v>203626.5</v>
      </c>
      <c r="F70" s="1135">
        <f t="shared" si="0"/>
        <v>203626.5</v>
      </c>
      <c r="G70" s="563"/>
    </row>
    <row r="71" spans="1:7" ht="15" customHeight="1">
      <c r="A71" s="1282" t="s">
        <v>6154</v>
      </c>
      <c r="B71" s="1219">
        <v>300</v>
      </c>
      <c r="C71" s="1219">
        <v>25</v>
      </c>
      <c r="D71" s="1220" t="s">
        <v>6129</v>
      </c>
      <c r="E71" s="1704">
        <v>427736.39999999997</v>
      </c>
      <c r="F71" s="1135">
        <f t="shared" si="0"/>
        <v>427736.39999999997</v>
      </c>
      <c r="G71" s="563"/>
    </row>
    <row r="72" spans="1:7" ht="15" customHeight="1">
      <c r="A72" s="1282" t="s">
        <v>6155</v>
      </c>
      <c r="B72" s="1219">
        <v>350</v>
      </c>
      <c r="C72" s="1219">
        <v>25</v>
      </c>
      <c r="D72" s="1220" t="s">
        <v>6129</v>
      </c>
      <c r="E72" s="1704">
        <v>649968</v>
      </c>
      <c r="F72" s="1135">
        <f>E72-E72*$B$3/100</f>
        <v>649968</v>
      </c>
      <c r="G72" s="563"/>
    </row>
    <row r="73" spans="1:7" ht="15" customHeight="1">
      <c r="A73" s="1282" t="s">
        <v>6156</v>
      </c>
      <c r="B73" s="1219">
        <v>400</v>
      </c>
      <c r="C73" s="1219">
        <v>25</v>
      </c>
      <c r="D73" s="1220" t="s">
        <v>6129</v>
      </c>
      <c r="E73" s="1704">
        <v>1024730.0399999999</v>
      </c>
      <c r="F73" s="1135">
        <f>E73-E73*$B$3/100</f>
        <v>1024730.0399999999</v>
      </c>
      <c r="G73" s="563"/>
    </row>
    <row r="74" spans="1:7" ht="15" customHeight="1">
      <c r="A74" s="1282" t="s">
        <v>6157</v>
      </c>
      <c r="B74" s="1219">
        <v>500</v>
      </c>
      <c r="C74" s="1219">
        <v>25</v>
      </c>
      <c r="D74" s="1220" t="s">
        <v>6129</v>
      </c>
      <c r="E74" s="1704">
        <v>2103121.1999999997</v>
      </c>
      <c r="F74" s="1135">
        <f>E74-E74*$B$3/100</f>
        <v>2103121.1999999997</v>
      </c>
      <c r="G74" s="563"/>
    </row>
    <row r="75" spans="1:7" ht="15" customHeight="1">
      <c r="A75" s="1282" t="s">
        <v>6158</v>
      </c>
      <c r="B75" s="1219">
        <v>600</v>
      </c>
      <c r="C75" s="1219">
        <v>40</v>
      </c>
      <c r="D75" s="1220" t="s">
        <v>6129</v>
      </c>
      <c r="E75" s="1221" t="s">
        <v>6139</v>
      </c>
      <c r="F75" s="1135" t="str">
        <f t="shared" ref="F75:F80" si="2">E75</f>
        <v>По запросу</v>
      </c>
      <c r="G75" s="563"/>
    </row>
    <row r="76" spans="1:7" ht="15" customHeight="1">
      <c r="A76" s="1282" t="s">
        <v>6159</v>
      </c>
      <c r="B76" s="1219">
        <v>700</v>
      </c>
      <c r="C76" s="1219">
        <v>40</v>
      </c>
      <c r="D76" s="1220" t="s">
        <v>6129</v>
      </c>
      <c r="E76" s="1221" t="s">
        <v>6139</v>
      </c>
      <c r="F76" s="1135" t="str">
        <f t="shared" si="2"/>
        <v>По запросу</v>
      </c>
      <c r="G76" s="563"/>
    </row>
    <row r="77" spans="1:7" ht="15" customHeight="1">
      <c r="A77" s="1282" t="s">
        <v>6160</v>
      </c>
      <c r="B77" s="1219">
        <v>800</v>
      </c>
      <c r="C77" s="1219">
        <v>40</v>
      </c>
      <c r="D77" s="1220" t="s">
        <v>6129</v>
      </c>
      <c r="E77" s="1221" t="s">
        <v>6139</v>
      </c>
      <c r="F77" s="1135" t="str">
        <f t="shared" si="2"/>
        <v>По запросу</v>
      </c>
      <c r="G77" s="563"/>
    </row>
    <row r="78" spans="1:7" ht="15" customHeight="1">
      <c r="A78" s="1282" t="s">
        <v>6161</v>
      </c>
      <c r="B78" s="1219">
        <v>900</v>
      </c>
      <c r="C78" s="1219">
        <v>40</v>
      </c>
      <c r="D78" s="1220" t="s">
        <v>6129</v>
      </c>
      <c r="E78" s="1221" t="s">
        <v>6139</v>
      </c>
      <c r="F78" s="1135" t="str">
        <f t="shared" si="2"/>
        <v>По запросу</v>
      </c>
      <c r="G78" s="563"/>
    </row>
    <row r="79" spans="1:7" ht="15" customHeight="1">
      <c r="A79" s="1282" t="s">
        <v>6162</v>
      </c>
      <c r="B79" s="1219">
        <v>1000</v>
      </c>
      <c r="C79" s="1219">
        <v>40</v>
      </c>
      <c r="D79" s="1220" t="s">
        <v>6129</v>
      </c>
      <c r="E79" s="1221" t="s">
        <v>6139</v>
      </c>
      <c r="F79" s="1135" t="str">
        <f t="shared" si="2"/>
        <v>По запросу</v>
      </c>
      <c r="G79" s="563"/>
    </row>
    <row r="80" spans="1:7" ht="15" customHeight="1">
      <c r="A80" s="1282" t="s">
        <v>6163</v>
      </c>
      <c r="B80" s="1219">
        <v>1200</v>
      </c>
      <c r="C80" s="1219">
        <v>40</v>
      </c>
      <c r="D80" s="1220" t="s">
        <v>6129</v>
      </c>
      <c r="E80" s="1221" t="s">
        <v>6139</v>
      </c>
      <c r="F80" s="1135" t="str">
        <f t="shared" si="2"/>
        <v>По запросу</v>
      </c>
      <c r="G80" s="563"/>
    </row>
    <row r="81" spans="1:7" ht="15" customHeight="1">
      <c r="A81" s="3340" t="s">
        <v>4132</v>
      </c>
      <c r="B81" s="3341"/>
      <c r="C81" s="3341"/>
      <c r="D81" s="3341"/>
      <c r="E81" s="3341"/>
      <c r="F81" s="3341"/>
      <c r="G81" s="563"/>
    </row>
    <row r="82" spans="1:7" ht="31.7" customHeight="1">
      <c r="A82" s="1689" t="s">
        <v>6123</v>
      </c>
      <c r="B82" s="1689" t="s">
        <v>6124</v>
      </c>
      <c r="C82" s="1690" t="s">
        <v>4126</v>
      </c>
      <c r="D82" s="1689" t="s">
        <v>6125</v>
      </c>
      <c r="E82" s="1689" t="s">
        <v>6126</v>
      </c>
      <c r="F82" s="1691" t="s">
        <v>9</v>
      </c>
      <c r="G82" s="563"/>
    </row>
    <row r="83" spans="1:7" ht="15" customHeight="1">
      <c r="A83" s="1282" t="s">
        <v>6164</v>
      </c>
      <c r="B83" s="1219">
        <v>15</v>
      </c>
      <c r="C83" s="1219">
        <v>40</v>
      </c>
      <c r="D83" s="1220" t="s">
        <v>6165</v>
      </c>
      <c r="E83" s="1704">
        <v>4046.3999999999996</v>
      </c>
      <c r="F83" s="1135">
        <f t="shared" ref="F83:F102" si="3">E83-E83*$B$3/100</f>
        <v>4046.3999999999996</v>
      </c>
      <c r="G83" s="563"/>
    </row>
    <row r="84" spans="1:7" ht="15" customHeight="1">
      <c r="A84" s="1282" t="s">
        <v>6166</v>
      </c>
      <c r="B84" s="1219">
        <v>20</v>
      </c>
      <c r="C84" s="1219">
        <v>40</v>
      </c>
      <c r="D84" s="1220" t="s">
        <v>6165</v>
      </c>
      <c r="E84" s="1704">
        <v>4320</v>
      </c>
      <c r="F84" s="1135">
        <f t="shared" si="3"/>
        <v>4320</v>
      </c>
      <c r="G84" s="563"/>
    </row>
    <row r="85" spans="1:7" ht="15" customHeight="1">
      <c r="A85" s="1282" t="s">
        <v>6167</v>
      </c>
      <c r="B85" s="1219">
        <v>25</v>
      </c>
      <c r="C85" s="1219">
        <v>40</v>
      </c>
      <c r="D85" s="1220" t="s">
        <v>6165</v>
      </c>
      <c r="E85" s="1704">
        <v>4698</v>
      </c>
      <c r="F85" s="1135">
        <f t="shared" si="3"/>
        <v>4698</v>
      </c>
      <c r="G85" s="563"/>
    </row>
    <row r="86" spans="1:7" ht="15" customHeight="1">
      <c r="A86" s="1282" t="s">
        <v>6168</v>
      </c>
      <c r="B86" s="1219">
        <v>32</v>
      </c>
      <c r="C86" s="1219">
        <v>40</v>
      </c>
      <c r="D86" s="1220" t="s">
        <v>6165</v>
      </c>
      <c r="E86" s="1704">
        <v>5186.3999999999996</v>
      </c>
      <c r="F86" s="1135">
        <f t="shared" si="3"/>
        <v>5186.3999999999996</v>
      </c>
      <c r="G86" s="563"/>
    </row>
    <row r="87" spans="1:7" ht="15" customHeight="1">
      <c r="A87" s="1282" t="s">
        <v>6169</v>
      </c>
      <c r="B87" s="1219">
        <v>40</v>
      </c>
      <c r="C87" s="1219">
        <v>40</v>
      </c>
      <c r="D87" s="1220" t="s">
        <v>6165</v>
      </c>
      <c r="E87" s="1704">
        <v>7032</v>
      </c>
      <c r="F87" s="1135">
        <f t="shared" si="3"/>
        <v>7032</v>
      </c>
      <c r="G87" s="563"/>
    </row>
    <row r="88" spans="1:7" ht="15" customHeight="1">
      <c r="A88" s="1282" t="s">
        <v>6170</v>
      </c>
      <c r="B88" s="1219">
        <v>50</v>
      </c>
      <c r="C88" s="1219">
        <v>40</v>
      </c>
      <c r="D88" s="1220" t="s">
        <v>6165</v>
      </c>
      <c r="E88" s="1704">
        <v>7569.5999999999995</v>
      </c>
      <c r="F88" s="1135">
        <f t="shared" si="3"/>
        <v>7569.5999999999995</v>
      </c>
      <c r="G88" s="563"/>
    </row>
    <row r="89" spans="1:7" ht="15" customHeight="1">
      <c r="A89" s="1282" t="s">
        <v>6171</v>
      </c>
      <c r="B89" s="1219">
        <v>65</v>
      </c>
      <c r="C89" s="1219">
        <v>25</v>
      </c>
      <c r="D89" s="1220" t="s">
        <v>6165</v>
      </c>
      <c r="E89" s="1704">
        <v>13275.6</v>
      </c>
      <c r="F89" s="1135">
        <f t="shared" si="3"/>
        <v>13275.6</v>
      </c>
      <c r="G89" s="563"/>
    </row>
    <row r="90" spans="1:7" ht="15" customHeight="1">
      <c r="A90" s="1282" t="s">
        <v>6172</v>
      </c>
      <c r="B90" s="1219">
        <v>80</v>
      </c>
      <c r="C90" s="1219">
        <v>25</v>
      </c>
      <c r="D90" s="1220" t="s">
        <v>6165</v>
      </c>
      <c r="E90" s="1704">
        <v>16828.8</v>
      </c>
      <c r="F90" s="1135">
        <f t="shared" si="3"/>
        <v>16828.8</v>
      </c>
      <c r="G90" s="563"/>
    </row>
    <row r="91" spans="1:7" ht="15" customHeight="1">
      <c r="A91" s="1282" t="s">
        <v>6173</v>
      </c>
      <c r="B91" s="1219">
        <v>100</v>
      </c>
      <c r="C91" s="1219">
        <v>25</v>
      </c>
      <c r="D91" s="1220" t="s">
        <v>6165</v>
      </c>
      <c r="E91" s="1704">
        <v>23294.399999999998</v>
      </c>
      <c r="F91" s="1135">
        <f t="shared" si="3"/>
        <v>23294.399999999998</v>
      </c>
      <c r="G91" s="563"/>
    </row>
    <row r="92" spans="1:7" ht="15" customHeight="1">
      <c r="A92" s="3339" t="s">
        <v>4133</v>
      </c>
      <c r="B92" s="3339"/>
      <c r="C92" s="3339"/>
      <c r="D92" s="3339"/>
      <c r="E92" s="3339"/>
      <c r="F92" s="3340"/>
      <c r="G92" s="563"/>
    </row>
    <row r="93" spans="1:7" ht="30.2" customHeight="1">
      <c r="A93" s="1689" t="s">
        <v>6123</v>
      </c>
      <c r="B93" s="1689" t="s">
        <v>6124</v>
      </c>
      <c r="C93" s="1690" t="s">
        <v>4126</v>
      </c>
      <c r="D93" s="1689" t="s">
        <v>6125</v>
      </c>
      <c r="E93" s="1689" t="s">
        <v>6126</v>
      </c>
      <c r="F93" s="1691" t="s">
        <v>9</v>
      </c>
      <c r="G93" s="563"/>
    </row>
    <row r="94" spans="1:7" ht="15" customHeight="1">
      <c r="A94" s="1282" t="s">
        <v>6174</v>
      </c>
      <c r="B94" s="1219">
        <v>125</v>
      </c>
      <c r="C94" s="1219">
        <v>25</v>
      </c>
      <c r="D94" s="1220" t="s">
        <v>6165</v>
      </c>
      <c r="E94" s="1704">
        <v>53100</v>
      </c>
      <c r="F94" s="1135">
        <f t="shared" si="3"/>
        <v>53100</v>
      </c>
      <c r="G94" s="563"/>
    </row>
    <row r="95" spans="1:7" ht="15" customHeight="1">
      <c r="A95" s="1282" t="s">
        <v>6175</v>
      </c>
      <c r="B95" s="1219">
        <v>150</v>
      </c>
      <c r="C95" s="1219">
        <v>25</v>
      </c>
      <c r="D95" s="1220" t="s">
        <v>6165</v>
      </c>
      <c r="E95" s="1704">
        <v>58722</v>
      </c>
      <c r="F95" s="1135">
        <f t="shared" si="3"/>
        <v>58722</v>
      </c>
      <c r="G95" s="563"/>
    </row>
    <row r="96" spans="1:7" ht="15" customHeight="1">
      <c r="A96" s="3340" t="s">
        <v>4134</v>
      </c>
      <c r="B96" s="3341"/>
      <c r="C96" s="3341"/>
      <c r="D96" s="3341"/>
      <c r="E96" s="3341"/>
      <c r="F96" s="3341"/>
      <c r="G96" s="563"/>
    </row>
    <row r="97" spans="1:7" ht="27.75" customHeight="1">
      <c r="A97" s="1689" t="s">
        <v>6123</v>
      </c>
      <c r="B97" s="1689" t="s">
        <v>6124</v>
      </c>
      <c r="C97" s="1690" t="s">
        <v>4126</v>
      </c>
      <c r="D97" s="1689" t="s">
        <v>6125</v>
      </c>
      <c r="E97" s="1689" t="s">
        <v>6126</v>
      </c>
      <c r="F97" s="1691" t="s">
        <v>9</v>
      </c>
      <c r="G97" s="563"/>
    </row>
    <row r="98" spans="1:7" ht="15" customHeight="1">
      <c r="A98" s="1282" t="s">
        <v>6176</v>
      </c>
      <c r="B98" s="1219">
        <v>200</v>
      </c>
      <c r="C98" s="1219">
        <v>25</v>
      </c>
      <c r="D98" s="1220" t="s">
        <v>6165</v>
      </c>
      <c r="E98" s="1704">
        <v>94268.4</v>
      </c>
      <c r="F98" s="1135">
        <f t="shared" si="3"/>
        <v>94268.4</v>
      </c>
      <c r="G98" s="563"/>
    </row>
    <row r="99" spans="1:7" ht="15" customHeight="1">
      <c r="A99" s="1283" t="s">
        <v>6177</v>
      </c>
      <c r="B99" s="1219">
        <v>250</v>
      </c>
      <c r="C99" s="1219">
        <v>25</v>
      </c>
      <c r="D99" s="1220" t="s">
        <v>6165</v>
      </c>
      <c r="E99" s="1704">
        <v>190880.4</v>
      </c>
      <c r="F99" s="1135">
        <f t="shared" si="3"/>
        <v>190880.4</v>
      </c>
      <c r="G99" s="563"/>
    </row>
    <row r="100" spans="1:7" ht="15" customHeight="1">
      <c r="A100" s="3339" t="s">
        <v>4135</v>
      </c>
      <c r="B100" s="3339"/>
      <c r="C100" s="3339"/>
      <c r="D100" s="3339"/>
      <c r="E100" s="3339"/>
      <c r="F100" s="3340"/>
      <c r="G100" s="563"/>
    </row>
    <row r="101" spans="1:7" ht="31.7" customHeight="1">
      <c r="A101" s="1689" t="s">
        <v>6123</v>
      </c>
      <c r="B101" s="1689" t="s">
        <v>6124</v>
      </c>
      <c r="C101" s="1690" t="s">
        <v>4126</v>
      </c>
      <c r="D101" s="1689" t="s">
        <v>6125</v>
      </c>
      <c r="E101" s="1689" t="s">
        <v>6126</v>
      </c>
      <c r="F101" s="1691" t="s">
        <v>9</v>
      </c>
      <c r="G101" s="563"/>
    </row>
    <row r="102" spans="1:7" ht="15" customHeight="1">
      <c r="A102" s="1284" t="s">
        <v>5213</v>
      </c>
      <c r="B102" s="1219">
        <v>15</v>
      </c>
      <c r="C102" s="1219">
        <v>40</v>
      </c>
      <c r="D102" s="1220" t="s">
        <v>6178</v>
      </c>
      <c r="E102" s="1704">
        <v>5167.2</v>
      </c>
      <c r="F102" s="1135">
        <f t="shared" si="3"/>
        <v>5167.2</v>
      </c>
      <c r="G102" s="563"/>
    </row>
    <row r="103" spans="1:7" ht="15" customHeight="1">
      <c r="A103" s="1282" t="s">
        <v>5214</v>
      </c>
      <c r="B103" s="1219">
        <v>20</v>
      </c>
      <c r="C103" s="1219">
        <v>40</v>
      </c>
      <c r="D103" s="1220" t="s">
        <v>6178</v>
      </c>
      <c r="E103" s="1704">
        <v>5838</v>
      </c>
      <c r="F103" s="1135">
        <f>E103-E103*$B$3/100</f>
        <v>5838</v>
      </c>
      <c r="G103" s="563"/>
    </row>
    <row r="104" spans="1:7" ht="15" customHeight="1">
      <c r="A104" s="1282" t="s">
        <v>5215</v>
      </c>
      <c r="B104" s="1219">
        <v>25</v>
      </c>
      <c r="C104" s="1219">
        <v>40</v>
      </c>
      <c r="D104" s="1220" t="s">
        <v>6178</v>
      </c>
      <c r="E104" s="1704">
        <v>5962.8</v>
      </c>
      <c r="F104" s="1135">
        <f t="shared" ref="F104:F123" si="4">E104-E104*$B$3/100</f>
        <v>5962.8</v>
      </c>
      <c r="G104" s="563"/>
    </row>
    <row r="105" spans="1:7" ht="15" customHeight="1">
      <c r="A105" s="1282" t="s">
        <v>5216</v>
      </c>
      <c r="B105" s="1219">
        <v>32</v>
      </c>
      <c r="C105" s="1219">
        <v>40</v>
      </c>
      <c r="D105" s="1220" t="s">
        <v>6178</v>
      </c>
      <c r="E105" s="1704">
        <v>7962</v>
      </c>
      <c r="F105" s="1135">
        <f t="shared" si="4"/>
        <v>7962</v>
      </c>
      <c r="G105" s="563"/>
    </row>
    <row r="106" spans="1:7" ht="15" customHeight="1">
      <c r="A106" s="1282" t="s">
        <v>5217</v>
      </c>
      <c r="B106" s="1219">
        <v>40</v>
      </c>
      <c r="C106" s="1219">
        <v>40</v>
      </c>
      <c r="D106" s="1220" t="s">
        <v>6178</v>
      </c>
      <c r="E106" s="1704">
        <v>9630</v>
      </c>
      <c r="F106" s="1135">
        <f t="shared" si="4"/>
        <v>9630</v>
      </c>
      <c r="G106" s="563"/>
    </row>
    <row r="107" spans="1:7" ht="15" customHeight="1">
      <c r="A107" s="1282" t="s">
        <v>5218</v>
      </c>
      <c r="B107" s="1219">
        <v>50</v>
      </c>
      <c r="C107" s="1219">
        <v>40</v>
      </c>
      <c r="D107" s="1220" t="s">
        <v>6178</v>
      </c>
      <c r="E107" s="1704">
        <v>12078</v>
      </c>
      <c r="F107" s="1135">
        <f t="shared" si="4"/>
        <v>12078</v>
      </c>
      <c r="G107" s="563"/>
    </row>
    <row r="108" spans="1:7" ht="15" customHeight="1">
      <c r="A108" s="1282" t="s">
        <v>5219</v>
      </c>
      <c r="B108" s="1219">
        <v>65</v>
      </c>
      <c r="C108" s="1219">
        <v>16</v>
      </c>
      <c r="D108" s="1220" t="s">
        <v>6178</v>
      </c>
      <c r="E108" s="1704">
        <v>16586.399999999998</v>
      </c>
      <c r="F108" s="1135">
        <f t="shared" si="4"/>
        <v>16586.399999999998</v>
      </c>
      <c r="G108" s="563"/>
    </row>
    <row r="109" spans="1:7" ht="15" customHeight="1">
      <c r="A109" s="1282" t="s">
        <v>5220</v>
      </c>
      <c r="B109" s="1219">
        <v>80</v>
      </c>
      <c r="C109" s="1219">
        <v>16</v>
      </c>
      <c r="D109" s="1220" t="s">
        <v>6178</v>
      </c>
      <c r="E109" s="1704">
        <v>19982.399999999998</v>
      </c>
      <c r="F109" s="1135">
        <f t="shared" si="4"/>
        <v>19982.399999999998</v>
      </c>
      <c r="G109" s="563"/>
    </row>
    <row r="110" spans="1:7" ht="15" customHeight="1">
      <c r="A110" s="1282" t="s">
        <v>5221</v>
      </c>
      <c r="B110" s="1219">
        <v>100</v>
      </c>
      <c r="C110" s="1219">
        <v>16</v>
      </c>
      <c r="D110" s="1220" t="s">
        <v>6178</v>
      </c>
      <c r="E110" s="1704">
        <v>27537.599999999999</v>
      </c>
      <c r="F110" s="1135">
        <f t="shared" si="4"/>
        <v>27537.599999999999</v>
      </c>
      <c r="G110" s="563"/>
    </row>
    <row r="111" spans="1:7" ht="15" customHeight="1">
      <c r="A111" s="1282" t="s">
        <v>5222</v>
      </c>
      <c r="B111" s="1219">
        <v>65</v>
      </c>
      <c r="C111" s="1219">
        <v>25</v>
      </c>
      <c r="D111" s="1220" t="s">
        <v>6178</v>
      </c>
      <c r="E111" s="1704">
        <v>18894</v>
      </c>
      <c r="F111" s="1135">
        <f t="shared" si="4"/>
        <v>18894</v>
      </c>
      <c r="G111" s="563"/>
    </row>
    <row r="112" spans="1:7" ht="15" customHeight="1">
      <c r="A112" s="1282" t="s">
        <v>5223</v>
      </c>
      <c r="B112" s="1219">
        <v>80</v>
      </c>
      <c r="C112" s="1219">
        <v>25</v>
      </c>
      <c r="D112" s="1220" t="s">
        <v>6178</v>
      </c>
      <c r="E112" s="1704">
        <v>22741.200000000001</v>
      </c>
      <c r="F112" s="1135">
        <f t="shared" si="4"/>
        <v>22741.200000000001</v>
      </c>
      <c r="G112" s="563"/>
    </row>
    <row r="113" spans="1:7" ht="15" customHeight="1">
      <c r="A113" s="1282" t="s">
        <v>5224</v>
      </c>
      <c r="B113" s="1219">
        <v>100</v>
      </c>
      <c r="C113" s="1219">
        <v>25</v>
      </c>
      <c r="D113" s="1220" t="s">
        <v>6178</v>
      </c>
      <c r="E113" s="1704">
        <v>31209.599999999999</v>
      </c>
      <c r="F113" s="1135">
        <f t="shared" si="4"/>
        <v>31209.599999999999</v>
      </c>
      <c r="G113" s="563"/>
    </row>
    <row r="114" spans="1:7" ht="15" customHeight="1">
      <c r="A114" s="3340" t="s">
        <v>4136</v>
      </c>
      <c r="B114" s="3341"/>
      <c r="C114" s="3341"/>
      <c r="D114" s="3341"/>
      <c r="E114" s="3341"/>
      <c r="F114" s="3341"/>
      <c r="G114" s="563"/>
    </row>
    <row r="115" spans="1:7" ht="35.450000000000003" customHeight="1">
      <c r="A115" s="1689" t="s">
        <v>6123</v>
      </c>
      <c r="B115" s="1689" t="s">
        <v>6124</v>
      </c>
      <c r="C115" s="1690" t="s">
        <v>4126</v>
      </c>
      <c r="D115" s="1689" t="s">
        <v>6125</v>
      </c>
      <c r="E115" s="1689" t="s">
        <v>6126</v>
      </c>
      <c r="F115" s="1691" t="s">
        <v>9</v>
      </c>
      <c r="G115" s="563"/>
    </row>
    <row r="116" spans="1:7" ht="15" customHeight="1">
      <c r="A116" s="1282" t="s">
        <v>5225</v>
      </c>
      <c r="B116" s="1219">
        <v>125</v>
      </c>
      <c r="C116" s="1219">
        <v>16</v>
      </c>
      <c r="D116" s="1220" t="s">
        <v>4137</v>
      </c>
      <c r="E116" s="1704">
        <v>42200.4</v>
      </c>
      <c r="F116" s="1135">
        <f t="shared" si="4"/>
        <v>42200.4</v>
      </c>
      <c r="G116" s="563"/>
    </row>
    <row r="117" spans="1:7" ht="15" customHeight="1">
      <c r="A117" s="1282" t="s">
        <v>5226</v>
      </c>
      <c r="B117" s="1219">
        <v>150</v>
      </c>
      <c r="C117" s="1219">
        <v>16</v>
      </c>
      <c r="D117" s="1220" t="s">
        <v>4137</v>
      </c>
      <c r="E117" s="1704">
        <v>66074.399999999994</v>
      </c>
      <c r="F117" s="1135">
        <f t="shared" si="4"/>
        <v>66074.399999999994</v>
      </c>
      <c r="G117" s="563"/>
    </row>
    <row r="118" spans="1:7" ht="15" customHeight="1">
      <c r="A118" s="1282" t="s">
        <v>6179</v>
      </c>
      <c r="B118" s="1219">
        <v>125</v>
      </c>
      <c r="C118" s="1219">
        <v>25</v>
      </c>
      <c r="D118" s="1220" t="s">
        <v>4137</v>
      </c>
      <c r="E118" s="1704">
        <v>49801.2</v>
      </c>
      <c r="F118" s="1135">
        <f t="shared" si="4"/>
        <v>49801.2</v>
      </c>
      <c r="G118" s="563"/>
    </row>
    <row r="119" spans="1:7" ht="15" customHeight="1">
      <c r="A119" s="1282" t="s">
        <v>6180</v>
      </c>
      <c r="B119" s="1219">
        <v>150</v>
      </c>
      <c r="C119" s="1219">
        <v>25</v>
      </c>
      <c r="D119" s="1220" t="s">
        <v>4137</v>
      </c>
      <c r="E119" s="1704">
        <v>76369.2</v>
      </c>
      <c r="F119" s="1135">
        <f t="shared" si="4"/>
        <v>76369.2</v>
      </c>
      <c r="G119" s="563"/>
    </row>
    <row r="120" spans="1:7" ht="15" customHeight="1">
      <c r="A120" s="3340" t="s">
        <v>4138</v>
      </c>
      <c r="B120" s="3341"/>
      <c r="C120" s="3341"/>
      <c r="D120" s="3341"/>
      <c r="E120" s="3341"/>
      <c r="F120" s="3341"/>
      <c r="G120" s="563"/>
    </row>
    <row r="121" spans="1:7" ht="32.25" customHeight="1">
      <c r="A121" s="1689" t="s">
        <v>6123</v>
      </c>
      <c r="B121" s="1689" t="s">
        <v>6124</v>
      </c>
      <c r="C121" s="1690" t="s">
        <v>4126</v>
      </c>
      <c r="D121" s="1689" t="s">
        <v>6125</v>
      </c>
      <c r="E121" s="1689" t="s">
        <v>6126</v>
      </c>
      <c r="F121" s="1691" t="s">
        <v>9</v>
      </c>
      <c r="G121" s="563"/>
    </row>
    <row r="122" spans="1:7" ht="15" customHeight="1">
      <c r="A122" s="1282" t="s">
        <v>6181</v>
      </c>
      <c r="B122" s="1219">
        <v>200</v>
      </c>
      <c r="C122" s="1219">
        <v>16</v>
      </c>
      <c r="D122" s="1220" t="s">
        <v>6178</v>
      </c>
      <c r="E122" s="1704">
        <v>102826.8</v>
      </c>
      <c r="F122" s="1135">
        <f t="shared" si="4"/>
        <v>102826.8</v>
      </c>
      <c r="G122" s="563"/>
    </row>
    <row r="123" spans="1:7" ht="15" customHeight="1">
      <c r="A123" s="1282" t="s">
        <v>6182</v>
      </c>
      <c r="B123" s="1219">
        <v>250</v>
      </c>
      <c r="C123" s="1219">
        <v>16</v>
      </c>
      <c r="D123" s="1220" t="s">
        <v>6178</v>
      </c>
      <c r="E123" s="1704">
        <v>225652.8</v>
      </c>
      <c r="F123" s="1135">
        <f t="shared" si="4"/>
        <v>225652.8</v>
      </c>
      <c r="G123" s="563"/>
    </row>
    <row r="124" spans="1:7" ht="15" customHeight="1">
      <c r="A124" s="1282" t="s">
        <v>6183</v>
      </c>
      <c r="B124" s="1219">
        <v>300</v>
      </c>
      <c r="C124" s="1219">
        <v>16</v>
      </c>
      <c r="D124" s="1220" t="s">
        <v>6178</v>
      </c>
      <c r="E124" s="1704">
        <v>413911.2</v>
      </c>
      <c r="F124" s="1135">
        <f>E124-E124*$B$3/100</f>
        <v>413911.2</v>
      </c>
      <c r="G124" s="563"/>
    </row>
    <row r="125" spans="1:7" ht="15" customHeight="1">
      <c r="A125" s="1282" t="s">
        <v>6184</v>
      </c>
      <c r="B125" s="1219">
        <v>350</v>
      </c>
      <c r="C125" s="1219">
        <v>16</v>
      </c>
      <c r="D125" s="1220" t="s">
        <v>6178</v>
      </c>
      <c r="E125" s="1704">
        <v>703191.6</v>
      </c>
      <c r="F125" s="1135">
        <f t="shared" ref="F125:F147" si="5">E125-E125*$B$3/100</f>
        <v>703191.6</v>
      </c>
      <c r="G125" s="563"/>
    </row>
    <row r="126" spans="1:7" ht="15" customHeight="1">
      <c r="A126" s="1282" t="s">
        <v>6185</v>
      </c>
      <c r="B126" s="1219">
        <v>400</v>
      </c>
      <c r="C126" s="1219">
        <v>16</v>
      </c>
      <c r="D126" s="1220" t="s">
        <v>6178</v>
      </c>
      <c r="E126" s="1704">
        <v>1045452</v>
      </c>
      <c r="F126" s="1135">
        <f t="shared" si="5"/>
        <v>1045452</v>
      </c>
      <c r="G126" s="563"/>
    </row>
    <row r="127" spans="1:7" ht="15" customHeight="1">
      <c r="A127" s="1282" t="s">
        <v>6186</v>
      </c>
      <c r="B127" s="1219">
        <v>500</v>
      </c>
      <c r="C127" s="1219">
        <v>16</v>
      </c>
      <c r="D127" s="1220" t="s">
        <v>6178</v>
      </c>
      <c r="E127" s="1704">
        <v>2026834.7999999998</v>
      </c>
      <c r="F127" s="1135">
        <f t="shared" si="5"/>
        <v>2026834.7999999998</v>
      </c>
      <c r="G127" s="563"/>
    </row>
    <row r="128" spans="1:7" ht="15" customHeight="1">
      <c r="A128" s="1282" t="s">
        <v>6187</v>
      </c>
      <c r="B128" s="1219">
        <v>200</v>
      </c>
      <c r="C128" s="1219">
        <v>25</v>
      </c>
      <c r="D128" s="1220" t="s">
        <v>6178</v>
      </c>
      <c r="E128" s="1704">
        <v>113949.59999999999</v>
      </c>
      <c r="F128" s="1135">
        <f t="shared" si="5"/>
        <v>113949.59999999999</v>
      </c>
      <c r="G128" s="563"/>
    </row>
    <row r="129" spans="1:7" ht="15" customHeight="1">
      <c r="A129" s="1282" t="s">
        <v>6188</v>
      </c>
      <c r="B129" s="1219">
        <v>250</v>
      </c>
      <c r="C129" s="1219">
        <v>25</v>
      </c>
      <c r="D129" s="1220" t="s">
        <v>6178</v>
      </c>
      <c r="E129" s="1704">
        <v>243792</v>
      </c>
      <c r="F129" s="1135">
        <f t="shared" si="5"/>
        <v>243792</v>
      </c>
      <c r="G129" s="563"/>
    </row>
    <row r="130" spans="1:7" ht="15" customHeight="1">
      <c r="A130" s="1282" t="s">
        <v>6189</v>
      </c>
      <c r="B130" s="1219">
        <v>300</v>
      </c>
      <c r="C130" s="1219">
        <v>25</v>
      </c>
      <c r="D130" s="1220" t="s">
        <v>6178</v>
      </c>
      <c r="E130" s="1704">
        <v>456136.8</v>
      </c>
      <c r="F130" s="1135">
        <f t="shared" si="5"/>
        <v>456136.8</v>
      </c>
      <c r="G130" s="563"/>
    </row>
    <row r="131" spans="1:7" ht="15" customHeight="1">
      <c r="A131" s="1282" t="s">
        <v>6190</v>
      </c>
      <c r="B131" s="1219">
        <v>350</v>
      </c>
      <c r="C131" s="1219">
        <v>25</v>
      </c>
      <c r="D131" s="1220" t="s">
        <v>6178</v>
      </c>
      <c r="E131" s="1704">
        <v>726724.79999999993</v>
      </c>
      <c r="F131" s="1135">
        <f t="shared" si="5"/>
        <v>726724.79999999993</v>
      </c>
      <c r="G131" s="563"/>
    </row>
    <row r="132" spans="1:7" ht="15" customHeight="1">
      <c r="A132" s="1282" t="s">
        <v>6191</v>
      </c>
      <c r="B132" s="1219">
        <v>400</v>
      </c>
      <c r="C132" s="1219">
        <v>25</v>
      </c>
      <c r="D132" s="1220" t="s">
        <v>6178</v>
      </c>
      <c r="E132" s="1704">
        <v>1194726</v>
      </c>
      <c r="F132" s="1135">
        <f t="shared" si="5"/>
        <v>1194726</v>
      </c>
      <c r="G132" s="563"/>
    </row>
    <row r="133" spans="1:7" ht="15" customHeight="1">
      <c r="A133" s="1282" t="s">
        <v>6192</v>
      </c>
      <c r="B133" s="1219">
        <v>500</v>
      </c>
      <c r="C133" s="1219">
        <v>25</v>
      </c>
      <c r="D133" s="1220" t="s">
        <v>6178</v>
      </c>
      <c r="E133" s="1704">
        <v>2182905.6</v>
      </c>
      <c r="F133" s="1135">
        <f t="shared" si="5"/>
        <v>2182905.6</v>
      </c>
      <c r="G133" s="563"/>
    </row>
    <row r="134" spans="1:7" ht="15" customHeight="1">
      <c r="A134" s="3339" t="s">
        <v>4139</v>
      </c>
      <c r="B134" s="3339"/>
      <c r="C134" s="3339"/>
      <c r="D134" s="3339"/>
      <c r="E134" s="3339"/>
      <c r="F134" s="3340"/>
      <c r="G134" s="563"/>
    </row>
    <row r="135" spans="1:7" ht="30.75" customHeight="1">
      <c r="A135" s="1689" t="s">
        <v>6123</v>
      </c>
      <c r="B135" s="1689" t="s">
        <v>6124</v>
      </c>
      <c r="C135" s="1690" t="s">
        <v>4126</v>
      </c>
      <c r="D135" s="1689" t="s">
        <v>6125</v>
      </c>
      <c r="E135" s="1689" t="s">
        <v>6126</v>
      </c>
      <c r="F135" s="1691" t="s">
        <v>9</v>
      </c>
      <c r="G135" s="563"/>
    </row>
    <row r="136" spans="1:7" ht="15" customHeight="1">
      <c r="A136" s="1282" t="s">
        <v>6193</v>
      </c>
      <c r="B136" s="1219">
        <v>125</v>
      </c>
      <c r="C136" s="1219">
        <v>16</v>
      </c>
      <c r="D136" s="1220" t="s">
        <v>6178</v>
      </c>
      <c r="E136" s="1704">
        <v>61218</v>
      </c>
      <c r="F136" s="1135">
        <f t="shared" si="5"/>
        <v>61218</v>
      </c>
      <c r="G136" s="563"/>
    </row>
    <row r="137" spans="1:7" ht="15" customHeight="1">
      <c r="A137" s="1282" t="s">
        <v>6194</v>
      </c>
      <c r="B137" s="1219">
        <v>150</v>
      </c>
      <c r="C137" s="1219">
        <v>16</v>
      </c>
      <c r="D137" s="1220" t="s">
        <v>6178</v>
      </c>
      <c r="E137" s="1704">
        <v>112909.2</v>
      </c>
      <c r="F137" s="1135">
        <f t="shared" si="5"/>
        <v>112909.2</v>
      </c>
      <c r="G137" s="563"/>
    </row>
    <row r="138" spans="1:7" ht="15" customHeight="1">
      <c r="A138" s="1282" t="s">
        <v>6195</v>
      </c>
      <c r="B138" s="1219">
        <v>200</v>
      </c>
      <c r="C138" s="1219">
        <v>16</v>
      </c>
      <c r="D138" s="1220" t="s">
        <v>6178</v>
      </c>
      <c r="E138" s="1704">
        <v>152161.19999999998</v>
      </c>
      <c r="F138" s="1135">
        <f t="shared" si="5"/>
        <v>152161.19999999998</v>
      </c>
      <c r="G138" s="563"/>
    </row>
    <row r="139" spans="1:7" ht="15" customHeight="1">
      <c r="A139" s="1282" t="s">
        <v>6196</v>
      </c>
      <c r="B139" s="1219">
        <v>250</v>
      </c>
      <c r="C139" s="1219">
        <v>16</v>
      </c>
      <c r="D139" s="1220" t="s">
        <v>6178</v>
      </c>
      <c r="E139" s="1704">
        <v>264162.89999999997</v>
      </c>
      <c r="F139" s="1135">
        <f t="shared" si="5"/>
        <v>264162.89999999997</v>
      </c>
      <c r="G139" s="563"/>
    </row>
    <row r="140" spans="1:7" ht="15" customHeight="1">
      <c r="A140" s="1282" t="s">
        <v>6197</v>
      </c>
      <c r="B140" s="1219">
        <v>300</v>
      </c>
      <c r="C140" s="1219">
        <v>16</v>
      </c>
      <c r="D140" s="1220" t="s">
        <v>6178</v>
      </c>
      <c r="E140" s="1704">
        <v>480756</v>
      </c>
      <c r="F140" s="1135">
        <f t="shared" si="5"/>
        <v>480756</v>
      </c>
      <c r="G140" s="563"/>
    </row>
    <row r="141" spans="1:7" ht="15" customHeight="1">
      <c r="A141" s="1282" t="s">
        <v>6198</v>
      </c>
      <c r="B141" s="1219">
        <v>350</v>
      </c>
      <c r="C141" s="1219">
        <v>16</v>
      </c>
      <c r="D141" s="1220" t="s">
        <v>6178</v>
      </c>
      <c r="E141" s="1704">
        <v>770036.4</v>
      </c>
      <c r="F141" s="1135">
        <f t="shared" si="5"/>
        <v>770036.4</v>
      </c>
      <c r="G141" s="563"/>
    </row>
    <row r="142" spans="1:7" ht="15" customHeight="1">
      <c r="A142" s="1282" t="s">
        <v>6199</v>
      </c>
      <c r="B142" s="1219">
        <v>400</v>
      </c>
      <c r="C142" s="1219">
        <v>16</v>
      </c>
      <c r="D142" s="1220" t="s">
        <v>6178</v>
      </c>
      <c r="E142" s="1704">
        <v>1199957.6399999999</v>
      </c>
      <c r="F142" s="1135">
        <f t="shared" si="5"/>
        <v>1199957.6399999999</v>
      </c>
      <c r="G142" s="563"/>
    </row>
    <row r="143" spans="1:7" ht="15" customHeight="1">
      <c r="A143" s="1282" t="s">
        <v>6200</v>
      </c>
      <c r="B143" s="1219">
        <v>500</v>
      </c>
      <c r="C143" s="1219">
        <v>16</v>
      </c>
      <c r="D143" s="1220" t="s">
        <v>4137</v>
      </c>
      <c r="E143" s="1704">
        <v>2392246.7999999998</v>
      </c>
      <c r="F143" s="1135">
        <f t="shared" si="5"/>
        <v>2392246.7999999998</v>
      </c>
      <c r="G143" s="563"/>
    </row>
    <row r="144" spans="1:7" ht="15" customHeight="1">
      <c r="A144" s="1282" t="s">
        <v>6201</v>
      </c>
      <c r="B144" s="1219">
        <v>600</v>
      </c>
      <c r="C144" s="1219">
        <v>16</v>
      </c>
      <c r="D144" s="1220" t="s">
        <v>4137</v>
      </c>
      <c r="E144" s="1221" t="s">
        <v>6139</v>
      </c>
      <c r="F144" s="1135" t="str">
        <f>E144</f>
        <v>По запросу</v>
      </c>
      <c r="G144" s="563"/>
    </row>
    <row r="145" spans="1:7" ht="15" customHeight="1">
      <c r="A145" s="1282" t="s">
        <v>6202</v>
      </c>
      <c r="B145" s="1219">
        <v>700</v>
      </c>
      <c r="C145" s="1219">
        <v>16</v>
      </c>
      <c r="D145" s="1220" t="s">
        <v>4137</v>
      </c>
      <c r="E145" s="1221" t="s">
        <v>6139</v>
      </c>
      <c r="F145" s="1135" t="str">
        <f>E145</f>
        <v>По запросу</v>
      </c>
      <c r="G145" s="563"/>
    </row>
    <row r="146" spans="1:7" ht="15" customHeight="1">
      <c r="A146" s="1282" t="s">
        <v>6203</v>
      </c>
      <c r="B146" s="1219">
        <v>125</v>
      </c>
      <c r="C146" s="1219">
        <v>25</v>
      </c>
      <c r="D146" s="1220" t="s">
        <v>6178</v>
      </c>
      <c r="E146" s="1704">
        <v>65299.199999999997</v>
      </c>
      <c r="F146" s="1135">
        <f t="shared" si="5"/>
        <v>65299.199999999997</v>
      </c>
      <c r="G146" s="563"/>
    </row>
    <row r="147" spans="1:7" ht="15" customHeight="1">
      <c r="A147" s="1282" t="s">
        <v>6204</v>
      </c>
      <c r="B147" s="1219">
        <v>150</v>
      </c>
      <c r="C147" s="1219">
        <v>25</v>
      </c>
      <c r="D147" s="1220" t="s">
        <v>6178</v>
      </c>
      <c r="E147" s="1704">
        <v>122956.79999999999</v>
      </c>
      <c r="F147" s="1135">
        <f t="shared" si="5"/>
        <v>122956.79999999999</v>
      </c>
      <c r="G147" s="563"/>
    </row>
    <row r="148" spans="1:7" ht="15" customHeight="1">
      <c r="A148" s="1282" t="s">
        <v>6205</v>
      </c>
      <c r="B148" s="1219">
        <v>200</v>
      </c>
      <c r="C148" s="1219">
        <v>25</v>
      </c>
      <c r="D148" s="1220" t="s">
        <v>6178</v>
      </c>
      <c r="E148" s="1704">
        <v>163284</v>
      </c>
      <c r="F148" s="1135">
        <f>E148-E148*$B$3/100</f>
        <v>163284</v>
      </c>
      <c r="G148" s="563"/>
    </row>
    <row r="149" spans="1:7" ht="15" customHeight="1">
      <c r="A149" s="1282" t="s">
        <v>6206</v>
      </c>
      <c r="B149" s="1219">
        <v>250</v>
      </c>
      <c r="C149" s="1219">
        <v>25</v>
      </c>
      <c r="D149" s="1220" t="s">
        <v>6178</v>
      </c>
      <c r="E149" s="1704">
        <v>282302.09999999998</v>
      </c>
      <c r="F149" s="1135">
        <f t="shared" ref="F149:F171" si="6">E149-E149*$B$3/100</f>
        <v>282302.09999999998</v>
      </c>
      <c r="G149" s="563"/>
    </row>
    <row r="150" spans="1:7" ht="15" customHeight="1">
      <c r="A150" s="1282" t="s">
        <v>6207</v>
      </c>
      <c r="B150" s="1219">
        <v>300</v>
      </c>
      <c r="C150" s="1219">
        <v>25</v>
      </c>
      <c r="D150" s="1220" t="s">
        <v>6178</v>
      </c>
      <c r="E150" s="1704">
        <v>522981.6</v>
      </c>
      <c r="F150" s="1135">
        <f t="shared" si="6"/>
        <v>522981.6</v>
      </c>
      <c r="G150" s="563"/>
    </row>
    <row r="151" spans="1:7" ht="15" customHeight="1">
      <c r="A151" s="1282" t="s">
        <v>6208</v>
      </c>
      <c r="B151" s="1219">
        <v>350</v>
      </c>
      <c r="C151" s="1219">
        <v>25</v>
      </c>
      <c r="D151" s="1220" t="s">
        <v>6178</v>
      </c>
      <c r="E151" s="1704">
        <v>793569.6</v>
      </c>
      <c r="F151" s="1135">
        <f t="shared" si="6"/>
        <v>793569.6</v>
      </c>
      <c r="G151" s="563"/>
    </row>
    <row r="152" spans="1:7" ht="15" customHeight="1">
      <c r="A152" s="1282" t="s">
        <v>6209</v>
      </c>
      <c r="B152" s="1219">
        <v>400</v>
      </c>
      <c r="C152" s="1219">
        <v>25</v>
      </c>
      <c r="D152" s="1220" t="s">
        <v>6178</v>
      </c>
      <c r="E152" s="1704">
        <v>1349231.64</v>
      </c>
      <c r="F152" s="1135">
        <f t="shared" si="6"/>
        <v>1349231.64</v>
      </c>
      <c r="G152" s="563"/>
    </row>
    <row r="153" spans="1:7" ht="15" customHeight="1">
      <c r="A153" s="1282" t="s">
        <v>6210</v>
      </c>
      <c r="B153" s="1219">
        <v>500</v>
      </c>
      <c r="C153" s="1219">
        <v>25</v>
      </c>
      <c r="D153" s="1220" t="s">
        <v>6178</v>
      </c>
      <c r="E153" s="1704">
        <v>2548317.6</v>
      </c>
      <c r="F153" s="1135">
        <f t="shared" si="6"/>
        <v>2548317.6</v>
      </c>
      <c r="G153" s="563"/>
    </row>
    <row r="154" spans="1:7" ht="15" customHeight="1">
      <c r="A154" s="1282" t="s">
        <v>6211</v>
      </c>
      <c r="B154" s="1219">
        <v>600</v>
      </c>
      <c r="C154" s="1219">
        <v>25</v>
      </c>
      <c r="D154" s="1220" t="s">
        <v>4137</v>
      </c>
      <c r="E154" s="1221" t="s">
        <v>6139</v>
      </c>
      <c r="F154" s="1135" t="str">
        <f>E154</f>
        <v>По запросу</v>
      </c>
      <c r="G154" s="563"/>
    </row>
    <row r="155" spans="1:7" ht="15" customHeight="1">
      <c r="A155" s="1282" t="s">
        <v>6212</v>
      </c>
      <c r="B155" s="1219">
        <v>700</v>
      </c>
      <c r="C155" s="1219">
        <v>25</v>
      </c>
      <c r="D155" s="1220" t="s">
        <v>4137</v>
      </c>
      <c r="E155" s="1221" t="s">
        <v>6139</v>
      </c>
      <c r="F155" s="1135" t="str">
        <f>E155</f>
        <v>По запросу</v>
      </c>
      <c r="G155" s="563"/>
    </row>
    <row r="156" spans="1:7" ht="15" customHeight="1">
      <c r="A156" s="3339" t="s">
        <v>4140</v>
      </c>
      <c r="B156" s="3339"/>
      <c r="C156" s="3339"/>
      <c r="D156" s="3339"/>
      <c r="E156" s="3339"/>
      <c r="F156" s="3340"/>
      <c r="G156" s="563"/>
    </row>
    <row r="157" spans="1:7" ht="30">
      <c r="A157" s="1692" t="s">
        <v>6123</v>
      </c>
      <c r="B157" s="1692" t="s">
        <v>6124</v>
      </c>
      <c r="C157" s="1693" t="s">
        <v>4126</v>
      </c>
      <c r="D157" s="1692" t="s">
        <v>6125</v>
      </c>
      <c r="E157" s="1689" t="s">
        <v>6126</v>
      </c>
      <c r="F157" s="1691" t="s">
        <v>9</v>
      </c>
      <c r="G157" s="563"/>
    </row>
    <row r="158" spans="1:7" ht="15" customHeight="1">
      <c r="A158" s="1282" t="s">
        <v>6213</v>
      </c>
      <c r="B158" s="1219">
        <v>10</v>
      </c>
      <c r="C158" s="1219">
        <v>40</v>
      </c>
      <c r="D158" s="1220" t="s">
        <v>6214</v>
      </c>
      <c r="E158" s="1704">
        <v>3518.4</v>
      </c>
      <c r="F158" s="1135">
        <f t="shared" si="6"/>
        <v>3518.4</v>
      </c>
      <c r="G158" s="563"/>
    </row>
    <row r="159" spans="1:7" ht="15" customHeight="1">
      <c r="A159" s="1282" t="s">
        <v>6215</v>
      </c>
      <c r="B159" s="1219">
        <v>15</v>
      </c>
      <c r="C159" s="1219">
        <v>40</v>
      </c>
      <c r="D159" s="1220" t="s">
        <v>6214</v>
      </c>
      <c r="E159" s="1704">
        <v>4016.3999999999996</v>
      </c>
      <c r="F159" s="1135">
        <f t="shared" si="6"/>
        <v>4016.3999999999996</v>
      </c>
      <c r="G159" s="563"/>
    </row>
    <row r="160" spans="1:7" ht="15" customHeight="1">
      <c r="A160" s="1282" t="s">
        <v>6216</v>
      </c>
      <c r="B160" s="1219">
        <v>20</v>
      </c>
      <c r="C160" s="1219">
        <v>40</v>
      </c>
      <c r="D160" s="1220" t="s">
        <v>6214</v>
      </c>
      <c r="E160" s="1704">
        <v>4033.2</v>
      </c>
      <c r="F160" s="1135">
        <f t="shared" si="6"/>
        <v>4033.2</v>
      </c>
      <c r="G160" s="563"/>
    </row>
    <row r="161" spans="1:7" ht="15" customHeight="1">
      <c r="A161" s="1282" t="s">
        <v>6217</v>
      </c>
      <c r="B161" s="1219">
        <v>25</v>
      </c>
      <c r="C161" s="1219">
        <v>40</v>
      </c>
      <c r="D161" s="1220" t="s">
        <v>6214</v>
      </c>
      <c r="E161" s="1704">
        <v>4153.2</v>
      </c>
      <c r="F161" s="1135">
        <f t="shared" si="6"/>
        <v>4153.2</v>
      </c>
      <c r="G161" s="563"/>
    </row>
    <row r="162" spans="1:7" ht="15" customHeight="1">
      <c r="A162" s="1282" t="s">
        <v>6218</v>
      </c>
      <c r="B162" s="1219">
        <v>32</v>
      </c>
      <c r="C162" s="1219">
        <v>40</v>
      </c>
      <c r="D162" s="1220" t="s">
        <v>6214</v>
      </c>
      <c r="E162" s="1704">
        <v>4612.8</v>
      </c>
      <c r="F162" s="1135">
        <f t="shared" si="6"/>
        <v>4612.8</v>
      </c>
      <c r="G162" s="563"/>
    </row>
    <row r="163" spans="1:7" ht="15" customHeight="1">
      <c r="A163" s="1282" t="s">
        <v>6219</v>
      </c>
      <c r="B163" s="1219">
        <v>40</v>
      </c>
      <c r="C163" s="1219">
        <v>40</v>
      </c>
      <c r="D163" s="1220" t="s">
        <v>6214</v>
      </c>
      <c r="E163" s="1704">
        <v>6688.8</v>
      </c>
      <c r="F163" s="1135">
        <f t="shared" si="6"/>
        <v>6688.8</v>
      </c>
      <c r="G163" s="563"/>
    </row>
    <row r="164" spans="1:7" ht="15" customHeight="1">
      <c r="A164" s="1282" t="s">
        <v>6220</v>
      </c>
      <c r="B164" s="1219">
        <v>50</v>
      </c>
      <c r="C164" s="1219">
        <v>40</v>
      </c>
      <c r="D164" s="1220" t="s">
        <v>6214</v>
      </c>
      <c r="E164" s="1704">
        <v>8529.6</v>
      </c>
      <c r="F164" s="1135">
        <f t="shared" si="6"/>
        <v>8529.6</v>
      </c>
      <c r="G164" s="563"/>
    </row>
    <row r="165" spans="1:7" ht="15" customHeight="1">
      <c r="A165" s="3340" t="s">
        <v>4141</v>
      </c>
      <c r="B165" s="3341"/>
      <c r="C165" s="3341"/>
      <c r="D165" s="3341"/>
      <c r="E165" s="3341"/>
      <c r="F165" s="3341"/>
      <c r="G165" s="563"/>
    </row>
    <row r="166" spans="1:7" ht="30">
      <c r="A166" s="1692" t="s">
        <v>6123</v>
      </c>
      <c r="B166" s="1692" t="s">
        <v>6124</v>
      </c>
      <c r="C166" s="1693" t="s">
        <v>4126</v>
      </c>
      <c r="D166" s="1692" t="s">
        <v>6125</v>
      </c>
      <c r="E166" s="1689" t="s">
        <v>6126</v>
      </c>
      <c r="F166" s="1691" t="s">
        <v>9</v>
      </c>
      <c r="G166" s="563"/>
    </row>
    <row r="167" spans="1:7" ht="15" customHeight="1">
      <c r="A167" s="1282" t="s">
        <v>6221</v>
      </c>
      <c r="B167" s="1219">
        <v>10</v>
      </c>
      <c r="C167" s="1219">
        <v>40</v>
      </c>
      <c r="D167" s="1220" t="s">
        <v>6222</v>
      </c>
      <c r="E167" s="1704">
        <v>3506.4</v>
      </c>
      <c r="F167" s="1135">
        <f t="shared" si="6"/>
        <v>3506.4</v>
      </c>
      <c r="G167" s="563"/>
    </row>
    <row r="168" spans="1:7" ht="15" customHeight="1">
      <c r="A168" s="1282" t="s">
        <v>6223</v>
      </c>
      <c r="B168" s="1219">
        <v>15</v>
      </c>
      <c r="C168" s="1219">
        <v>40</v>
      </c>
      <c r="D168" s="1220" t="s">
        <v>6222</v>
      </c>
      <c r="E168" s="1704">
        <v>3680.4</v>
      </c>
      <c r="F168" s="1135">
        <f t="shared" si="6"/>
        <v>3680.4</v>
      </c>
      <c r="G168" s="563"/>
    </row>
    <row r="169" spans="1:7" ht="15" customHeight="1">
      <c r="A169" s="1282" t="s">
        <v>6224</v>
      </c>
      <c r="B169" s="1219">
        <v>20</v>
      </c>
      <c r="C169" s="1219">
        <v>40</v>
      </c>
      <c r="D169" s="1220" t="s">
        <v>6222</v>
      </c>
      <c r="E169" s="1704">
        <v>3878.3999999999996</v>
      </c>
      <c r="F169" s="1135">
        <f t="shared" si="6"/>
        <v>3878.3999999999996</v>
      </c>
      <c r="G169" s="563"/>
    </row>
    <row r="170" spans="1:7" ht="15" customHeight="1">
      <c r="A170" s="1282" t="s">
        <v>6225</v>
      </c>
      <c r="B170" s="1219">
        <v>25</v>
      </c>
      <c r="C170" s="1219">
        <v>40</v>
      </c>
      <c r="D170" s="1220" t="s">
        <v>6222</v>
      </c>
      <c r="E170" s="1704">
        <v>4202.3999999999996</v>
      </c>
      <c r="F170" s="1135">
        <f t="shared" si="6"/>
        <v>4202.3999999999996</v>
      </c>
      <c r="G170" s="563"/>
    </row>
    <row r="171" spans="1:7" ht="15" customHeight="1">
      <c r="A171" s="1282" t="s">
        <v>6226</v>
      </c>
      <c r="B171" s="1219">
        <v>32</v>
      </c>
      <c r="C171" s="1219">
        <v>40</v>
      </c>
      <c r="D171" s="1220" t="s">
        <v>6222</v>
      </c>
      <c r="E171" s="1704">
        <v>4794</v>
      </c>
      <c r="F171" s="1135">
        <f t="shared" si="6"/>
        <v>4794</v>
      </c>
      <c r="G171" s="563"/>
    </row>
    <row r="172" spans="1:7" ht="15" customHeight="1">
      <c r="A172" s="1285" t="s">
        <v>6227</v>
      </c>
      <c r="B172" s="1219">
        <v>40</v>
      </c>
      <c r="C172" s="1219">
        <v>40</v>
      </c>
      <c r="D172" s="1220" t="s">
        <v>4142</v>
      </c>
      <c r="E172" s="1704">
        <v>6259.2</v>
      </c>
      <c r="F172" s="1135">
        <f>E172-E172*$B$3/100</f>
        <v>6259.2</v>
      </c>
      <c r="G172" s="563"/>
    </row>
    <row r="173" spans="1:7" ht="15" customHeight="1">
      <c r="A173" s="1285" t="s">
        <v>6228</v>
      </c>
      <c r="B173" s="1219">
        <v>50</v>
      </c>
      <c r="C173" s="1219">
        <v>40</v>
      </c>
      <c r="D173" s="1220" t="s">
        <v>4142</v>
      </c>
      <c r="E173" s="1704">
        <v>10167.6</v>
      </c>
      <c r="F173" s="1135">
        <f t="shared" ref="F173:F191" si="7">E173-E173*$B$3/100</f>
        <v>10167.6</v>
      </c>
      <c r="G173" s="563"/>
    </row>
    <row r="174" spans="1:7" ht="15" customHeight="1">
      <c r="A174" s="3340" t="s">
        <v>4143</v>
      </c>
      <c r="B174" s="3341"/>
      <c r="C174" s="3341"/>
      <c r="D174" s="3341"/>
      <c r="E174" s="3341"/>
      <c r="F174" s="3341"/>
      <c r="G174" s="563"/>
    </row>
    <row r="175" spans="1:7" ht="30">
      <c r="A175" s="1692" t="s">
        <v>6123</v>
      </c>
      <c r="B175" s="1692" t="s">
        <v>6124</v>
      </c>
      <c r="C175" s="1693" t="s">
        <v>4126</v>
      </c>
      <c r="D175" s="1692" t="s">
        <v>6125</v>
      </c>
      <c r="E175" s="1689" t="s">
        <v>6126</v>
      </c>
      <c r="F175" s="1691" t="s">
        <v>9</v>
      </c>
      <c r="G175" s="563"/>
    </row>
    <row r="176" spans="1:7" ht="15" customHeight="1">
      <c r="A176" s="1282" t="s">
        <v>6229</v>
      </c>
      <c r="B176" s="1219">
        <v>15</v>
      </c>
      <c r="C176" s="1219">
        <v>40</v>
      </c>
      <c r="D176" s="1220" t="s">
        <v>6129</v>
      </c>
      <c r="E176" s="1704">
        <v>4366.8</v>
      </c>
      <c r="F176" s="1135">
        <f t="shared" si="7"/>
        <v>4366.8</v>
      </c>
      <c r="G176" s="563"/>
    </row>
    <row r="177" spans="1:7" ht="15" customHeight="1">
      <c r="A177" s="1282" t="s">
        <v>6230</v>
      </c>
      <c r="B177" s="1219">
        <v>20</v>
      </c>
      <c r="C177" s="1219">
        <v>40</v>
      </c>
      <c r="D177" s="1220" t="s">
        <v>6129</v>
      </c>
      <c r="E177" s="1704">
        <v>4563.5999999999995</v>
      </c>
      <c r="F177" s="1135">
        <f t="shared" si="7"/>
        <v>4563.5999999999995</v>
      </c>
      <c r="G177" s="563"/>
    </row>
    <row r="178" spans="1:7" ht="15" customHeight="1">
      <c r="A178" s="1282" t="s">
        <v>6231</v>
      </c>
      <c r="B178" s="1219">
        <v>25</v>
      </c>
      <c r="C178" s="1219">
        <v>40</v>
      </c>
      <c r="D178" s="1220" t="s">
        <v>6129</v>
      </c>
      <c r="E178" s="1704">
        <v>5330.4</v>
      </c>
      <c r="F178" s="1135">
        <f t="shared" si="7"/>
        <v>5330.4</v>
      </c>
      <c r="G178" s="563"/>
    </row>
    <row r="179" spans="1:7" ht="15" customHeight="1">
      <c r="A179" s="1282" t="s">
        <v>6232</v>
      </c>
      <c r="B179" s="1219">
        <v>32</v>
      </c>
      <c r="C179" s="1219">
        <v>40</v>
      </c>
      <c r="D179" s="1220" t="s">
        <v>6129</v>
      </c>
      <c r="E179" s="1704">
        <v>6097.2</v>
      </c>
      <c r="F179" s="1135">
        <f t="shared" si="7"/>
        <v>6097.2</v>
      </c>
      <c r="G179" s="563"/>
    </row>
    <row r="180" spans="1:7" ht="15" customHeight="1">
      <c r="A180" s="1282" t="s">
        <v>6233</v>
      </c>
      <c r="B180" s="1219">
        <v>40</v>
      </c>
      <c r="C180" s="1219">
        <v>40</v>
      </c>
      <c r="D180" s="1220" t="s">
        <v>6129</v>
      </c>
      <c r="E180" s="1704">
        <v>6985.2</v>
      </c>
      <c r="F180" s="1135">
        <f t="shared" si="7"/>
        <v>6985.2</v>
      </c>
      <c r="G180" s="563"/>
    </row>
    <row r="181" spans="1:7" ht="15" customHeight="1">
      <c r="A181" s="1282" t="s">
        <v>6234</v>
      </c>
      <c r="B181" s="1219">
        <v>50</v>
      </c>
      <c r="C181" s="1219">
        <v>25</v>
      </c>
      <c r="D181" s="1220" t="s">
        <v>6129</v>
      </c>
      <c r="E181" s="1704">
        <v>10551.6</v>
      </c>
      <c r="F181" s="1135">
        <f t="shared" si="7"/>
        <v>10551.6</v>
      </c>
      <c r="G181" s="563"/>
    </row>
    <row r="182" spans="1:7" ht="15" customHeight="1">
      <c r="A182" s="1282" t="s">
        <v>6235</v>
      </c>
      <c r="B182" s="1219">
        <v>65</v>
      </c>
      <c r="C182" s="1219">
        <v>25</v>
      </c>
      <c r="D182" s="1220" t="s">
        <v>6129</v>
      </c>
      <c r="E182" s="1704">
        <v>17490</v>
      </c>
      <c r="F182" s="1135">
        <f t="shared" si="7"/>
        <v>17490</v>
      </c>
      <c r="G182" s="563"/>
    </row>
    <row r="183" spans="1:7" ht="15" customHeight="1">
      <c r="A183" s="1282" t="s">
        <v>6236</v>
      </c>
      <c r="B183" s="1219">
        <v>80</v>
      </c>
      <c r="C183" s="1219">
        <v>25</v>
      </c>
      <c r="D183" s="1220" t="s">
        <v>6129</v>
      </c>
      <c r="E183" s="1704">
        <v>21139.200000000001</v>
      </c>
      <c r="F183" s="1135">
        <f t="shared" si="7"/>
        <v>21139.200000000001</v>
      </c>
      <c r="G183" s="563"/>
    </row>
    <row r="184" spans="1:7" ht="15" customHeight="1">
      <c r="A184" s="3340" t="s">
        <v>4129</v>
      </c>
      <c r="B184" s="3341"/>
      <c r="C184" s="3341"/>
      <c r="D184" s="3341"/>
      <c r="E184" s="3341"/>
      <c r="F184" s="3341"/>
      <c r="G184" s="563"/>
    </row>
    <row r="185" spans="1:7" ht="30">
      <c r="A185" s="1692" t="s">
        <v>6123</v>
      </c>
      <c r="B185" s="1692" t="s">
        <v>6124</v>
      </c>
      <c r="C185" s="1693" t="s">
        <v>4126</v>
      </c>
      <c r="D185" s="1692" t="s">
        <v>6125</v>
      </c>
      <c r="E185" s="1689" t="s">
        <v>6126</v>
      </c>
      <c r="F185" s="1691" t="s">
        <v>9</v>
      </c>
      <c r="G185" s="563"/>
    </row>
    <row r="186" spans="1:7" ht="15" customHeight="1">
      <c r="A186" s="1282" t="s">
        <v>6237</v>
      </c>
      <c r="B186" s="1219">
        <v>100</v>
      </c>
      <c r="C186" s="1219">
        <v>25</v>
      </c>
      <c r="D186" s="1220" t="s">
        <v>6129</v>
      </c>
      <c r="E186" s="1704">
        <v>28243.200000000001</v>
      </c>
      <c r="F186" s="1135">
        <f t="shared" si="7"/>
        <v>28243.200000000001</v>
      </c>
      <c r="G186" s="563"/>
    </row>
    <row r="187" spans="1:7" ht="15" customHeight="1">
      <c r="A187" s="1282" t="s">
        <v>6238</v>
      </c>
      <c r="B187" s="1219">
        <v>125</v>
      </c>
      <c r="C187" s="1219">
        <v>25</v>
      </c>
      <c r="D187" s="1220" t="s">
        <v>6129</v>
      </c>
      <c r="E187" s="1704">
        <v>56041.2</v>
      </c>
      <c r="F187" s="1135">
        <f t="shared" si="7"/>
        <v>56041.2</v>
      </c>
      <c r="G187" s="563"/>
    </row>
    <row r="188" spans="1:7" ht="15" customHeight="1">
      <c r="A188" s="1282" t="s">
        <v>6239</v>
      </c>
      <c r="B188" s="1219">
        <v>150</v>
      </c>
      <c r="C188" s="1219">
        <v>25</v>
      </c>
      <c r="D188" s="1220" t="s">
        <v>6129</v>
      </c>
      <c r="E188" s="1704">
        <v>75049.2</v>
      </c>
      <c r="F188" s="1135">
        <f t="shared" si="7"/>
        <v>75049.2</v>
      </c>
      <c r="G188" s="563"/>
    </row>
    <row r="189" spans="1:7" ht="15" customHeight="1">
      <c r="A189" s="3339" t="s">
        <v>4130</v>
      </c>
      <c r="B189" s="3339"/>
      <c r="C189" s="3339"/>
      <c r="D189" s="3339"/>
      <c r="E189" s="3339"/>
      <c r="F189" s="3340"/>
      <c r="G189" s="563"/>
    </row>
    <row r="190" spans="1:7" ht="30">
      <c r="A190" s="1692" t="s">
        <v>6123</v>
      </c>
      <c r="B190" s="1692" t="s">
        <v>6124</v>
      </c>
      <c r="C190" s="1693" t="s">
        <v>4126</v>
      </c>
      <c r="D190" s="1692" t="s">
        <v>6125</v>
      </c>
      <c r="E190" s="1689" t="s">
        <v>6126</v>
      </c>
      <c r="F190" s="1691" t="s">
        <v>9</v>
      </c>
      <c r="G190" s="563"/>
    </row>
    <row r="191" spans="1:7" ht="15" customHeight="1">
      <c r="A191" s="1282" t="s">
        <v>6240</v>
      </c>
      <c r="B191" s="1219">
        <v>200</v>
      </c>
      <c r="C191" s="1219">
        <v>25</v>
      </c>
      <c r="D191" s="1220" t="s">
        <v>6129</v>
      </c>
      <c r="E191" s="1704">
        <v>156817.19999999998</v>
      </c>
      <c r="F191" s="1135">
        <f t="shared" si="7"/>
        <v>156817.19999999998</v>
      </c>
      <c r="G191" s="563"/>
    </row>
    <row r="192" spans="1:7" ht="15" customHeight="1">
      <c r="A192" s="1282" t="s">
        <v>6241</v>
      </c>
      <c r="B192" s="1219">
        <v>250</v>
      </c>
      <c r="C192" s="1219">
        <v>25</v>
      </c>
      <c r="D192" s="1220" t="s">
        <v>6129</v>
      </c>
      <c r="E192" s="1221" t="s">
        <v>6139</v>
      </c>
      <c r="F192" s="1135" t="str">
        <f>E192</f>
        <v>По запросу</v>
      </c>
      <c r="G192" s="563"/>
    </row>
    <row r="193" spans="1:7" ht="15" customHeight="1">
      <c r="A193" s="1282" t="s">
        <v>6242</v>
      </c>
      <c r="B193" s="1219">
        <v>300</v>
      </c>
      <c r="C193" s="1219">
        <v>25</v>
      </c>
      <c r="D193" s="1220" t="s">
        <v>6129</v>
      </c>
      <c r="E193" s="1221" t="s">
        <v>6139</v>
      </c>
      <c r="F193" s="1135" t="str">
        <f>E193</f>
        <v>По запросу</v>
      </c>
      <c r="G193" s="563"/>
    </row>
    <row r="194" spans="1:7" ht="15" customHeight="1">
      <c r="A194" s="1282" t="s">
        <v>6243</v>
      </c>
      <c r="B194" s="1219">
        <v>400</v>
      </c>
      <c r="C194" s="1219">
        <v>25</v>
      </c>
      <c r="D194" s="1220" t="s">
        <v>6129</v>
      </c>
      <c r="E194" s="1221" t="s">
        <v>6139</v>
      </c>
      <c r="F194" s="1135" t="str">
        <f t="shared" ref="F194:F201" si="8">E194</f>
        <v>По запросу</v>
      </c>
      <c r="G194" s="563"/>
    </row>
    <row r="195" spans="1:7" ht="15" customHeight="1">
      <c r="A195" s="1282" t="s">
        <v>6244</v>
      </c>
      <c r="B195" s="1219">
        <v>500</v>
      </c>
      <c r="C195" s="1219">
        <v>40</v>
      </c>
      <c r="D195" s="1220" t="s">
        <v>6129</v>
      </c>
      <c r="E195" s="1221" t="s">
        <v>6139</v>
      </c>
      <c r="F195" s="1135" t="str">
        <f t="shared" si="8"/>
        <v>По запросу</v>
      </c>
      <c r="G195" s="563"/>
    </row>
    <row r="196" spans="1:7" ht="15" customHeight="1">
      <c r="A196" s="1282" t="s">
        <v>6245</v>
      </c>
      <c r="B196" s="1219">
        <v>600</v>
      </c>
      <c r="C196" s="1219">
        <v>40</v>
      </c>
      <c r="D196" s="1220" t="s">
        <v>6129</v>
      </c>
      <c r="E196" s="1221" t="s">
        <v>6139</v>
      </c>
      <c r="F196" s="1135" t="str">
        <f t="shared" si="8"/>
        <v>По запросу</v>
      </c>
      <c r="G196" s="563"/>
    </row>
    <row r="197" spans="1:7" ht="15" customHeight="1">
      <c r="A197" s="1282" t="s">
        <v>6246</v>
      </c>
      <c r="B197" s="1219">
        <v>700</v>
      </c>
      <c r="C197" s="1219">
        <v>40</v>
      </c>
      <c r="D197" s="1220" t="s">
        <v>6129</v>
      </c>
      <c r="E197" s="1221" t="s">
        <v>6139</v>
      </c>
      <c r="F197" s="1135" t="str">
        <f t="shared" si="8"/>
        <v>По запросу</v>
      </c>
      <c r="G197" s="563"/>
    </row>
    <row r="198" spans="1:7" ht="15" customHeight="1">
      <c r="A198" s="1282" t="s">
        <v>6247</v>
      </c>
      <c r="B198" s="1219">
        <v>800</v>
      </c>
      <c r="C198" s="1219">
        <v>40</v>
      </c>
      <c r="D198" s="1220" t="s">
        <v>6129</v>
      </c>
      <c r="E198" s="1221" t="s">
        <v>6139</v>
      </c>
      <c r="F198" s="1135" t="str">
        <f t="shared" si="8"/>
        <v>По запросу</v>
      </c>
      <c r="G198" s="563"/>
    </row>
    <row r="199" spans="1:7" ht="15" customHeight="1">
      <c r="A199" s="1282" t="s">
        <v>6248</v>
      </c>
      <c r="B199" s="1219">
        <v>900</v>
      </c>
      <c r="C199" s="1219">
        <v>40</v>
      </c>
      <c r="D199" s="1220" t="s">
        <v>6129</v>
      </c>
      <c r="E199" s="1221" t="s">
        <v>6139</v>
      </c>
      <c r="F199" s="1135" t="str">
        <f t="shared" si="8"/>
        <v>По запросу</v>
      </c>
      <c r="G199" s="563"/>
    </row>
    <row r="200" spans="1:7" ht="15" customHeight="1">
      <c r="A200" s="1282" t="s">
        <v>6249</v>
      </c>
      <c r="B200" s="1219">
        <v>1000</v>
      </c>
      <c r="C200" s="1219">
        <v>40</v>
      </c>
      <c r="D200" s="1220" t="s">
        <v>6129</v>
      </c>
      <c r="E200" s="1221" t="s">
        <v>6139</v>
      </c>
      <c r="F200" s="1135" t="str">
        <f t="shared" si="8"/>
        <v>По запросу</v>
      </c>
      <c r="G200" s="563"/>
    </row>
    <row r="201" spans="1:7" ht="15" customHeight="1">
      <c r="A201" s="1283" t="s">
        <v>6250</v>
      </c>
      <c r="B201" s="1219">
        <v>1200</v>
      </c>
      <c r="C201" s="1219">
        <v>40</v>
      </c>
      <c r="D201" s="1220" t="s">
        <v>6129</v>
      </c>
      <c r="E201" s="1221" t="s">
        <v>6139</v>
      </c>
      <c r="F201" s="1135" t="str">
        <f t="shared" si="8"/>
        <v>По запросу</v>
      </c>
      <c r="G201" s="563"/>
    </row>
    <row r="202" spans="1:7" ht="15.75" customHeight="1">
      <c r="A202" s="3340" t="s">
        <v>4131</v>
      </c>
      <c r="B202" s="3341"/>
      <c r="C202" s="3341"/>
      <c r="D202" s="3341"/>
      <c r="E202" s="3341"/>
      <c r="F202" s="3341"/>
      <c r="G202" s="563"/>
    </row>
    <row r="203" spans="1:7" ht="15" customHeight="1">
      <c r="A203" s="1284" t="s">
        <v>6251</v>
      </c>
      <c r="B203" s="1219">
        <v>100</v>
      </c>
      <c r="C203" s="1219">
        <v>25</v>
      </c>
      <c r="D203" s="1220" t="s">
        <v>6129</v>
      </c>
      <c r="E203" s="1704">
        <v>53551.199999999997</v>
      </c>
      <c r="F203" s="1135">
        <f>E203-E203*$B$3/100</f>
        <v>53551.199999999997</v>
      </c>
      <c r="G203" s="563"/>
    </row>
    <row r="204" spans="1:7" ht="15" customHeight="1">
      <c r="A204" s="1282" t="s">
        <v>6252</v>
      </c>
      <c r="B204" s="1219">
        <v>125</v>
      </c>
      <c r="C204" s="1219">
        <v>25</v>
      </c>
      <c r="D204" s="1220" t="s">
        <v>6129</v>
      </c>
      <c r="E204" s="1704">
        <v>103431.59999999999</v>
      </c>
      <c r="F204" s="1135">
        <f>E204-E204*$B$3/100</f>
        <v>103431.59999999999</v>
      </c>
      <c r="G204" s="563"/>
    </row>
    <row r="205" spans="1:7" ht="15" customHeight="1">
      <c r="A205" s="1282" t="s">
        <v>6253</v>
      </c>
      <c r="B205" s="1219">
        <v>150</v>
      </c>
      <c r="C205" s="1219">
        <v>25</v>
      </c>
      <c r="D205" s="1220" t="s">
        <v>6129</v>
      </c>
      <c r="E205" s="1704">
        <v>122196</v>
      </c>
      <c r="F205" s="1135">
        <f>E205-E205*$B$3/100</f>
        <v>122196</v>
      </c>
      <c r="G205" s="563"/>
    </row>
    <row r="206" spans="1:7" ht="15" customHeight="1">
      <c r="A206" s="1282" t="s">
        <v>6254</v>
      </c>
      <c r="B206" s="1219">
        <v>200</v>
      </c>
      <c r="C206" s="1219">
        <v>25</v>
      </c>
      <c r="D206" s="1220" t="s">
        <v>6129</v>
      </c>
      <c r="E206" s="1704">
        <v>195327.3</v>
      </c>
      <c r="F206" s="1135">
        <f>E206-E206*$B$3/100</f>
        <v>195327.3</v>
      </c>
      <c r="G206" s="563"/>
    </row>
    <row r="207" spans="1:7" ht="15" customHeight="1">
      <c r="A207" s="1282" t="s">
        <v>6255</v>
      </c>
      <c r="B207" s="1219">
        <v>250</v>
      </c>
      <c r="C207" s="1219">
        <v>25</v>
      </c>
      <c r="D207" s="1220" t="s">
        <v>6129</v>
      </c>
      <c r="E207" s="1221" t="s">
        <v>6139</v>
      </c>
      <c r="F207" s="1135" t="str">
        <f>E207</f>
        <v>По запросу</v>
      </c>
      <c r="G207" s="563"/>
    </row>
    <row r="208" spans="1:7" ht="15" customHeight="1">
      <c r="A208" s="1282" t="s">
        <v>6256</v>
      </c>
      <c r="B208" s="1219">
        <v>300</v>
      </c>
      <c r="C208" s="1219">
        <v>25</v>
      </c>
      <c r="D208" s="1220" t="s">
        <v>6129</v>
      </c>
      <c r="E208" s="1221" t="s">
        <v>6139</v>
      </c>
      <c r="F208" s="1135" t="str">
        <f>E208</f>
        <v>По запросу</v>
      </c>
      <c r="G208" s="563"/>
    </row>
    <row r="209" spans="1:7" ht="15" customHeight="1">
      <c r="A209" s="1282" t="s">
        <v>6257</v>
      </c>
      <c r="B209" s="1219">
        <v>350</v>
      </c>
      <c r="C209" s="1219">
        <v>25</v>
      </c>
      <c r="D209" s="1220" t="s">
        <v>6129</v>
      </c>
      <c r="E209" s="1221" t="s">
        <v>6139</v>
      </c>
      <c r="F209" s="1135" t="str">
        <f t="shared" ref="F209:F217" si="9">E209</f>
        <v>По запросу</v>
      </c>
      <c r="G209" s="563"/>
    </row>
    <row r="210" spans="1:7" ht="15" customHeight="1">
      <c r="A210" s="1282" t="s">
        <v>6258</v>
      </c>
      <c r="B210" s="1219">
        <v>400</v>
      </c>
      <c r="C210" s="1219">
        <v>25</v>
      </c>
      <c r="D210" s="1220" t="s">
        <v>6129</v>
      </c>
      <c r="E210" s="1221" t="s">
        <v>6139</v>
      </c>
      <c r="F210" s="1135" t="str">
        <f t="shared" si="9"/>
        <v>По запросу</v>
      </c>
      <c r="G210" s="563"/>
    </row>
    <row r="211" spans="1:7" ht="15" customHeight="1">
      <c r="A211" s="1282" t="s">
        <v>6259</v>
      </c>
      <c r="B211" s="1219">
        <v>500</v>
      </c>
      <c r="C211" s="1219">
        <v>40</v>
      </c>
      <c r="D211" s="1220" t="s">
        <v>6129</v>
      </c>
      <c r="E211" s="1688" t="s">
        <v>4212</v>
      </c>
      <c r="F211" s="1135" t="str">
        <f t="shared" si="9"/>
        <v>По запросу</v>
      </c>
      <c r="G211" s="563"/>
    </row>
    <row r="212" spans="1:7" ht="15" customHeight="1">
      <c r="A212" s="1282" t="s">
        <v>6260</v>
      </c>
      <c r="B212" s="1219">
        <v>600</v>
      </c>
      <c r="C212" s="1219">
        <v>40</v>
      </c>
      <c r="D212" s="1220" t="s">
        <v>6129</v>
      </c>
      <c r="E212" s="1221" t="s">
        <v>6139</v>
      </c>
      <c r="F212" s="1135" t="str">
        <f t="shared" si="9"/>
        <v>По запросу</v>
      </c>
      <c r="G212" s="563"/>
    </row>
    <row r="213" spans="1:7" ht="15" customHeight="1">
      <c r="A213" s="1282" t="s">
        <v>6261</v>
      </c>
      <c r="B213" s="1219">
        <v>700</v>
      </c>
      <c r="C213" s="1219">
        <v>40</v>
      </c>
      <c r="D213" s="1220" t="s">
        <v>6129</v>
      </c>
      <c r="E213" s="1221" t="s">
        <v>6139</v>
      </c>
      <c r="F213" s="1135" t="str">
        <f t="shared" si="9"/>
        <v>По запросу</v>
      </c>
      <c r="G213" s="563"/>
    </row>
    <row r="214" spans="1:7" ht="15" customHeight="1">
      <c r="A214" s="1282" t="s">
        <v>6262</v>
      </c>
      <c r="B214" s="1219">
        <v>800</v>
      </c>
      <c r="C214" s="1219">
        <v>40</v>
      </c>
      <c r="D214" s="1220" t="s">
        <v>6129</v>
      </c>
      <c r="E214" s="1221" t="s">
        <v>6139</v>
      </c>
      <c r="F214" s="1135" t="str">
        <f t="shared" si="9"/>
        <v>По запросу</v>
      </c>
      <c r="G214" s="563"/>
    </row>
    <row r="215" spans="1:7" ht="15" customHeight="1">
      <c r="A215" s="1282" t="s">
        <v>6263</v>
      </c>
      <c r="B215" s="1219">
        <v>900</v>
      </c>
      <c r="C215" s="1219">
        <v>40</v>
      </c>
      <c r="D215" s="1220" t="s">
        <v>6129</v>
      </c>
      <c r="E215" s="1221" t="s">
        <v>6139</v>
      </c>
      <c r="F215" s="1135" t="str">
        <f t="shared" si="9"/>
        <v>По запросу</v>
      </c>
      <c r="G215" s="563"/>
    </row>
    <row r="216" spans="1:7" ht="15" customHeight="1">
      <c r="A216" s="1282" t="s">
        <v>6264</v>
      </c>
      <c r="B216" s="1219">
        <v>1000</v>
      </c>
      <c r="C216" s="1219">
        <v>40</v>
      </c>
      <c r="D216" s="1220" t="s">
        <v>6129</v>
      </c>
      <c r="E216" s="1221" t="s">
        <v>6139</v>
      </c>
      <c r="F216" s="1135" t="str">
        <f t="shared" si="9"/>
        <v>По запросу</v>
      </c>
      <c r="G216" s="563"/>
    </row>
    <row r="217" spans="1:7" ht="15" customHeight="1">
      <c r="A217" s="1282" t="s">
        <v>6265</v>
      </c>
      <c r="B217" s="1219">
        <v>1200</v>
      </c>
      <c r="C217" s="1219">
        <v>40</v>
      </c>
      <c r="D217" s="1220" t="s">
        <v>6129</v>
      </c>
      <c r="E217" s="1221" t="s">
        <v>6139</v>
      </c>
      <c r="F217" s="1135" t="str">
        <f t="shared" si="9"/>
        <v>По запросу</v>
      </c>
      <c r="G217" s="563"/>
    </row>
    <row r="218" spans="1:7" ht="15" customHeight="1">
      <c r="A218" s="3340" t="s">
        <v>4144</v>
      </c>
      <c r="B218" s="3341"/>
      <c r="C218" s="3341"/>
      <c r="D218" s="3341"/>
      <c r="E218" s="3341"/>
      <c r="F218" s="3341"/>
      <c r="G218" s="563"/>
    </row>
    <row r="219" spans="1:7" ht="30">
      <c r="A219" s="1692" t="s">
        <v>6123</v>
      </c>
      <c r="B219" s="1692" t="s">
        <v>6124</v>
      </c>
      <c r="C219" s="1693" t="s">
        <v>4126</v>
      </c>
      <c r="D219" s="1692" t="s">
        <v>6125</v>
      </c>
      <c r="E219" s="1689" t="s">
        <v>6126</v>
      </c>
      <c r="F219" s="1691" t="s">
        <v>9</v>
      </c>
      <c r="G219" s="563"/>
    </row>
    <row r="220" spans="1:7" ht="15" customHeight="1">
      <c r="A220" s="1282" t="s">
        <v>5227</v>
      </c>
      <c r="B220" s="1219">
        <v>15</v>
      </c>
      <c r="C220" s="1219">
        <v>40</v>
      </c>
      <c r="D220" s="1220" t="s">
        <v>6178</v>
      </c>
      <c r="E220" s="1704">
        <v>7888.7999999999993</v>
      </c>
      <c r="F220" s="1135">
        <f t="shared" ref="F220:F240" si="10">E220-E220*$B$3/100</f>
        <v>7888.7999999999993</v>
      </c>
      <c r="G220" s="563"/>
    </row>
    <row r="221" spans="1:7" ht="15" customHeight="1">
      <c r="A221" s="1282" t="s">
        <v>5228</v>
      </c>
      <c r="B221" s="1219">
        <v>20</v>
      </c>
      <c r="C221" s="1219">
        <v>40</v>
      </c>
      <c r="D221" s="1220" t="s">
        <v>6178</v>
      </c>
      <c r="E221" s="1704">
        <v>8714.4</v>
      </c>
      <c r="F221" s="1135">
        <f t="shared" si="10"/>
        <v>8714.4</v>
      </c>
      <c r="G221" s="563"/>
    </row>
    <row r="222" spans="1:7" ht="15" customHeight="1">
      <c r="A222" s="1282" t="s">
        <v>5229</v>
      </c>
      <c r="B222" s="1219">
        <v>25</v>
      </c>
      <c r="C222" s="1219">
        <v>40</v>
      </c>
      <c r="D222" s="1220" t="s">
        <v>6178</v>
      </c>
      <c r="E222" s="1704">
        <v>9285.6</v>
      </c>
      <c r="F222" s="1135">
        <f t="shared" si="10"/>
        <v>9285.6</v>
      </c>
      <c r="G222" s="563"/>
    </row>
    <row r="223" spans="1:7" ht="15" customHeight="1">
      <c r="A223" s="1282" t="s">
        <v>5230</v>
      </c>
      <c r="B223" s="1219">
        <v>32</v>
      </c>
      <c r="C223" s="1219">
        <v>40</v>
      </c>
      <c r="D223" s="1220" t="s">
        <v>6178</v>
      </c>
      <c r="E223" s="1704">
        <v>9610.7999999999993</v>
      </c>
      <c r="F223" s="1135">
        <f t="shared" si="10"/>
        <v>9610.7999999999993</v>
      </c>
      <c r="G223" s="563"/>
    </row>
    <row r="224" spans="1:7" ht="15" customHeight="1">
      <c r="A224" s="1282" t="s">
        <v>5231</v>
      </c>
      <c r="B224" s="1219">
        <v>40</v>
      </c>
      <c r="C224" s="1219">
        <v>40</v>
      </c>
      <c r="D224" s="1220" t="s">
        <v>6178</v>
      </c>
      <c r="E224" s="1704">
        <v>12867.6</v>
      </c>
      <c r="F224" s="1135">
        <f t="shared" si="10"/>
        <v>12867.6</v>
      </c>
      <c r="G224" s="563"/>
    </row>
    <row r="225" spans="1:7" ht="15" customHeight="1">
      <c r="A225" s="1282" t="s">
        <v>5232</v>
      </c>
      <c r="B225" s="1219">
        <v>50</v>
      </c>
      <c r="C225" s="1219">
        <v>16</v>
      </c>
      <c r="D225" s="1220" t="s">
        <v>6178</v>
      </c>
      <c r="E225" s="1704">
        <v>16000.8</v>
      </c>
      <c r="F225" s="1135">
        <f t="shared" si="10"/>
        <v>16000.8</v>
      </c>
      <c r="G225" s="563"/>
    </row>
    <row r="226" spans="1:7" ht="15" customHeight="1">
      <c r="A226" s="1282" t="s">
        <v>5233</v>
      </c>
      <c r="B226" s="1219">
        <v>65</v>
      </c>
      <c r="C226" s="1219">
        <v>16</v>
      </c>
      <c r="D226" s="1220" t="s">
        <v>6178</v>
      </c>
      <c r="E226" s="1704">
        <v>22537.200000000001</v>
      </c>
      <c r="F226" s="1135">
        <f t="shared" si="10"/>
        <v>22537.200000000001</v>
      </c>
      <c r="G226" s="563"/>
    </row>
    <row r="227" spans="1:7" ht="15" customHeight="1">
      <c r="A227" s="1282" t="s">
        <v>5234</v>
      </c>
      <c r="B227" s="1219">
        <v>80</v>
      </c>
      <c r="C227" s="1219">
        <v>16</v>
      </c>
      <c r="D227" s="1220" t="s">
        <v>6178</v>
      </c>
      <c r="E227" s="1704">
        <v>29996.399999999998</v>
      </c>
      <c r="F227" s="1135">
        <f t="shared" si="10"/>
        <v>29996.399999999998</v>
      </c>
      <c r="G227" s="563"/>
    </row>
    <row r="228" spans="1:7" ht="15" customHeight="1">
      <c r="A228" s="1282" t="s">
        <v>5235</v>
      </c>
      <c r="B228" s="1219">
        <v>50</v>
      </c>
      <c r="C228" s="1219">
        <v>25</v>
      </c>
      <c r="D228" s="1220" t="s">
        <v>6178</v>
      </c>
      <c r="E228" s="1704">
        <v>16832.399999999998</v>
      </c>
      <c r="F228" s="1135">
        <f t="shared" si="10"/>
        <v>16832.399999999998</v>
      </c>
      <c r="G228" s="563"/>
    </row>
    <row r="229" spans="1:7" ht="15" customHeight="1">
      <c r="A229" s="1282" t="s">
        <v>5236</v>
      </c>
      <c r="B229" s="1219">
        <v>65</v>
      </c>
      <c r="C229" s="1219">
        <v>25</v>
      </c>
      <c r="D229" s="1220" t="s">
        <v>6178</v>
      </c>
      <c r="E229" s="1704">
        <v>23320.799999999999</v>
      </c>
      <c r="F229" s="1135">
        <f t="shared" si="10"/>
        <v>23320.799999999999</v>
      </c>
      <c r="G229" s="563"/>
    </row>
    <row r="230" spans="1:7" ht="15" customHeight="1">
      <c r="A230" s="1282" t="s">
        <v>5237</v>
      </c>
      <c r="B230" s="1219">
        <v>80</v>
      </c>
      <c r="C230" s="1219">
        <v>25</v>
      </c>
      <c r="D230" s="1220" t="s">
        <v>6178</v>
      </c>
      <c r="E230" s="1704">
        <v>30190.799999999999</v>
      </c>
      <c r="F230" s="1135">
        <f t="shared" si="10"/>
        <v>30190.799999999999</v>
      </c>
      <c r="G230" s="563"/>
    </row>
    <row r="231" spans="1:7" ht="15" customHeight="1">
      <c r="A231" s="3340" t="s">
        <v>4138</v>
      </c>
      <c r="B231" s="3341"/>
      <c r="C231" s="3341"/>
      <c r="D231" s="3341"/>
      <c r="E231" s="3341"/>
      <c r="F231" s="3341"/>
      <c r="G231" s="563"/>
    </row>
    <row r="232" spans="1:7" ht="30">
      <c r="A232" s="1692" t="s">
        <v>6123</v>
      </c>
      <c r="B232" s="1692" t="s">
        <v>6124</v>
      </c>
      <c r="C232" s="1693" t="s">
        <v>4126</v>
      </c>
      <c r="D232" s="1692" t="s">
        <v>6125</v>
      </c>
      <c r="E232" s="1689" t="s">
        <v>6126</v>
      </c>
      <c r="F232" s="1691" t="s">
        <v>9</v>
      </c>
      <c r="G232" s="563"/>
    </row>
    <row r="233" spans="1:7" ht="15" customHeight="1">
      <c r="A233" s="1282" t="s">
        <v>6266</v>
      </c>
      <c r="B233" s="1219">
        <v>100</v>
      </c>
      <c r="C233" s="1219">
        <v>16</v>
      </c>
      <c r="D233" s="1220" t="s">
        <v>6178</v>
      </c>
      <c r="E233" s="1704">
        <v>40837.199999999997</v>
      </c>
      <c r="F233" s="1135">
        <f t="shared" si="10"/>
        <v>40837.199999999997</v>
      </c>
      <c r="G233" s="563"/>
    </row>
    <row r="234" spans="1:7" ht="15" customHeight="1">
      <c r="A234" s="1282" t="s">
        <v>6267</v>
      </c>
      <c r="B234" s="1219">
        <v>125</v>
      </c>
      <c r="C234" s="1219">
        <v>16</v>
      </c>
      <c r="D234" s="1220" t="s">
        <v>6178</v>
      </c>
      <c r="E234" s="1704">
        <v>75567.599999999991</v>
      </c>
      <c r="F234" s="1135">
        <f t="shared" si="10"/>
        <v>75567.599999999991</v>
      </c>
      <c r="G234" s="563"/>
    </row>
    <row r="235" spans="1:7" ht="15" customHeight="1">
      <c r="A235" s="1282" t="s">
        <v>6268</v>
      </c>
      <c r="B235" s="1219">
        <v>150</v>
      </c>
      <c r="C235" s="1219">
        <v>16</v>
      </c>
      <c r="D235" s="1220" t="s">
        <v>6178</v>
      </c>
      <c r="E235" s="1704">
        <v>100276.8</v>
      </c>
      <c r="F235" s="1135">
        <f t="shared" si="10"/>
        <v>100276.8</v>
      </c>
      <c r="G235" s="563"/>
    </row>
    <row r="236" spans="1:7" ht="15" customHeight="1">
      <c r="A236" s="1282" t="s">
        <v>5238</v>
      </c>
      <c r="B236" s="1219">
        <v>200</v>
      </c>
      <c r="C236" s="1219">
        <v>16</v>
      </c>
      <c r="D236" s="1220" t="s">
        <v>6178</v>
      </c>
      <c r="E236" s="1704">
        <v>175387.19999999998</v>
      </c>
      <c r="F236" s="1135">
        <f t="shared" si="10"/>
        <v>175387.19999999998</v>
      </c>
      <c r="G236" s="563"/>
    </row>
    <row r="237" spans="1:7" ht="15" customHeight="1">
      <c r="A237" s="1282" t="s">
        <v>6269</v>
      </c>
      <c r="B237" s="1219">
        <v>100</v>
      </c>
      <c r="C237" s="1219">
        <v>25</v>
      </c>
      <c r="D237" s="1220" t="s">
        <v>6178</v>
      </c>
      <c r="E237" s="1704">
        <v>42987.6</v>
      </c>
      <c r="F237" s="1135">
        <f t="shared" si="10"/>
        <v>42987.6</v>
      </c>
      <c r="G237" s="563"/>
    </row>
    <row r="238" spans="1:7" ht="15" customHeight="1">
      <c r="A238" s="1282" t="s">
        <v>6270</v>
      </c>
      <c r="B238" s="1219">
        <v>125</v>
      </c>
      <c r="C238" s="1219">
        <v>25</v>
      </c>
      <c r="D238" s="1220" t="s">
        <v>6178</v>
      </c>
      <c r="E238" s="1704">
        <v>76984.800000000003</v>
      </c>
      <c r="F238" s="1135">
        <f t="shared" si="10"/>
        <v>76984.800000000003</v>
      </c>
      <c r="G238" s="563"/>
    </row>
    <row r="239" spans="1:7" ht="15" customHeight="1">
      <c r="A239" s="1282" t="s">
        <v>6271</v>
      </c>
      <c r="B239" s="1219">
        <v>150</v>
      </c>
      <c r="C239" s="1219">
        <v>25</v>
      </c>
      <c r="D239" s="1220" t="s">
        <v>6178</v>
      </c>
      <c r="E239" s="1704">
        <v>111922.8</v>
      </c>
      <c r="F239" s="1135">
        <f t="shared" si="10"/>
        <v>111922.8</v>
      </c>
      <c r="G239" s="563"/>
    </row>
    <row r="240" spans="1:7" ht="15" customHeight="1">
      <c r="A240" s="1282" t="s">
        <v>6272</v>
      </c>
      <c r="B240" s="1219">
        <v>200</v>
      </c>
      <c r="C240" s="1219">
        <v>25</v>
      </c>
      <c r="D240" s="1220" t="s">
        <v>6178</v>
      </c>
      <c r="E240" s="1704">
        <v>183129.60000000001</v>
      </c>
      <c r="F240" s="1135">
        <f t="shared" si="10"/>
        <v>183129.60000000001</v>
      </c>
      <c r="G240" s="563"/>
    </row>
    <row r="241" spans="1:7" ht="15.75" customHeight="1">
      <c r="A241" s="3340" t="s">
        <v>4145</v>
      </c>
      <c r="B241" s="3341"/>
      <c r="C241" s="3341"/>
      <c r="D241" s="3341"/>
      <c r="E241" s="3341"/>
      <c r="F241" s="3341"/>
      <c r="G241" s="563"/>
    </row>
    <row r="242" spans="1:7" ht="15" customHeight="1">
      <c r="A242" s="1286" t="s">
        <v>6273</v>
      </c>
      <c r="B242" s="1219">
        <v>100</v>
      </c>
      <c r="C242" s="1219">
        <v>16</v>
      </c>
      <c r="D242" s="1220" t="s">
        <v>6178</v>
      </c>
      <c r="E242" s="1704">
        <v>66145.2</v>
      </c>
      <c r="F242" s="1135">
        <f>E242-E242*$B$3/100</f>
        <v>66145.2</v>
      </c>
      <c r="G242" s="563"/>
    </row>
    <row r="243" spans="1:7" ht="15" customHeight="1">
      <c r="A243" s="1284" t="s">
        <v>6274</v>
      </c>
      <c r="B243" s="1219">
        <v>125</v>
      </c>
      <c r="C243" s="1219">
        <v>16</v>
      </c>
      <c r="D243" s="1220" t="s">
        <v>6178</v>
      </c>
      <c r="E243" s="1704">
        <v>122470.79999999999</v>
      </c>
      <c r="F243" s="1135">
        <f>E243-E243*$B$3/100</f>
        <v>122470.79999999999</v>
      </c>
      <c r="G243" s="563"/>
    </row>
    <row r="244" spans="1:7" ht="15" customHeight="1">
      <c r="A244" s="1282" t="s">
        <v>6275</v>
      </c>
      <c r="B244" s="1219">
        <v>150</v>
      </c>
      <c r="C244" s="1219">
        <v>16</v>
      </c>
      <c r="D244" s="1220" t="s">
        <v>6178</v>
      </c>
      <c r="E244" s="1704">
        <v>149611.19999999998</v>
      </c>
      <c r="F244" s="1135">
        <f>E244-E244*$B$3/100</f>
        <v>149611.19999999998</v>
      </c>
      <c r="G244" s="563"/>
    </row>
    <row r="245" spans="1:7" ht="15" customHeight="1">
      <c r="A245" s="1282" t="s">
        <v>6276</v>
      </c>
      <c r="B245" s="1219">
        <v>200</v>
      </c>
      <c r="C245" s="1219">
        <v>16</v>
      </c>
      <c r="D245" s="1220" t="s">
        <v>6178</v>
      </c>
      <c r="E245" s="1704">
        <v>213897.3</v>
      </c>
      <c r="F245" s="1135">
        <f>E245-E245*$B$3/100</f>
        <v>213897.3</v>
      </c>
      <c r="G245" s="563"/>
    </row>
    <row r="246" spans="1:7" ht="15" customHeight="1">
      <c r="A246" s="1282" t="s">
        <v>6277</v>
      </c>
      <c r="B246" s="1219">
        <v>100</v>
      </c>
      <c r="C246" s="1219">
        <v>25</v>
      </c>
      <c r="D246" s="1220" t="s">
        <v>6178</v>
      </c>
      <c r="E246" s="1706" t="s">
        <v>4212</v>
      </c>
      <c r="F246" s="1135" t="str">
        <f>E246</f>
        <v>По запросу</v>
      </c>
      <c r="G246" s="563"/>
    </row>
    <row r="247" spans="1:7" ht="15" customHeight="1">
      <c r="A247" s="1282" t="s">
        <v>6278</v>
      </c>
      <c r="B247" s="1219">
        <v>125</v>
      </c>
      <c r="C247" s="1219">
        <v>25</v>
      </c>
      <c r="D247" s="1220" t="s">
        <v>6178</v>
      </c>
      <c r="E247" s="1706" t="s">
        <v>4212</v>
      </c>
      <c r="F247" s="1135" t="str">
        <f>E247</f>
        <v>По запросу</v>
      </c>
      <c r="G247" s="563"/>
    </row>
    <row r="248" spans="1:7" ht="15" customHeight="1">
      <c r="A248" s="1282" t="s">
        <v>6279</v>
      </c>
      <c r="B248" s="1219">
        <v>150</v>
      </c>
      <c r="C248" s="1219">
        <v>25</v>
      </c>
      <c r="D248" s="1220" t="s">
        <v>6178</v>
      </c>
      <c r="E248" s="1706" t="s">
        <v>4212</v>
      </c>
      <c r="F248" s="1135" t="str">
        <f>E248</f>
        <v>По запросу</v>
      </c>
      <c r="G248" s="563"/>
    </row>
    <row r="249" spans="1:7" ht="15" customHeight="1">
      <c r="A249" s="1282" t="s">
        <v>6280</v>
      </c>
      <c r="B249" s="1219">
        <v>200</v>
      </c>
      <c r="C249" s="1219">
        <v>25</v>
      </c>
      <c r="D249" s="1220" t="s">
        <v>6178</v>
      </c>
      <c r="E249" s="1706" t="s">
        <v>4212</v>
      </c>
      <c r="F249" s="1135" t="str">
        <f>E249</f>
        <v>По запросу</v>
      </c>
      <c r="G249" s="563"/>
    </row>
    <row r="250" spans="1:7">
      <c r="A250" s="3371" t="s">
        <v>4497</v>
      </c>
      <c r="B250" s="3371"/>
      <c r="C250" s="3371"/>
      <c r="D250" s="3371"/>
      <c r="E250" s="3371"/>
      <c r="F250" s="3371"/>
      <c r="G250" s="563"/>
    </row>
    <row r="251" spans="1:7">
      <c r="A251" s="3346" t="s">
        <v>6281</v>
      </c>
      <c r="B251" s="3346"/>
      <c r="C251" s="3346"/>
      <c r="D251" s="3346"/>
      <c r="E251" s="3346"/>
      <c r="G251" s="563"/>
    </row>
    <row r="252" spans="1:7">
      <c r="A252" s="3347" t="s">
        <v>4146</v>
      </c>
      <c r="B252" s="3347"/>
      <c r="C252" s="3347"/>
      <c r="D252" s="3347"/>
      <c r="E252" s="3347"/>
      <c r="G252" s="563"/>
    </row>
    <row r="253" spans="1:7" ht="13.7" customHeight="1">
      <c r="A253" s="3345" t="s">
        <v>4147</v>
      </c>
      <c r="B253" s="3345"/>
      <c r="C253" s="3345"/>
      <c r="D253" s="3345"/>
      <c r="E253" s="3345"/>
      <c r="G253" s="563"/>
    </row>
    <row r="254" spans="1:7">
      <c r="A254" s="3348" t="s">
        <v>4148</v>
      </c>
      <c r="B254" s="3348"/>
      <c r="C254" s="3348"/>
      <c r="D254" s="3348"/>
      <c r="E254" s="3348"/>
      <c r="G254" s="563"/>
    </row>
    <row r="255" spans="1:7">
      <c r="A255" s="3348" t="s">
        <v>4149</v>
      </c>
      <c r="B255" s="3348"/>
      <c r="C255" s="3348"/>
      <c r="D255" s="3348"/>
      <c r="E255" s="3348"/>
      <c r="G255" s="563"/>
    </row>
    <row r="256" spans="1:7">
      <c r="A256" s="3349" t="s">
        <v>4150</v>
      </c>
      <c r="B256" s="3349"/>
      <c r="C256" s="3349"/>
      <c r="D256" s="3349"/>
      <c r="E256" s="3349"/>
      <c r="G256" s="563"/>
    </row>
    <row r="257" spans="1:7" ht="30">
      <c r="A257" s="1694" t="s">
        <v>6282</v>
      </c>
      <c r="B257" s="1695" t="s">
        <v>4151</v>
      </c>
      <c r="C257" s="1695" t="s">
        <v>6283</v>
      </c>
      <c r="D257" s="1696" t="s">
        <v>6284</v>
      </c>
      <c r="E257" s="1689" t="s">
        <v>4152</v>
      </c>
      <c r="F257" s="1691" t="s">
        <v>9</v>
      </c>
      <c r="G257" s="563"/>
    </row>
    <row r="258" spans="1:7" ht="15" customHeight="1">
      <c r="A258" s="3343" t="s">
        <v>6285</v>
      </c>
      <c r="B258" s="3344"/>
      <c r="C258" s="3344"/>
      <c r="D258" s="3344"/>
      <c r="E258" s="3344"/>
      <c r="F258" s="3344"/>
      <c r="G258" s="563"/>
    </row>
    <row r="259" spans="1:7">
      <c r="A259" s="1280" t="s">
        <v>4153</v>
      </c>
      <c r="B259" s="1219">
        <v>15</v>
      </c>
      <c r="C259" s="1219" t="s">
        <v>6214</v>
      </c>
      <c r="D259" s="1220">
        <v>1.8</v>
      </c>
      <c r="E259" s="1704">
        <v>5727.5999999999995</v>
      </c>
      <c r="F259" s="1135">
        <f t="shared" ref="F259:F264" si="11">E259-E259*$B$3/100</f>
        <v>5727.5999999999995</v>
      </c>
      <c r="G259" s="563"/>
    </row>
    <row r="260" spans="1:7">
      <c r="A260" s="1280" t="s">
        <v>4154</v>
      </c>
      <c r="B260" s="1219">
        <v>20</v>
      </c>
      <c r="C260" s="1219" t="s">
        <v>6214</v>
      </c>
      <c r="D260" s="1220">
        <v>4.6500000000000004</v>
      </c>
      <c r="E260" s="1704">
        <v>6566.4</v>
      </c>
      <c r="F260" s="1135">
        <f t="shared" si="11"/>
        <v>6566.4</v>
      </c>
      <c r="G260" s="563"/>
    </row>
    <row r="261" spans="1:7">
      <c r="A261" s="1280" t="s">
        <v>4155</v>
      </c>
      <c r="B261" s="1219">
        <v>25</v>
      </c>
      <c r="C261" s="1219" t="s">
        <v>6214</v>
      </c>
      <c r="D261" s="1220">
        <v>7.4</v>
      </c>
      <c r="E261" s="1704">
        <v>8418</v>
      </c>
      <c r="F261" s="1135">
        <f t="shared" si="11"/>
        <v>8418</v>
      </c>
      <c r="G261" s="563"/>
    </row>
    <row r="262" spans="1:7">
      <c r="A262" s="1280" t="s">
        <v>4156</v>
      </c>
      <c r="B262" s="1219">
        <v>32</v>
      </c>
      <c r="C262" s="1219" t="s">
        <v>6214</v>
      </c>
      <c r="D262" s="1220">
        <v>15.5</v>
      </c>
      <c r="E262" s="1704">
        <v>12356.4</v>
      </c>
      <c r="F262" s="1135">
        <f t="shared" si="11"/>
        <v>12356.4</v>
      </c>
      <c r="G262" s="563"/>
    </row>
    <row r="263" spans="1:7">
      <c r="A263" s="1280" t="s">
        <v>4157</v>
      </c>
      <c r="B263" s="1219">
        <v>40</v>
      </c>
      <c r="C263" s="1219" t="s">
        <v>6214</v>
      </c>
      <c r="D263" s="1220">
        <v>25.7</v>
      </c>
      <c r="E263" s="1704">
        <v>13033.199999999999</v>
      </c>
      <c r="F263" s="1135">
        <f t="shared" si="11"/>
        <v>13033.199999999999</v>
      </c>
      <c r="G263" s="563"/>
    </row>
    <row r="264" spans="1:7">
      <c r="A264" s="1280" t="s">
        <v>4158</v>
      </c>
      <c r="B264" s="1219">
        <v>50</v>
      </c>
      <c r="C264" s="1219" t="s">
        <v>6214</v>
      </c>
      <c r="D264" s="1220">
        <v>44</v>
      </c>
      <c r="E264" s="1704">
        <v>21138</v>
      </c>
      <c r="F264" s="1135">
        <f t="shared" si="11"/>
        <v>21138</v>
      </c>
      <c r="G264" s="563"/>
    </row>
    <row r="265" spans="1:7">
      <c r="A265" s="3354" t="s">
        <v>4159</v>
      </c>
      <c r="B265" s="3354"/>
      <c r="C265" s="3354"/>
      <c r="D265" s="3354"/>
      <c r="E265" s="3354"/>
      <c r="G265" s="563"/>
    </row>
    <row r="266" spans="1:7" ht="25.5" customHeight="1">
      <c r="A266" s="3345" t="s">
        <v>4160</v>
      </c>
      <c r="B266" s="3345"/>
      <c r="C266" s="3345"/>
      <c r="D266" s="3345"/>
      <c r="E266" s="3345"/>
      <c r="F266" s="3345"/>
      <c r="G266" s="563"/>
    </row>
    <row r="267" spans="1:7">
      <c r="A267" s="3348" t="s">
        <v>4148</v>
      </c>
      <c r="B267" s="3348"/>
      <c r="C267" s="3348"/>
      <c r="D267" s="3348"/>
      <c r="E267" s="3348"/>
      <c r="G267" s="563"/>
    </row>
    <row r="268" spans="1:7">
      <c r="A268" s="3348" t="s">
        <v>4161</v>
      </c>
      <c r="B268" s="3348"/>
      <c r="C268" s="3348"/>
      <c r="D268" s="3348"/>
      <c r="E268" s="3348"/>
      <c r="G268" s="563"/>
    </row>
    <row r="269" spans="1:7">
      <c r="A269" s="3348" t="s">
        <v>4176</v>
      </c>
      <c r="B269" s="3348"/>
      <c r="C269" s="3348"/>
      <c r="D269" s="3348"/>
      <c r="E269" s="3348"/>
      <c r="G269" s="563"/>
    </row>
    <row r="270" spans="1:7" ht="18.75" customHeight="1">
      <c r="A270" s="3349" t="s">
        <v>4163</v>
      </c>
      <c r="B270" s="3349"/>
      <c r="C270" s="3349"/>
      <c r="D270" s="3349"/>
      <c r="E270" s="3349"/>
      <c r="F270" s="3349"/>
      <c r="G270" s="563"/>
    </row>
    <row r="271" spans="1:7" ht="30">
      <c r="A271" s="1694" t="s">
        <v>6282</v>
      </c>
      <c r="B271" s="1695" t="s">
        <v>4151</v>
      </c>
      <c r="C271" s="1695" t="s">
        <v>6283</v>
      </c>
      <c r="D271" s="1696" t="s">
        <v>6284</v>
      </c>
      <c r="E271" s="1689" t="s">
        <v>4152</v>
      </c>
      <c r="F271" s="1691" t="s">
        <v>9</v>
      </c>
      <c r="G271" s="563"/>
    </row>
    <row r="272" spans="1:7" ht="15" customHeight="1">
      <c r="A272" s="3350" t="s">
        <v>6285</v>
      </c>
      <c r="B272" s="3350"/>
      <c r="C272" s="3350"/>
      <c r="D272" s="3350"/>
      <c r="E272" s="3350"/>
      <c r="F272" s="3351"/>
      <c r="G272" s="563"/>
    </row>
    <row r="273" spans="1:7">
      <c r="A273" s="1280" t="s">
        <v>6286</v>
      </c>
      <c r="B273" s="1219">
        <v>15</v>
      </c>
      <c r="C273" s="1219" t="s">
        <v>6214</v>
      </c>
      <c r="D273" s="1220">
        <v>1.71</v>
      </c>
      <c r="E273" s="1704">
        <v>8526</v>
      </c>
      <c r="F273" s="1135">
        <f t="shared" ref="F273:F278" si="12">E273-E273*$B$3/100</f>
        <v>8526</v>
      </c>
      <c r="G273" s="563"/>
    </row>
    <row r="274" spans="1:7">
      <c r="A274" s="1280" t="s">
        <v>6287</v>
      </c>
      <c r="B274" s="1219">
        <v>20</v>
      </c>
      <c r="C274" s="1219" t="s">
        <v>6214</v>
      </c>
      <c r="D274" s="1220">
        <v>4.4000000000000004</v>
      </c>
      <c r="E274" s="1704">
        <v>9363.6</v>
      </c>
      <c r="F274" s="1135">
        <f t="shared" si="12"/>
        <v>9363.6</v>
      </c>
      <c r="G274" s="563"/>
    </row>
    <row r="275" spans="1:7">
      <c r="A275" s="1280" t="s">
        <v>6288</v>
      </c>
      <c r="B275" s="1219">
        <v>25</v>
      </c>
      <c r="C275" s="1219" t="s">
        <v>6214</v>
      </c>
      <c r="D275" s="1220">
        <v>7.46</v>
      </c>
      <c r="E275" s="1704">
        <v>12153.6</v>
      </c>
      <c r="F275" s="1135">
        <f t="shared" si="12"/>
        <v>12153.6</v>
      </c>
      <c r="G275" s="563"/>
    </row>
    <row r="276" spans="1:7">
      <c r="A276" s="1280" t="s">
        <v>6289</v>
      </c>
      <c r="B276" s="1219">
        <v>32</v>
      </c>
      <c r="C276" s="1219" t="s">
        <v>6214</v>
      </c>
      <c r="D276" s="1220">
        <v>13.48</v>
      </c>
      <c r="E276" s="1704">
        <v>15811.199999999999</v>
      </c>
      <c r="F276" s="1135">
        <f t="shared" si="12"/>
        <v>15811.199999999999</v>
      </c>
      <c r="G276" s="563"/>
    </row>
    <row r="277" spans="1:7">
      <c r="A277" s="1280" t="s">
        <v>6290</v>
      </c>
      <c r="B277" s="1219">
        <v>40</v>
      </c>
      <c r="C277" s="1219" t="s">
        <v>6214</v>
      </c>
      <c r="D277" s="1220">
        <v>23.68</v>
      </c>
      <c r="E277" s="1704">
        <v>17923.2</v>
      </c>
      <c r="F277" s="1135">
        <f t="shared" si="12"/>
        <v>17923.2</v>
      </c>
      <c r="G277" s="563"/>
    </row>
    <row r="278" spans="1:7">
      <c r="A278" s="1280" t="s">
        <v>6291</v>
      </c>
      <c r="B278" s="1219">
        <v>50</v>
      </c>
      <c r="C278" s="1219" t="s">
        <v>6214</v>
      </c>
      <c r="D278" s="1220">
        <v>34.520000000000003</v>
      </c>
      <c r="E278" s="1704">
        <v>23761.200000000001</v>
      </c>
      <c r="F278" s="1135">
        <f t="shared" si="12"/>
        <v>23761.200000000001</v>
      </c>
      <c r="G278" s="563"/>
    </row>
    <row r="279" spans="1:7">
      <c r="A279" s="3347" t="s">
        <v>4162</v>
      </c>
      <c r="B279" s="3347"/>
      <c r="C279" s="3347"/>
      <c r="D279" s="3347"/>
      <c r="E279" s="3347"/>
      <c r="G279" s="563"/>
    </row>
    <row r="280" spans="1:7">
      <c r="A280" s="1295" t="s">
        <v>4163</v>
      </c>
      <c r="B280" s="1222"/>
      <c r="C280" s="1222"/>
      <c r="D280" s="1222"/>
      <c r="E280" s="1298"/>
      <c r="F280" s="1298"/>
      <c r="G280" s="563"/>
    </row>
    <row r="281" spans="1:7" ht="30">
      <c r="A281" s="1694" t="s">
        <v>6282</v>
      </c>
      <c r="B281" s="1695" t="s">
        <v>4151</v>
      </c>
      <c r="C281" s="1695" t="s">
        <v>6283</v>
      </c>
      <c r="D281" s="1696" t="s">
        <v>6284</v>
      </c>
      <c r="E281" s="1689" t="s">
        <v>4152</v>
      </c>
      <c r="F281" s="1691" t="s">
        <v>9</v>
      </c>
      <c r="G281" s="563"/>
    </row>
    <row r="282" spans="1:7" ht="15" customHeight="1">
      <c r="A282" s="3352" t="s">
        <v>6292</v>
      </c>
      <c r="B282" s="3352"/>
      <c r="C282" s="3352"/>
      <c r="D282" s="3352"/>
      <c r="E282" s="3352"/>
      <c r="F282" s="3353"/>
      <c r="G282" s="563"/>
    </row>
    <row r="283" spans="1:7">
      <c r="A283" s="1068" t="s">
        <v>4164</v>
      </c>
      <c r="B283" s="1170">
        <v>15</v>
      </c>
      <c r="C283" s="1170" t="s">
        <v>4165</v>
      </c>
      <c r="D283" s="1223">
        <v>1.71</v>
      </c>
      <c r="E283" s="1704">
        <v>6248.4</v>
      </c>
      <c r="F283" s="1135">
        <f t="shared" ref="F283:F288" si="13">E283-E283*$B$3/100</f>
        <v>6248.4</v>
      </c>
      <c r="G283" s="563"/>
    </row>
    <row r="284" spans="1:7">
      <c r="A284" s="1068" t="s">
        <v>4166</v>
      </c>
      <c r="B284" s="1170">
        <v>20</v>
      </c>
      <c r="C284" s="1170" t="s">
        <v>4165</v>
      </c>
      <c r="D284" s="1223">
        <v>4.4000000000000004</v>
      </c>
      <c r="E284" s="1704">
        <v>7407.5999999999995</v>
      </c>
      <c r="F284" s="1135">
        <f t="shared" si="13"/>
        <v>7407.5999999999995</v>
      </c>
      <c r="G284" s="563"/>
    </row>
    <row r="285" spans="1:7">
      <c r="A285" s="1068" t="s">
        <v>4167</v>
      </c>
      <c r="B285" s="1170">
        <v>25</v>
      </c>
      <c r="C285" s="1170" t="s">
        <v>4165</v>
      </c>
      <c r="D285" s="1223">
        <v>7.46</v>
      </c>
      <c r="E285" s="1704">
        <v>10344</v>
      </c>
      <c r="F285" s="1135">
        <f t="shared" si="13"/>
        <v>10344</v>
      </c>
      <c r="G285" s="563"/>
    </row>
    <row r="286" spans="1:7">
      <c r="A286" s="1068" t="s">
        <v>4168</v>
      </c>
      <c r="B286" s="1170">
        <v>32</v>
      </c>
      <c r="C286" s="1170" t="s">
        <v>4165</v>
      </c>
      <c r="D286" s="1223">
        <v>13.48</v>
      </c>
      <c r="E286" s="1704">
        <v>12490.8</v>
      </c>
      <c r="F286" s="1135">
        <f t="shared" si="13"/>
        <v>12490.8</v>
      </c>
      <c r="G286" s="563"/>
    </row>
    <row r="287" spans="1:7">
      <c r="A287" s="1068" t="s">
        <v>4169</v>
      </c>
      <c r="B287" s="1170">
        <v>40</v>
      </c>
      <c r="C287" s="1170" t="s">
        <v>4165</v>
      </c>
      <c r="D287" s="1223">
        <v>23.68</v>
      </c>
      <c r="E287" s="1704">
        <v>15374.4</v>
      </c>
      <c r="F287" s="1135">
        <f t="shared" si="13"/>
        <v>15374.4</v>
      </c>
      <c r="G287" s="563"/>
    </row>
    <row r="288" spans="1:7">
      <c r="A288" s="1068" t="s">
        <v>4170</v>
      </c>
      <c r="B288" s="1170">
        <v>50</v>
      </c>
      <c r="C288" s="1170" t="s">
        <v>4165</v>
      </c>
      <c r="D288" s="1223">
        <v>34.520000000000003</v>
      </c>
      <c r="E288" s="1704">
        <v>21243.599999999999</v>
      </c>
      <c r="F288" s="1135">
        <f t="shared" si="13"/>
        <v>21243.599999999999</v>
      </c>
      <c r="G288" s="563"/>
    </row>
    <row r="289" spans="1:7">
      <c r="A289" s="3359" t="s">
        <v>4163</v>
      </c>
      <c r="B289" s="3359"/>
      <c r="C289" s="3359"/>
      <c r="D289" s="3359"/>
      <c r="E289" s="3359"/>
      <c r="F289" s="3360"/>
      <c r="G289" s="563"/>
    </row>
    <row r="290" spans="1:7" ht="30">
      <c r="A290" s="1694" t="s">
        <v>6282</v>
      </c>
      <c r="B290" s="1695" t="s">
        <v>4151</v>
      </c>
      <c r="C290" s="1695" t="s">
        <v>6283</v>
      </c>
      <c r="D290" s="1696" t="s">
        <v>6284</v>
      </c>
      <c r="E290" s="1689" t="s">
        <v>4152</v>
      </c>
      <c r="F290" s="1691" t="s">
        <v>9</v>
      </c>
      <c r="G290" s="563"/>
    </row>
    <row r="291" spans="1:7" ht="15" customHeight="1">
      <c r="A291" s="3350" t="s">
        <v>6293</v>
      </c>
      <c r="B291" s="3350"/>
      <c r="C291" s="3350"/>
      <c r="D291" s="3350"/>
      <c r="E291" s="3350"/>
      <c r="F291" s="3351"/>
      <c r="G291" s="563"/>
    </row>
    <row r="292" spans="1:7">
      <c r="A292" s="1287" t="s">
        <v>6294</v>
      </c>
      <c r="B292" s="1219">
        <v>15</v>
      </c>
      <c r="C292" s="1288" t="s">
        <v>4137</v>
      </c>
      <c r="D292" s="1220">
        <v>1.71</v>
      </c>
      <c r="E292" s="1704">
        <v>11336.4</v>
      </c>
      <c r="F292" s="1135">
        <f t="shared" ref="F292:F297" si="14">E292-E292*$B$3/100</f>
        <v>11336.4</v>
      </c>
      <c r="G292" s="563"/>
    </row>
    <row r="293" spans="1:7">
      <c r="A293" s="1287" t="s">
        <v>6295</v>
      </c>
      <c r="B293" s="1219">
        <v>20</v>
      </c>
      <c r="C293" s="1288" t="s">
        <v>4137</v>
      </c>
      <c r="D293" s="1220">
        <v>4.4000000000000004</v>
      </c>
      <c r="E293" s="1704">
        <v>12259.199999999999</v>
      </c>
      <c r="F293" s="1135">
        <f t="shared" si="14"/>
        <v>12259.199999999999</v>
      </c>
      <c r="G293" s="563"/>
    </row>
    <row r="294" spans="1:7">
      <c r="A294" s="1287" t="s">
        <v>6296</v>
      </c>
      <c r="B294" s="1219">
        <v>25</v>
      </c>
      <c r="C294" s="1288" t="s">
        <v>4137</v>
      </c>
      <c r="D294" s="1220">
        <v>7.46</v>
      </c>
      <c r="E294" s="1704">
        <v>15270</v>
      </c>
      <c r="F294" s="1135">
        <f t="shared" si="14"/>
        <v>15270</v>
      </c>
      <c r="G294" s="563"/>
    </row>
    <row r="295" spans="1:7">
      <c r="A295" s="1287" t="s">
        <v>6297</v>
      </c>
      <c r="B295" s="1219">
        <v>32</v>
      </c>
      <c r="C295" s="1288" t="s">
        <v>4137</v>
      </c>
      <c r="D295" s="1220">
        <v>13.48</v>
      </c>
      <c r="E295" s="1704">
        <v>26582.399999999998</v>
      </c>
      <c r="F295" s="1135">
        <f t="shared" si="14"/>
        <v>26582.399999999998</v>
      </c>
      <c r="G295" s="563"/>
    </row>
    <row r="296" spans="1:7">
      <c r="A296" s="1287" t="s">
        <v>6298</v>
      </c>
      <c r="B296" s="1219">
        <v>40</v>
      </c>
      <c r="C296" s="1288" t="s">
        <v>4137</v>
      </c>
      <c r="D296" s="1220">
        <v>23.68</v>
      </c>
      <c r="E296" s="1704">
        <v>27765.599999999999</v>
      </c>
      <c r="F296" s="1135">
        <f t="shared" si="14"/>
        <v>27765.599999999999</v>
      </c>
      <c r="G296" s="563"/>
    </row>
    <row r="297" spans="1:7">
      <c r="A297" s="1287" t="s">
        <v>6299</v>
      </c>
      <c r="B297" s="1219">
        <v>50</v>
      </c>
      <c r="C297" s="1288" t="s">
        <v>4137</v>
      </c>
      <c r="D297" s="1220">
        <v>34.520000000000003</v>
      </c>
      <c r="E297" s="1704">
        <v>35826</v>
      </c>
      <c r="F297" s="1135">
        <f t="shared" si="14"/>
        <v>35826</v>
      </c>
      <c r="G297" s="563"/>
    </row>
    <row r="298" spans="1:7">
      <c r="A298" s="3355" t="s">
        <v>4171</v>
      </c>
      <c r="B298" s="3355"/>
      <c r="C298" s="3355"/>
      <c r="D298" s="3355"/>
      <c r="E298" s="3355"/>
      <c r="G298" s="563"/>
    </row>
    <row r="299" spans="1:7" ht="27" customHeight="1">
      <c r="A299" s="3345" t="s">
        <v>4172</v>
      </c>
      <c r="B299" s="3345"/>
      <c r="C299" s="3345"/>
      <c r="D299" s="3345"/>
      <c r="E299" s="3345"/>
      <c r="F299" s="3345"/>
      <c r="G299" s="563"/>
    </row>
    <row r="300" spans="1:7" ht="15" customHeight="1">
      <c r="A300" s="3345" t="s">
        <v>4173</v>
      </c>
      <c r="B300" s="3345"/>
      <c r="C300" s="3345"/>
      <c r="D300" s="3345"/>
      <c r="E300" s="3345"/>
      <c r="G300" s="563"/>
    </row>
    <row r="301" spans="1:7" ht="15" customHeight="1">
      <c r="A301" s="3345" t="s">
        <v>4174</v>
      </c>
      <c r="B301" s="3345"/>
      <c r="C301" s="3345"/>
      <c r="D301" s="3345"/>
      <c r="E301" s="3345"/>
      <c r="G301" s="563"/>
    </row>
    <row r="302" spans="1:7" ht="15" customHeight="1">
      <c r="A302" s="3345" t="s">
        <v>4175</v>
      </c>
      <c r="B302" s="3345"/>
      <c r="C302" s="3345"/>
      <c r="D302" s="3345"/>
      <c r="E302" s="3345"/>
      <c r="G302" s="563"/>
    </row>
    <row r="303" spans="1:7">
      <c r="A303" s="3345" t="s">
        <v>4176</v>
      </c>
      <c r="B303" s="3345"/>
      <c r="C303" s="3345"/>
      <c r="D303" s="3345"/>
      <c r="E303" s="3345"/>
      <c r="G303" s="563"/>
    </row>
    <row r="304" spans="1:7">
      <c r="A304" s="3372" t="s">
        <v>6300</v>
      </c>
      <c r="B304" s="3372"/>
      <c r="C304" s="3372"/>
      <c r="D304" s="3372"/>
      <c r="E304" s="3372"/>
      <c r="G304" s="563"/>
    </row>
    <row r="305" spans="1:7" ht="30">
      <c r="A305" s="1694" t="s">
        <v>6282</v>
      </c>
      <c r="B305" s="1695" t="s">
        <v>4151</v>
      </c>
      <c r="C305" s="1695" t="s">
        <v>6283</v>
      </c>
      <c r="D305" s="1696" t="s">
        <v>6284</v>
      </c>
      <c r="E305" s="1689" t="s">
        <v>4152</v>
      </c>
      <c r="F305" s="1691" t="s">
        <v>9</v>
      </c>
      <c r="G305" s="563"/>
    </row>
    <row r="306" spans="1:7" ht="15" customHeight="1">
      <c r="A306" s="3365" t="s">
        <v>6285</v>
      </c>
      <c r="B306" s="3365"/>
      <c r="C306" s="3365"/>
      <c r="D306" s="3365"/>
      <c r="E306" s="3365"/>
      <c r="F306" s="3366"/>
      <c r="G306" s="563"/>
    </row>
    <row r="307" spans="1:7">
      <c r="A307" s="1289" t="s">
        <v>6301</v>
      </c>
      <c r="B307" s="1229" t="s">
        <v>6302</v>
      </c>
      <c r="C307" s="1229" t="s">
        <v>6214</v>
      </c>
      <c r="D307" s="1225">
        <v>1.62</v>
      </c>
      <c r="E307" s="1704">
        <v>5126.3999999999996</v>
      </c>
      <c r="F307" s="1135">
        <f t="shared" ref="F307:F314" si="15">E307-E307*$B$3/100</f>
        <v>5126.3999999999996</v>
      </c>
      <c r="G307" s="563"/>
    </row>
    <row r="308" spans="1:7">
      <c r="A308" s="1289" t="s">
        <v>6303</v>
      </c>
      <c r="B308" s="1229" t="s">
        <v>6304</v>
      </c>
      <c r="C308" s="1229" t="s">
        <v>6214</v>
      </c>
      <c r="D308" s="1225">
        <v>2.11</v>
      </c>
      <c r="E308" s="1704">
        <v>5030.3999999999996</v>
      </c>
      <c r="F308" s="1135">
        <f t="shared" si="15"/>
        <v>5030.3999999999996</v>
      </c>
      <c r="G308" s="563"/>
    </row>
    <row r="309" spans="1:7">
      <c r="A309" s="1289" t="s">
        <v>6305</v>
      </c>
      <c r="B309" s="1229" t="s">
        <v>6306</v>
      </c>
      <c r="C309" s="1229" t="s">
        <v>6214</v>
      </c>
      <c r="D309" s="1225">
        <v>4.26</v>
      </c>
      <c r="E309" s="1704">
        <v>5697.5999999999995</v>
      </c>
      <c r="F309" s="1135">
        <f t="shared" si="15"/>
        <v>5697.5999999999995</v>
      </c>
      <c r="G309" s="563"/>
    </row>
    <row r="310" spans="1:7">
      <c r="A310" s="1289" t="s">
        <v>6307</v>
      </c>
      <c r="B310" s="1229" t="s">
        <v>6308</v>
      </c>
      <c r="C310" s="1229" t="s">
        <v>6214</v>
      </c>
      <c r="D310" s="1225">
        <v>4.8099999999999996</v>
      </c>
      <c r="E310" s="1704">
        <v>5728.8</v>
      </c>
      <c r="F310" s="1135">
        <f t="shared" si="15"/>
        <v>5728.8</v>
      </c>
      <c r="G310" s="563"/>
    </row>
    <row r="311" spans="1:7">
      <c r="A311" s="1289" t="s">
        <v>6309</v>
      </c>
      <c r="B311" s="1229" t="s">
        <v>6310</v>
      </c>
      <c r="C311" s="1229" t="s">
        <v>6214</v>
      </c>
      <c r="D311" s="1225">
        <v>9.94</v>
      </c>
      <c r="E311" s="1704">
        <v>6710.4</v>
      </c>
      <c r="F311" s="1135">
        <f t="shared" si="15"/>
        <v>6710.4</v>
      </c>
      <c r="G311" s="563"/>
    </row>
    <row r="312" spans="1:7">
      <c r="A312" s="1289" t="s">
        <v>6311</v>
      </c>
      <c r="B312" s="1229" t="s">
        <v>6312</v>
      </c>
      <c r="C312" s="1229" t="s">
        <v>6214</v>
      </c>
      <c r="D312" s="1225">
        <v>13.3</v>
      </c>
      <c r="E312" s="1704">
        <v>11252.4</v>
      </c>
      <c r="F312" s="1135">
        <f t="shared" si="15"/>
        <v>11252.4</v>
      </c>
      <c r="G312" s="563"/>
    </row>
    <row r="313" spans="1:7">
      <c r="A313" s="1289" t="s">
        <v>6313</v>
      </c>
      <c r="B313" s="1229" t="s">
        <v>6314</v>
      </c>
      <c r="C313" s="1229" t="s">
        <v>6214</v>
      </c>
      <c r="D313" s="1225">
        <v>23.3</v>
      </c>
      <c r="E313" s="1704">
        <v>12998.4</v>
      </c>
      <c r="F313" s="1135">
        <f t="shared" si="15"/>
        <v>12998.4</v>
      </c>
      <c r="G313" s="563"/>
    </row>
    <row r="314" spans="1:7">
      <c r="A314" s="1289" t="s">
        <v>6315</v>
      </c>
      <c r="B314" s="1229" t="s">
        <v>6316</v>
      </c>
      <c r="C314" s="1229" t="s">
        <v>6214</v>
      </c>
      <c r="D314" s="1225">
        <v>35.299999999999997</v>
      </c>
      <c r="E314" s="1704">
        <v>18589.2</v>
      </c>
      <c r="F314" s="1135">
        <f t="shared" si="15"/>
        <v>18589.2</v>
      </c>
      <c r="G314" s="563"/>
    </row>
    <row r="315" spans="1:7" ht="30">
      <c r="A315" s="1694" t="s">
        <v>6282</v>
      </c>
      <c r="B315" s="1695" t="s">
        <v>4151</v>
      </c>
      <c r="C315" s="1695" t="s">
        <v>6283</v>
      </c>
      <c r="D315" s="1696" t="s">
        <v>6284</v>
      </c>
      <c r="E315" s="1689" t="s">
        <v>4152</v>
      </c>
      <c r="F315" s="1691" t="s">
        <v>9</v>
      </c>
      <c r="G315" s="563"/>
    </row>
    <row r="316" spans="1:7" ht="15" customHeight="1">
      <c r="A316" s="3365" t="s">
        <v>6317</v>
      </c>
      <c r="B316" s="3365"/>
      <c r="C316" s="3365"/>
      <c r="D316" s="3365"/>
      <c r="E316" s="3365"/>
      <c r="F316" s="3366"/>
      <c r="G316" s="563"/>
    </row>
    <row r="317" spans="1:7">
      <c r="A317" s="1290" t="s">
        <v>6318</v>
      </c>
      <c r="B317" s="1233">
        <v>65</v>
      </c>
      <c r="C317" s="1229" t="s">
        <v>6129</v>
      </c>
      <c r="D317" s="1225">
        <v>49.11</v>
      </c>
      <c r="E317" s="1704">
        <v>24489.599999999999</v>
      </c>
      <c r="F317" s="1135">
        <f t="shared" ref="F317:F322" si="16">E317-E317*$B$3/100</f>
        <v>24489.599999999999</v>
      </c>
      <c r="G317" s="563"/>
    </row>
    <row r="318" spans="1:7">
      <c r="A318" s="1289" t="s">
        <v>6319</v>
      </c>
      <c r="B318" s="1233">
        <v>80</v>
      </c>
      <c r="C318" s="1229" t="s">
        <v>6129</v>
      </c>
      <c r="D318" s="1225">
        <v>70.94</v>
      </c>
      <c r="E318" s="1704">
        <v>35078.400000000001</v>
      </c>
      <c r="F318" s="1135">
        <f t="shared" si="16"/>
        <v>35078.400000000001</v>
      </c>
      <c r="G318" s="563"/>
    </row>
    <row r="319" spans="1:7">
      <c r="A319" s="1289" t="s">
        <v>6320</v>
      </c>
      <c r="B319" s="1233">
        <v>100</v>
      </c>
      <c r="C319" s="1229" t="s">
        <v>6129</v>
      </c>
      <c r="D319" s="1225">
        <v>116.22</v>
      </c>
      <c r="E319" s="1704">
        <v>45805.2</v>
      </c>
      <c r="F319" s="1135">
        <f t="shared" si="16"/>
        <v>45805.2</v>
      </c>
      <c r="G319" s="563"/>
    </row>
    <row r="320" spans="1:7">
      <c r="A320" s="1289" t="s">
        <v>6321</v>
      </c>
      <c r="B320" s="1233">
        <v>125</v>
      </c>
      <c r="C320" s="1229" t="s">
        <v>6129</v>
      </c>
      <c r="D320" s="1225">
        <v>116.22</v>
      </c>
      <c r="E320" s="1704">
        <v>52306.799999999996</v>
      </c>
      <c r="F320" s="1135">
        <f t="shared" si="16"/>
        <v>52306.799999999996</v>
      </c>
      <c r="G320" s="563"/>
    </row>
    <row r="321" spans="1:7">
      <c r="A321" s="1289" t="s">
        <v>6322</v>
      </c>
      <c r="B321" s="1233">
        <v>150</v>
      </c>
      <c r="C321" s="1229" t="s">
        <v>6129</v>
      </c>
      <c r="D321" s="1225">
        <v>317</v>
      </c>
      <c r="E321" s="1704">
        <v>121064.4</v>
      </c>
      <c r="F321" s="1135">
        <f t="shared" si="16"/>
        <v>121064.4</v>
      </c>
      <c r="G321" s="563"/>
    </row>
    <row r="322" spans="1:7">
      <c r="A322" s="1289" t="s">
        <v>6323</v>
      </c>
      <c r="B322" s="1233">
        <v>200</v>
      </c>
      <c r="C322" s="1229" t="s">
        <v>6129</v>
      </c>
      <c r="D322" s="1225">
        <v>422</v>
      </c>
      <c r="E322" s="1704">
        <v>209473.19999999998</v>
      </c>
      <c r="F322" s="1135">
        <f t="shared" si="16"/>
        <v>209473.19999999998</v>
      </c>
      <c r="G322" s="563"/>
    </row>
    <row r="323" spans="1:7" ht="30">
      <c r="A323" s="1694" t="s">
        <v>6282</v>
      </c>
      <c r="B323" s="1695" t="s">
        <v>4151</v>
      </c>
      <c r="C323" s="1695" t="s">
        <v>6283</v>
      </c>
      <c r="D323" s="1696" t="s">
        <v>6284</v>
      </c>
      <c r="E323" s="1689" t="s">
        <v>4152</v>
      </c>
      <c r="F323" s="1691" t="s">
        <v>9</v>
      </c>
      <c r="G323" s="563"/>
    </row>
    <row r="324" spans="1:7" ht="15" customHeight="1">
      <c r="A324" s="3365" t="s">
        <v>6293</v>
      </c>
      <c r="B324" s="3365"/>
      <c r="C324" s="3365"/>
      <c r="D324" s="3365"/>
      <c r="E324" s="3365"/>
      <c r="F324" s="3366"/>
      <c r="G324" s="563"/>
    </row>
    <row r="325" spans="1:7">
      <c r="A325" s="1289" t="s">
        <v>6324</v>
      </c>
      <c r="B325" s="1229" t="s">
        <v>6302</v>
      </c>
      <c r="C325" s="1229" t="s">
        <v>6178</v>
      </c>
      <c r="D325" s="1225">
        <v>1.62</v>
      </c>
      <c r="E325" s="1704">
        <v>10597.199999999999</v>
      </c>
      <c r="F325" s="1135">
        <f t="shared" ref="F325:F332" si="17">E325-E325*$B$3/100</f>
        <v>10597.199999999999</v>
      </c>
      <c r="G325" s="563"/>
    </row>
    <row r="326" spans="1:7">
      <c r="A326" s="1289" t="s">
        <v>6325</v>
      </c>
      <c r="B326" s="1229" t="s">
        <v>6304</v>
      </c>
      <c r="C326" s="1229" t="s">
        <v>6178</v>
      </c>
      <c r="D326" s="1225">
        <v>2.11</v>
      </c>
      <c r="E326" s="1704">
        <v>10597.199999999999</v>
      </c>
      <c r="F326" s="1135">
        <f t="shared" si="17"/>
        <v>10597.199999999999</v>
      </c>
      <c r="G326" s="563"/>
    </row>
    <row r="327" spans="1:7">
      <c r="A327" s="1289" t="s">
        <v>6326</v>
      </c>
      <c r="B327" s="1229" t="s">
        <v>6306</v>
      </c>
      <c r="C327" s="1229" t="s">
        <v>6178</v>
      </c>
      <c r="D327" s="1225">
        <v>4.26</v>
      </c>
      <c r="E327" s="1704">
        <v>11961.6</v>
      </c>
      <c r="F327" s="1135">
        <f t="shared" si="17"/>
        <v>11961.6</v>
      </c>
      <c r="G327" s="563"/>
    </row>
    <row r="328" spans="1:7">
      <c r="A328" s="1289" t="s">
        <v>6327</v>
      </c>
      <c r="B328" s="1229" t="s">
        <v>6308</v>
      </c>
      <c r="C328" s="1229" t="s">
        <v>6178</v>
      </c>
      <c r="D328" s="1225">
        <v>4.8099999999999996</v>
      </c>
      <c r="E328" s="1704">
        <v>11961.6</v>
      </c>
      <c r="F328" s="1135">
        <f t="shared" si="17"/>
        <v>11961.6</v>
      </c>
      <c r="G328" s="563"/>
    </row>
    <row r="329" spans="1:7">
      <c r="A329" s="1289" t="s">
        <v>6328</v>
      </c>
      <c r="B329" s="1229" t="s">
        <v>6310</v>
      </c>
      <c r="C329" s="1229" t="s">
        <v>6178</v>
      </c>
      <c r="D329" s="1225">
        <v>9.94</v>
      </c>
      <c r="E329" s="1704">
        <v>13922.4</v>
      </c>
      <c r="F329" s="1135">
        <f t="shared" si="17"/>
        <v>13922.4</v>
      </c>
      <c r="G329" s="563"/>
    </row>
    <row r="330" spans="1:7">
      <c r="A330" s="1289" t="s">
        <v>6329</v>
      </c>
      <c r="B330" s="1229" t="s">
        <v>6312</v>
      </c>
      <c r="C330" s="1229" t="s">
        <v>6178</v>
      </c>
      <c r="D330" s="1225">
        <v>13.3</v>
      </c>
      <c r="E330" s="1704">
        <v>20649.599999999999</v>
      </c>
      <c r="F330" s="1135">
        <f t="shared" si="17"/>
        <v>20649.599999999999</v>
      </c>
      <c r="G330" s="563"/>
    </row>
    <row r="331" spans="1:7">
      <c r="A331" s="1289" t="s">
        <v>6330</v>
      </c>
      <c r="B331" s="1229" t="s">
        <v>6314</v>
      </c>
      <c r="C331" s="1229" t="s">
        <v>6178</v>
      </c>
      <c r="D331" s="1225">
        <v>23.3</v>
      </c>
      <c r="E331" s="1704">
        <v>23049.599999999999</v>
      </c>
      <c r="F331" s="1135">
        <f t="shared" si="17"/>
        <v>23049.599999999999</v>
      </c>
      <c r="G331" s="563"/>
    </row>
    <row r="332" spans="1:7">
      <c r="A332" s="1289" t="s">
        <v>6331</v>
      </c>
      <c r="B332" s="1229" t="s">
        <v>6316</v>
      </c>
      <c r="C332" s="1229" t="s">
        <v>6178</v>
      </c>
      <c r="D332" s="1225">
        <v>35.299999999999997</v>
      </c>
      <c r="E332" s="1704">
        <v>28945.200000000001</v>
      </c>
      <c r="F332" s="1135">
        <f t="shared" si="17"/>
        <v>28945.200000000001</v>
      </c>
      <c r="G332" s="563"/>
    </row>
    <row r="333" spans="1:7" ht="30">
      <c r="A333" s="1694" t="s">
        <v>6282</v>
      </c>
      <c r="B333" s="1695" t="s">
        <v>4151</v>
      </c>
      <c r="C333" s="1695" t="s">
        <v>6283</v>
      </c>
      <c r="D333" s="1696" t="s">
        <v>6284</v>
      </c>
      <c r="E333" s="1689" t="s">
        <v>4152</v>
      </c>
      <c r="F333" s="1691" t="s">
        <v>9</v>
      </c>
      <c r="G333" s="563"/>
    </row>
    <row r="334" spans="1:7" ht="15" customHeight="1">
      <c r="A334" s="3365" t="s">
        <v>6332</v>
      </c>
      <c r="B334" s="3365"/>
      <c r="C334" s="3365"/>
      <c r="D334" s="3365"/>
      <c r="E334" s="3365"/>
      <c r="F334" s="3366"/>
      <c r="G334" s="563"/>
    </row>
    <row r="335" spans="1:7">
      <c r="A335" s="1289" t="s">
        <v>6333</v>
      </c>
      <c r="B335" s="1233">
        <v>65</v>
      </c>
      <c r="C335" s="1229" t="s">
        <v>6178</v>
      </c>
      <c r="D335" s="1225">
        <v>49.11</v>
      </c>
      <c r="E335" s="1704">
        <v>35877.599999999999</v>
      </c>
      <c r="F335" s="1135">
        <f t="shared" ref="F335:F340" si="18">E335-E335*$B$3/100</f>
        <v>35877.599999999999</v>
      </c>
      <c r="G335" s="563"/>
    </row>
    <row r="336" spans="1:7">
      <c r="A336" s="1289" t="s">
        <v>6334</v>
      </c>
      <c r="B336" s="1233">
        <v>80</v>
      </c>
      <c r="C336" s="1229" t="s">
        <v>6178</v>
      </c>
      <c r="D336" s="1225">
        <v>70.94</v>
      </c>
      <c r="E336" s="1704">
        <v>39331.199999999997</v>
      </c>
      <c r="F336" s="1135">
        <f t="shared" si="18"/>
        <v>39331.199999999997</v>
      </c>
      <c r="G336" s="563"/>
    </row>
    <row r="337" spans="1:7">
      <c r="A337" s="1289" t="s">
        <v>6335</v>
      </c>
      <c r="B337" s="1233">
        <v>100</v>
      </c>
      <c r="C337" s="1229" t="s">
        <v>6178</v>
      </c>
      <c r="D337" s="1225">
        <v>116.22</v>
      </c>
      <c r="E337" s="1704">
        <v>52350</v>
      </c>
      <c r="F337" s="1135">
        <f t="shared" si="18"/>
        <v>52350</v>
      </c>
      <c r="G337" s="563"/>
    </row>
    <row r="338" spans="1:7">
      <c r="A338" s="1289" t="s">
        <v>6336</v>
      </c>
      <c r="B338" s="1233">
        <v>125</v>
      </c>
      <c r="C338" s="1229" t="s">
        <v>6178</v>
      </c>
      <c r="D338" s="1225">
        <v>116.22</v>
      </c>
      <c r="E338" s="1704">
        <v>63411.6</v>
      </c>
      <c r="F338" s="1135">
        <f t="shared" si="18"/>
        <v>63411.6</v>
      </c>
      <c r="G338" s="563"/>
    </row>
    <row r="339" spans="1:7">
      <c r="A339" s="1289" t="s">
        <v>6337</v>
      </c>
      <c r="B339" s="1233">
        <v>150</v>
      </c>
      <c r="C339" s="1229" t="s">
        <v>6178</v>
      </c>
      <c r="D339" s="1225">
        <v>317</v>
      </c>
      <c r="E339" s="1704">
        <v>132907.19999999998</v>
      </c>
      <c r="F339" s="1135">
        <f t="shared" si="18"/>
        <v>132907.19999999998</v>
      </c>
      <c r="G339" s="563"/>
    </row>
    <row r="340" spans="1:7">
      <c r="A340" s="1289" t="s">
        <v>6338</v>
      </c>
      <c r="B340" s="1233">
        <v>200</v>
      </c>
      <c r="C340" s="1229" t="s">
        <v>6178</v>
      </c>
      <c r="D340" s="1225">
        <v>422</v>
      </c>
      <c r="E340" s="1704">
        <v>246222</v>
      </c>
      <c r="F340" s="1135">
        <f t="shared" si="18"/>
        <v>246222</v>
      </c>
      <c r="G340" s="563"/>
    </row>
    <row r="341" spans="1:7">
      <c r="A341" s="3355" t="s">
        <v>4177</v>
      </c>
      <c r="B341" s="3355"/>
      <c r="C341" s="3355"/>
      <c r="D341" s="3355"/>
      <c r="E341" s="3355"/>
      <c r="G341" s="563"/>
    </row>
    <row r="342" spans="1:7" ht="29.25" customHeight="1">
      <c r="A342" s="3345" t="s">
        <v>4178</v>
      </c>
      <c r="B342" s="3345"/>
      <c r="C342" s="3345"/>
      <c r="D342" s="3345"/>
      <c r="E342" s="3345"/>
      <c r="F342" s="3345"/>
      <c r="G342" s="563"/>
    </row>
    <row r="343" spans="1:7" ht="15" customHeight="1">
      <c r="A343" s="3345" t="s">
        <v>4179</v>
      </c>
      <c r="B343" s="3345"/>
      <c r="C343" s="3345"/>
      <c r="D343" s="3345"/>
      <c r="E343" s="3345"/>
      <c r="G343" s="563"/>
    </row>
    <row r="344" spans="1:7" ht="15" customHeight="1">
      <c r="A344" s="3345" t="s">
        <v>4180</v>
      </c>
      <c r="B344" s="3345"/>
      <c r="C344" s="3345"/>
      <c r="D344" s="3345"/>
      <c r="E344" s="3345"/>
      <c r="G344" s="563"/>
    </row>
    <row r="345" spans="1:7" ht="15" customHeight="1">
      <c r="A345" s="3345" t="s">
        <v>4181</v>
      </c>
      <c r="B345" s="3345"/>
      <c r="C345" s="3345"/>
      <c r="D345" s="3345"/>
      <c r="E345" s="3345"/>
      <c r="G345" s="563"/>
    </row>
    <row r="346" spans="1:7" ht="15" customHeight="1">
      <c r="A346" s="3345" t="s">
        <v>4182</v>
      </c>
      <c r="B346" s="3345"/>
      <c r="C346" s="3345"/>
      <c r="D346" s="3345"/>
      <c r="E346" s="3345"/>
      <c r="G346" s="563"/>
    </row>
    <row r="347" spans="1:7">
      <c r="A347" s="3345" t="s">
        <v>4176</v>
      </c>
      <c r="B347" s="3345"/>
      <c r="C347" s="3345"/>
      <c r="D347" s="3345"/>
      <c r="E347" s="3345"/>
      <c r="G347" s="563"/>
    </row>
    <row r="348" spans="1:7">
      <c r="A348" s="1296" t="s">
        <v>6339</v>
      </c>
      <c r="B348" s="1226"/>
      <c r="C348" s="1226"/>
      <c r="D348" s="1226"/>
      <c r="E348" s="1299"/>
      <c r="G348" s="563"/>
    </row>
    <row r="349" spans="1:7" ht="15" customHeight="1">
      <c r="A349" s="3356" t="s">
        <v>4183</v>
      </c>
      <c r="B349" s="3356"/>
      <c r="C349" s="3356"/>
      <c r="D349" s="3356"/>
      <c r="E349" s="3356"/>
      <c r="G349" s="563"/>
    </row>
    <row r="350" spans="1:7" ht="30">
      <c r="A350" s="1694" t="s">
        <v>6282</v>
      </c>
      <c r="B350" s="1695" t="s">
        <v>4151</v>
      </c>
      <c r="C350" s="1695" t="s">
        <v>11</v>
      </c>
      <c r="D350" s="1696" t="s">
        <v>4184</v>
      </c>
      <c r="E350" s="1689" t="s">
        <v>4152</v>
      </c>
      <c r="F350" s="1691" t="s">
        <v>9</v>
      </c>
      <c r="G350" s="563"/>
    </row>
    <row r="351" spans="1:7" ht="15" customHeight="1">
      <c r="A351" s="3357" t="s">
        <v>6285</v>
      </c>
      <c r="B351" s="3357"/>
      <c r="C351" s="3357"/>
      <c r="D351" s="3357"/>
      <c r="E351" s="3357"/>
      <c r="F351" s="3358"/>
      <c r="G351" s="563"/>
    </row>
    <row r="352" spans="1:7">
      <c r="A352" s="1291" t="s">
        <v>6340</v>
      </c>
      <c r="B352" s="1227" t="s">
        <v>6302</v>
      </c>
      <c r="C352" s="1227" t="s">
        <v>6214</v>
      </c>
      <c r="D352" s="1228">
        <v>0.63</v>
      </c>
      <c r="E352" s="1704">
        <v>8946</v>
      </c>
      <c r="F352" s="1135">
        <f t="shared" ref="F352:F362" si="19">E352-E352*$B$3/100</f>
        <v>8946</v>
      </c>
      <c r="G352" s="563"/>
    </row>
    <row r="353" spans="1:7">
      <c r="A353" s="1289" t="s">
        <v>6341</v>
      </c>
      <c r="B353" s="1229" t="s">
        <v>6304</v>
      </c>
      <c r="C353" s="1229" t="s">
        <v>6214</v>
      </c>
      <c r="D353" s="1230">
        <v>1.62</v>
      </c>
      <c r="E353" s="1704">
        <v>10344</v>
      </c>
      <c r="F353" s="1135">
        <f t="shared" si="19"/>
        <v>10344</v>
      </c>
      <c r="G353" s="563"/>
    </row>
    <row r="354" spans="1:7">
      <c r="A354" s="1289" t="s">
        <v>5535</v>
      </c>
      <c r="B354" s="1229" t="s">
        <v>6342</v>
      </c>
      <c r="C354" s="1229" t="s">
        <v>6214</v>
      </c>
      <c r="D354" s="1230">
        <v>2.4900000000000002</v>
      </c>
      <c r="E354" s="1704">
        <v>9085.1999999999989</v>
      </c>
      <c r="F354" s="1135">
        <f t="shared" si="19"/>
        <v>9085.1999999999989</v>
      </c>
      <c r="G354" s="563"/>
    </row>
    <row r="355" spans="1:7">
      <c r="A355" s="1289" t="s">
        <v>6343</v>
      </c>
      <c r="B355" s="1229" t="s">
        <v>6306</v>
      </c>
      <c r="C355" s="1229" t="s">
        <v>6214</v>
      </c>
      <c r="D355" s="1230">
        <v>1.43</v>
      </c>
      <c r="E355" s="1704">
        <v>10837.199999999999</v>
      </c>
      <c r="F355" s="1135">
        <f t="shared" si="19"/>
        <v>10837.199999999999</v>
      </c>
      <c r="G355" s="563"/>
    </row>
    <row r="356" spans="1:7">
      <c r="A356" s="1290" t="s">
        <v>4185</v>
      </c>
      <c r="B356" s="1231" t="s">
        <v>4186</v>
      </c>
      <c r="C356" s="1231" t="s">
        <v>4165</v>
      </c>
      <c r="D356" s="1232">
        <v>2.82</v>
      </c>
      <c r="E356" s="1704">
        <v>11276.4</v>
      </c>
      <c r="F356" s="1135">
        <f t="shared" si="19"/>
        <v>11276.4</v>
      </c>
      <c r="G356" s="563"/>
    </row>
    <row r="357" spans="1:7">
      <c r="A357" s="1290" t="s">
        <v>4187</v>
      </c>
      <c r="B357" s="1231" t="s">
        <v>4188</v>
      </c>
      <c r="C357" s="1231" t="s">
        <v>4165</v>
      </c>
      <c r="D357" s="1232">
        <v>5.72</v>
      </c>
      <c r="E357" s="1704">
        <v>10622.4</v>
      </c>
      <c r="F357" s="1135">
        <f t="shared" si="19"/>
        <v>10622.4</v>
      </c>
      <c r="G357" s="563"/>
    </row>
    <row r="358" spans="1:7">
      <c r="A358" s="1290" t="s">
        <v>4189</v>
      </c>
      <c r="B358" s="1231" t="s">
        <v>4190</v>
      </c>
      <c r="C358" s="1231" t="s">
        <v>4165</v>
      </c>
      <c r="D358" s="1232">
        <v>7.54</v>
      </c>
      <c r="E358" s="1704">
        <v>12019.199999999999</v>
      </c>
      <c r="F358" s="1135">
        <f t="shared" si="19"/>
        <v>12019.199999999999</v>
      </c>
      <c r="G358" s="563"/>
    </row>
    <row r="359" spans="1:7">
      <c r="A359" s="1290" t="s">
        <v>4191</v>
      </c>
      <c r="B359" s="1231" t="s">
        <v>4192</v>
      </c>
      <c r="C359" s="1231" t="s">
        <v>4165</v>
      </c>
      <c r="D359" s="1232">
        <v>12.1</v>
      </c>
      <c r="E359" s="1704">
        <v>12160.8</v>
      </c>
      <c r="F359" s="1135">
        <f t="shared" si="19"/>
        <v>12160.8</v>
      </c>
      <c r="G359" s="563"/>
    </row>
    <row r="360" spans="1:7">
      <c r="A360" s="1289" t="s">
        <v>6344</v>
      </c>
      <c r="B360" s="1233" t="s">
        <v>4193</v>
      </c>
      <c r="C360" s="1229" t="s">
        <v>6214</v>
      </c>
      <c r="D360" s="1230">
        <v>13.2</v>
      </c>
      <c r="E360" s="1704">
        <v>17192.399999999998</v>
      </c>
      <c r="F360" s="1135">
        <f t="shared" si="19"/>
        <v>17192.399999999998</v>
      </c>
      <c r="G360" s="563"/>
    </row>
    <row r="361" spans="1:7">
      <c r="A361" s="1289" t="s">
        <v>6345</v>
      </c>
      <c r="B361" s="1233" t="s">
        <v>4194</v>
      </c>
      <c r="C361" s="1229" t="s">
        <v>6214</v>
      </c>
      <c r="D361" s="1230">
        <v>22</v>
      </c>
      <c r="E361" s="1704">
        <v>20688</v>
      </c>
      <c r="F361" s="1135">
        <f t="shared" si="19"/>
        <v>20688</v>
      </c>
      <c r="G361" s="563"/>
    </row>
    <row r="362" spans="1:7">
      <c r="A362" s="1289" t="s">
        <v>6346</v>
      </c>
      <c r="B362" s="1233" t="s">
        <v>4195</v>
      </c>
      <c r="C362" s="1229" t="s">
        <v>6214</v>
      </c>
      <c r="D362" s="1230">
        <v>36</v>
      </c>
      <c r="E362" s="1704">
        <v>25525.200000000001</v>
      </c>
      <c r="F362" s="1135">
        <f t="shared" si="19"/>
        <v>25525.200000000001</v>
      </c>
      <c r="G362" s="563"/>
    </row>
    <row r="363" spans="1:7" ht="30">
      <c r="A363" s="1694" t="s">
        <v>6282</v>
      </c>
      <c r="B363" s="1695" t="s">
        <v>4151</v>
      </c>
      <c r="C363" s="1695" t="s">
        <v>6347</v>
      </c>
      <c r="D363" s="1696" t="s">
        <v>4184</v>
      </c>
      <c r="E363" s="1689" t="s">
        <v>4152</v>
      </c>
      <c r="F363" s="1691" t="s">
        <v>9</v>
      </c>
      <c r="G363" s="563"/>
    </row>
    <row r="364" spans="1:7" ht="15" customHeight="1">
      <c r="A364" s="3357" t="s">
        <v>6293</v>
      </c>
      <c r="B364" s="3357"/>
      <c r="C364" s="3357"/>
      <c r="D364" s="3357"/>
      <c r="E364" s="3357"/>
      <c r="F364" s="3358"/>
      <c r="G364" s="563"/>
    </row>
    <row r="365" spans="1:7">
      <c r="A365" s="1290" t="s">
        <v>6348</v>
      </c>
      <c r="B365" s="1229" t="s">
        <v>4196</v>
      </c>
      <c r="C365" s="1231" t="s">
        <v>4197</v>
      </c>
      <c r="D365" s="1234">
        <v>2.4900000000000002</v>
      </c>
      <c r="E365" s="1704">
        <v>14545.199999999999</v>
      </c>
      <c r="F365" s="1135">
        <f t="shared" ref="F365:F370" si="20">E365-E365*$B$3/100</f>
        <v>14545.199999999999</v>
      </c>
      <c r="G365" s="563"/>
    </row>
    <row r="366" spans="1:7">
      <c r="A366" s="1290" t="s">
        <v>6349</v>
      </c>
      <c r="B366" s="1229" t="s">
        <v>4198</v>
      </c>
      <c r="C366" s="1231" t="s">
        <v>4197</v>
      </c>
      <c r="D366" s="1234">
        <v>5.72</v>
      </c>
      <c r="E366" s="1704">
        <v>16792.8</v>
      </c>
      <c r="F366" s="1135">
        <f t="shared" si="20"/>
        <v>16792.8</v>
      </c>
      <c r="G366" s="563"/>
    </row>
    <row r="367" spans="1:7">
      <c r="A367" s="1290" t="s">
        <v>6350</v>
      </c>
      <c r="B367" s="1229" t="s">
        <v>4199</v>
      </c>
      <c r="C367" s="1231" t="s">
        <v>4197</v>
      </c>
      <c r="D367" s="1234">
        <v>12.1</v>
      </c>
      <c r="E367" s="1704">
        <v>19142.399999999998</v>
      </c>
      <c r="F367" s="1135">
        <f t="shared" si="20"/>
        <v>19142.399999999998</v>
      </c>
      <c r="G367" s="563"/>
    </row>
    <row r="368" spans="1:7">
      <c r="A368" s="1290" t="s">
        <v>6351</v>
      </c>
      <c r="B368" s="1229" t="s">
        <v>4193</v>
      </c>
      <c r="C368" s="1231" t="s">
        <v>4197</v>
      </c>
      <c r="D368" s="1234">
        <v>13.2</v>
      </c>
      <c r="E368" s="1704">
        <v>27972</v>
      </c>
      <c r="F368" s="1135">
        <f t="shared" si="20"/>
        <v>27972</v>
      </c>
      <c r="G368" s="563"/>
    </row>
    <row r="369" spans="1:7">
      <c r="A369" s="1290" t="s">
        <v>6352</v>
      </c>
      <c r="B369" s="1229" t="s">
        <v>4194</v>
      </c>
      <c r="C369" s="1231" t="s">
        <v>4197</v>
      </c>
      <c r="D369" s="1234">
        <v>22</v>
      </c>
      <c r="E369" s="1704">
        <v>28944</v>
      </c>
      <c r="F369" s="1135">
        <f t="shared" si="20"/>
        <v>28944</v>
      </c>
      <c r="G369" s="563"/>
    </row>
    <row r="370" spans="1:7">
      <c r="A370" s="1290" t="s">
        <v>6353</v>
      </c>
      <c r="B370" s="1235" t="s">
        <v>4195</v>
      </c>
      <c r="C370" s="1231" t="s">
        <v>4197</v>
      </c>
      <c r="D370" s="1234">
        <v>36</v>
      </c>
      <c r="E370" s="1704">
        <v>38070</v>
      </c>
      <c r="F370" s="1135">
        <f t="shared" si="20"/>
        <v>38070</v>
      </c>
      <c r="G370" s="563"/>
    </row>
    <row r="371" spans="1:7">
      <c r="A371" s="3359" t="s">
        <v>4200</v>
      </c>
      <c r="B371" s="3359"/>
      <c r="C371" s="3359"/>
      <c r="D371" s="3359"/>
      <c r="E371" s="3359"/>
      <c r="F371" s="3360"/>
      <c r="G371" s="563"/>
    </row>
    <row r="372" spans="1:7" ht="30">
      <c r="A372" s="1694" t="s">
        <v>6282</v>
      </c>
      <c r="B372" s="1695" t="s">
        <v>4151</v>
      </c>
      <c r="C372" s="1695" t="s">
        <v>11</v>
      </c>
      <c r="D372" s="1696" t="s">
        <v>4184</v>
      </c>
      <c r="E372" s="1689" t="s">
        <v>4152</v>
      </c>
      <c r="F372" s="1691" t="s">
        <v>9</v>
      </c>
      <c r="G372" s="563"/>
    </row>
    <row r="373" spans="1:7" ht="15" customHeight="1">
      <c r="A373" s="3357" t="s">
        <v>6285</v>
      </c>
      <c r="B373" s="3357"/>
      <c r="C373" s="3357"/>
      <c r="D373" s="3357"/>
      <c r="E373" s="3357"/>
      <c r="F373" s="3358"/>
      <c r="G373" s="563"/>
    </row>
    <row r="374" spans="1:7">
      <c r="A374" s="1292" t="s">
        <v>4201</v>
      </c>
      <c r="B374" s="1227" t="s">
        <v>6302</v>
      </c>
      <c r="C374" s="1227" t="s">
        <v>6214</v>
      </c>
      <c r="D374" s="1228">
        <v>0.63</v>
      </c>
      <c r="E374" s="1704">
        <v>7684.7999999999993</v>
      </c>
      <c r="F374" s="1135">
        <f t="shared" ref="F374:F397" si="21">E374-E374*$B$3/100</f>
        <v>7684.7999999999993</v>
      </c>
      <c r="G374" s="563"/>
    </row>
    <row r="375" spans="1:7">
      <c r="A375" s="1289" t="s">
        <v>4202</v>
      </c>
      <c r="B375" s="1229" t="s">
        <v>6304</v>
      </c>
      <c r="C375" s="1229" t="s">
        <v>6214</v>
      </c>
      <c r="D375" s="1230">
        <v>1.62</v>
      </c>
      <c r="E375" s="1704">
        <v>7831.2</v>
      </c>
      <c r="F375" s="1135">
        <f t="shared" si="21"/>
        <v>7831.2</v>
      </c>
      <c r="G375" s="563"/>
    </row>
    <row r="376" spans="1:7">
      <c r="A376" s="1290" t="s">
        <v>4203</v>
      </c>
      <c r="B376" s="1229" t="s">
        <v>6342</v>
      </c>
      <c r="C376" s="1229" t="s">
        <v>6214</v>
      </c>
      <c r="D376" s="1230">
        <v>2.4900000000000002</v>
      </c>
      <c r="E376" s="1704">
        <v>7386</v>
      </c>
      <c r="F376" s="1135">
        <f t="shared" si="21"/>
        <v>7386</v>
      </c>
      <c r="G376" s="563"/>
    </row>
    <row r="377" spans="1:7">
      <c r="A377" s="1289" t="s">
        <v>4204</v>
      </c>
      <c r="B377" s="1229" t="s">
        <v>6306</v>
      </c>
      <c r="C377" s="1229" t="s">
        <v>6214</v>
      </c>
      <c r="D377" s="1230">
        <v>1.43</v>
      </c>
      <c r="E377" s="1704">
        <v>8802</v>
      </c>
      <c r="F377" s="1135">
        <f t="shared" si="21"/>
        <v>8802</v>
      </c>
      <c r="G377" s="563"/>
    </row>
    <row r="378" spans="1:7">
      <c r="A378" s="1290" t="s">
        <v>4205</v>
      </c>
      <c r="B378" s="1231" t="s">
        <v>4186</v>
      </c>
      <c r="C378" s="1231" t="s">
        <v>4165</v>
      </c>
      <c r="D378" s="1232">
        <v>2.82</v>
      </c>
      <c r="E378" s="1704">
        <v>8802</v>
      </c>
      <c r="F378" s="1135">
        <f t="shared" si="21"/>
        <v>8802</v>
      </c>
      <c r="G378" s="563"/>
    </row>
    <row r="379" spans="1:7">
      <c r="A379" s="1290" t="s">
        <v>4206</v>
      </c>
      <c r="B379" s="1231" t="s">
        <v>4188</v>
      </c>
      <c r="C379" s="1231" t="s">
        <v>4165</v>
      </c>
      <c r="D379" s="1232">
        <v>5.72</v>
      </c>
      <c r="E379" s="1704">
        <v>9291.6</v>
      </c>
      <c r="F379" s="1135">
        <f t="shared" si="21"/>
        <v>9291.6</v>
      </c>
      <c r="G379" s="563"/>
    </row>
    <row r="380" spans="1:7">
      <c r="A380" s="1293" t="s">
        <v>4207</v>
      </c>
      <c r="B380" s="1236" t="s">
        <v>4190</v>
      </c>
      <c r="C380" s="1236" t="s">
        <v>4165</v>
      </c>
      <c r="D380" s="1237">
        <v>7.54</v>
      </c>
      <c r="E380" s="1704">
        <v>11132.4</v>
      </c>
      <c r="F380" s="1135">
        <f t="shared" si="21"/>
        <v>11132.4</v>
      </c>
      <c r="G380" s="563"/>
    </row>
    <row r="381" spans="1:7">
      <c r="A381" s="1290" t="s">
        <v>4208</v>
      </c>
      <c r="B381" s="1231" t="s">
        <v>4192</v>
      </c>
      <c r="C381" s="1231" t="s">
        <v>4165</v>
      </c>
      <c r="D381" s="1232">
        <v>12.1</v>
      </c>
      <c r="E381" s="1704">
        <v>11242.8</v>
      </c>
      <c r="F381" s="1135">
        <f t="shared" si="21"/>
        <v>11242.8</v>
      </c>
      <c r="G381" s="563"/>
    </row>
    <row r="382" spans="1:7">
      <c r="A382" s="1289" t="s">
        <v>4209</v>
      </c>
      <c r="B382" s="1233" t="s">
        <v>4193</v>
      </c>
      <c r="C382" s="1229" t="s">
        <v>6214</v>
      </c>
      <c r="D382" s="1230">
        <v>13.2</v>
      </c>
      <c r="E382" s="1704">
        <v>15218.4</v>
      </c>
      <c r="F382" s="1135">
        <f t="shared" si="21"/>
        <v>15218.4</v>
      </c>
      <c r="G382" s="563"/>
    </row>
    <row r="383" spans="1:7">
      <c r="A383" s="1289" t="s">
        <v>4210</v>
      </c>
      <c r="B383" s="1233" t="s">
        <v>4194</v>
      </c>
      <c r="C383" s="1229" t="s">
        <v>6214</v>
      </c>
      <c r="D383" s="1230">
        <v>22</v>
      </c>
      <c r="E383" s="1704">
        <v>19050</v>
      </c>
      <c r="F383" s="1135">
        <f t="shared" si="21"/>
        <v>19050</v>
      </c>
      <c r="G383" s="563"/>
    </row>
    <row r="384" spans="1:7">
      <c r="A384" s="1289" t="s">
        <v>4211</v>
      </c>
      <c r="B384" s="1233" t="s">
        <v>4195</v>
      </c>
      <c r="C384" s="1229" t="s">
        <v>6214</v>
      </c>
      <c r="D384" s="1230">
        <v>36</v>
      </c>
      <c r="E384" s="1704">
        <v>25300.799999999999</v>
      </c>
      <c r="F384" s="1135">
        <f t="shared" si="21"/>
        <v>25300.799999999999</v>
      </c>
      <c r="G384" s="563"/>
    </row>
    <row r="385" spans="1:7" ht="15" customHeight="1">
      <c r="A385" s="3357" t="s">
        <v>6293</v>
      </c>
      <c r="B385" s="3357"/>
      <c r="C385" s="3357"/>
      <c r="D385" s="3357"/>
      <c r="E385" s="3357"/>
      <c r="F385" s="3358"/>
      <c r="G385" s="563"/>
    </row>
    <row r="386" spans="1:7" ht="30">
      <c r="A386" s="1694" t="s">
        <v>6354</v>
      </c>
      <c r="B386" s="1695" t="s">
        <v>4151</v>
      </c>
      <c r="C386" s="1695" t="s">
        <v>6347</v>
      </c>
      <c r="D386" s="1696" t="s">
        <v>4184</v>
      </c>
      <c r="E386" s="1689" t="s">
        <v>4152</v>
      </c>
      <c r="F386" s="1691" t="s">
        <v>9</v>
      </c>
      <c r="G386" s="563"/>
    </row>
    <row r="387" spans="1:7">
      <c r="A387" s="1290" t="s">
        <v>6355</v>
      </c>
      <c r="B387" s="1229" t="s">
        <v>6302</v>
      </c>
      <c r="C387" s="1231" t="s">
        <v>4197</v>
      </c>
      <c r="D387" s="1230">
        <v>0.63</v>
      </c>
      <c r="E387" s="1704">
        <v>13401.6</v>
      </c>
      <c r="F387" s="1135">
        <f t="shared" si="21"/>
        <v>13401.6</v>
      </c>
      <c r="G387" s="563"/>
    </row>
    <row r="388" spans="1:7">
      <c r="A388" s="1289" t="s">
        <v>6356</v>
      </c>
      <c r="B388" s="1229" t="s">
        <v>6304</v>
      </c>
      <c r="C388" s="1231" t="s">
        <v>4197</v>
      </c>
      <c r="D388" s="1230">
        <v>1.62</v>
      </c>
      <c r="E388" s="1704">
        <v>13401.6</v>
      </c>
      <c r="F388" s="1135">
        <f t="shared" si="21"/>
        <v>13401.6</v>
      </c>
      <c r="G388" s="563"/>
    </row>
    <row r="389" spans="1:7">
      <c r="A389" s="1290" t="s">
        <v>6357</v>
      </c>
      <c r="B389" s="1229" t="s">
        <v>6342</v>
      </c>
      <c r="C389" s="1231" t="s">
        <v>4197</v>
      </c>
      <c r="D389" s="1230">
        <v>2.4900000000000002</v>
      </c>
      <c r="E389" s="1704">
        <v>13401.6</v>
      </c>
      <c r="F389" s="1135">
        <f t="shared" si="21"/>
        <v>13401.6</v>
      </c>
      <c r="G389" s="563"/>
    </row>
    <row r="390" spans="1:7">
      <c r="A390" s="1289" t="s">
        <v>6358</v>
      </c>
      <c r="B390" s="1229" t="s">
        <v>6306</v>
      </c>
      <c r="C390" s="1231" t="s">
        <v>4197</v>
      </c>
      <c r="D390" s="1230">
        <v>1.43</v>
      </c>
      <c r="E390" s="1704">
        <v>15169.199999999999</v>
      </c>
      <c r="F390" s="1135">
        <f t="shared" si="21"/>
        <v>15169.199999999999</v>
      </c>
      <c r="G390" s="563"/>
    </row>
    <row r="391" spans="1:7">
      <c r="A391" s="1290" t="s">
        <v>6359</v>
      </c>
      <c r="B391" s="1231" t="s">
        <v>4186</v>
      </c>
      <c r="C391" s="1231" t="s">
        <v>4197</v>
      </c>
      <c r="D391" s="1232">
        <v>2.82</v>
      </c>
      <c r="E391" s="1704">
        <v>15169.199999999999</v>
      </c>
      <c r="F391" s="1135">
        <f t="shared" si="21"/>
        <v>15169.199999999999</v>
      </c>
      <c r="G391" s="563"/>
    </row>
    <row r="392" spans="1:7">
      <c r="A392" s="1290" t="s">
        <v>6360</v>
      </c>
      <c r="B392" s="1231" t="s">
        <v>4188</v>
      </c>
      <c r="C392" s="1231" t="s">
        <v>4197</v>
      </c>
      <c r="D392" s="1232">
        <v>5.72</v>
      </c>
      <c r="E392" s="1704">
        <v>16394.399999999998</v>
      </c>
      <c r="F392" s="1135">
        <f t="shared" si="21"/>
        <v>16394.399999999998</v>
      </c>
      <c r="G392" s="563"/>
    </row>
    <row r="393" spans="1:7">
      <c r="A393" s="1290" t="s">
        <v>6361</v>
      </c>
      <c r="B393" s="1231" t="s">
        <v>4190</v>
      </c>
      <c r="C393" s="1231" t="s">
        <v>4197</v>
      </c>
      <c r="D393" s="1232">
        <v>7.54</v>
      </c>
      <c r="E393" s="1704">
        <v>17743.2</v>
      </c>
      <c r="F393" s="1135">
        <f t="shared" si="21"/>
        <v>17743.2</v>
      </c>
      <c r="G393" s="563"/>
    </row>
    <row r="394" spans="1:7">
      <c r="A394" s="1290" t="s">
        <v>6362</v>
      </c>
      <c r="B394" s="1231" t="s">
        <v>4192</v>
      </c>
      <c r="C394" s="1231" t="s">
        <v>4197</v>
      </c>
      <c r="D394" s="1232">
        <v>12.1</v>
      </c>
      <c r="E394" s="1704">
        <v>19201.2</v>
      </c>
      <c r="F394" s="1135">
        <f t="shared" si="21"/>
        <v>19201.2</v>
      </c>
      <c r="G394" s="563"/>
    </row>
    <row r="395" spans="1:7">
      <c r="A395" s="1289" t="s">
        <v>6363</v>
      </c>
      <c r="B395" s="1233" t="s">
        <v>4193</v>
      </c>
      <c r="C395" s="1231" t="s">
        <v>4197</v>
      </c>
      <c r="D395" s="1230">
        <v>13.2</v>
      </c>
      <c r="E395" s="1704">
        <v>25638</v>
      </c>
      <c r="F395" s="1135">
        <f t="shared" si="21"/>
        <v>25638</v>
      </c>
      <c r="G395" s="563"/>
    </row>
    <row r="396" spans="1:7">
      <c r="A396" s="1289" t="s">
        <v>6364</v>
      </c>
      <c r="B396" s="1233" t="s">
        <v>4194</v>
      </c>
      <c r="C396" s="1231" t="s">
        <v>4197</v>
      </c>
      <c r="D396" s="1230">
        <v>22</v>
      </c>
      <c r="E396" s="1704">
        <v>26524.799999999999</v>
      </c>
      <c r="F396" s="1135">
        <f t="shared" si="21"/>
        <v>26524.799999999999</v>
      </c>
      <c r="G396" s="563"/>
    </row>
    <row r="397" spans="1:7">
      <c r="A397" s="1289" t="s">
        <v>6365</v>
      </c>
      <c r="B397" s="1233" t="s">
        <v>4195</v>
      </c>
      <c r="C397" s="1231" t="s">
        <v>4197</v>
      </c>
      <c r="D397" s="1230">
        <v>36</v>
      </c>
      <c r="E397" s="1704">
        <v>35454</v>
      </c>
      <c r="F397" s="1135">
        <f t="shared" si="21"/>
        <v>35454</v>
      </c>
      <c r="G397" s="563"/>
    </row>
    <row r="398" spans="1:7" ht="15" customHeight="1">
      <c r="A398" s="3362" t="s">
        <v>6366</v>
      </c>
      <c r="B398" s="3362"/>
      <c r="C398" s="3362"/>
      <c r="D398" s="3362"/>
      <c r="E398" s="3362"/>
      <c r="G398" s="563"/>
    </row>
    <row r="399" spans="1:7" ht="15" customHeight="1">
      <c r="A399" s="3363" t="s">
        <v>4200</v>
      </c>
      <c r="B399" s="3363"/>
      <c r="C399" s="3363"/>
      <c r="D399" s="3363"/>
      <c r="E399" s="3363"/>
      <c r="G399" s="563"/>
    </row>
    <row r="400" spans="1:7" ht="15" customHeight="1">
      <c r="A400" s="3365" t="s">
        <v>6367</v>
      </c>
      <c r="B400" s="3365"/>
      <c r="C400" s="3365"/>
      <c r="D400" s="3365"/>
      <c r="E400" s="3365"/>
      <c r="F400" s="3366"/>
      <c r="G400" s="563"/>
    </row>
    <row r="401" spans="1:7" ht="30">
      <c r="A401" s="1694" t="s">
        <v>6282</v>
      </c>
      <c r="B401" s="1695" t="s">
        <v>4151</v>
      </c>
      <c r="C401" s="1695" t="s">
        <v>6283</v>
      </c>
      <c r="D401" s="1696" t="s">
        <v>6284</v>
      </c>
      <c r="E401" s="1689" t="s">
        <v>4152</v>
      </c>
      <c r="F401" s="1691" t="s">
        <v>9</v>
      </c>
      <c r="G401" s="563"/>
    </row>
    <row r="402" spans="1:7">
      <c r="A402" s="1289" t="s">
        <v>6368</v>
      </c>
      <c r="B402" s="1233">
        <v>65</v>
      </c>
      <c r="C402" s="1229" t="s">
        <v>6129</v>
      </c>
      <c r="D402" s="1225">
        <v>46.25</v>
      </c>
      <c r="E402" s="1704">
        <v>29841.599999999999</v>
      </c>
      <c r="F402" s="1135">
        <f t="shared" ref="F402:F415" si="22">E402-E402*$B$3/100</f>
        <v>29841.599999999999</v>
      </c>
      <c r="G402" s="563"/>
    </row>
    <row r="403" spans="1:7">
      <c r="A403" s="1289" t="s">
        <v>6369</v>
      </c>
      <c r="B403" s="1233">
        <v>80</v>
      </c>
      <c r="C403" s="1229" t="s">
        <v>6129</v>
      </c>
      <c r="D403" s="1225">
        <v>69.680000000000007</v>
      </c>
      <c r="E403" s="1704">
        <v>39765.599999999999</v>
      </c>
      <c r="F403" s="1135">
        <f t="shared" si="22"/>
        <v>39765.599999999999</v>
      </c>
      <c r="G403" s="563"/>
    </row>
    <row r="404" spans="1:7">
      <c r="A404" s="1289" t="s">
        <v>6370</v>
      </c>
      <c r="B404" s="1233">
        <v>100</v>
      </c>
      <c r="C404" s="1229" t="s">
        <v>6129</v>
      </c>
      <c r="D404" s="1225">
        <v>110.52</v>
      </c>
      <c r="E404" s="1704">
        <v>47284.799999999996</v>
      </c>
      <c r="F404" s="1135">
        <f t="shared" si="22"/>
        <v>47284.799999999996</v>
      </c>
      <c r="G404" s="563"/>
    </row>
    <row r="405" spans="1:7">
      <c r="A405" s="1289" t="s">
        <v>6371</v>
      </c>
      <c r="B405" s="1233">
        <v>125</v>
      </c>
      <c r="C405" s="1229" t="s">
        <v>6129</v>
      </c>
      <c r="D405" s="1225">
        <v>110.52</v>
      </c>
      <c r="E405" s="1704">
        <v>60571.199999999997</v>
      </c>
      <c r="F405" s="1135">
        <f t="shared" si="22"/>
        <v>60571.199999999997</v>
      </c>
      <c r="G405" s="563"/>
    </row>
    <row r="406" spans="1:7">
      <c r="A406" s="1289" t="s">
        <v>6372</v>
      </c>
      <c r="B406" s="1233">
        <v>150</v>
      </c>
      <c r="C406" s="1229" t="s">
        <v>6129</v>
      </c>
      <c r="D406" s="1225">
        <v>317.58</v>
      </c>
      <c r="E406" s="1704">
        <v>139479.6</v>
      </c>
      <c r="F406" s="1135">
        <f t="shared" si="22"/>
        <v>139479.6</v>
      </c>
      <c r="G406" s="563"/>
    </row>
    <row r="407" spans="1:7">
      <c r="A407" s="1289" t="s">
        <v>6373</v>
      </c>
      <c r="B407" s="1233">
        <v>200</v>
      </c>
      <c r="C407" s="1229" t="s">
        <v>6129</v>
      </c>
      <c r="D407" s="1225">
        <v>422.59</v>
      </c>
      <c r="E407" s="1704">
        <v>250131.59999999998</v>
      </c>
      <c r="F407" s="1135">
        <f t="shared" si="22"/>
        <v>250131.59999999998</v>
      </c>
      <c r="G407" s="563"/>
    </row>
    <row r="408" spans="1:7" ht="15" customHeight="1">
      <c r="A408" s="3351" t="s">
        <v>6374</v>
      </c>
      <c r="B408" s="3367"/>
      <c r="C408" s="3367"/>
      <c r="D408" s="3367"/>
      <c r="E408" s="3367"/>
      <c r="F408" s="3367"/>
      <c r="G408" s="563"/>
    </row>
    <row r="409" spans="1:7" ht="30">
      <c r="A409" s="1694" t="s">
        <v>6282</v>
      </c>
      <c r="B409" s="1695" t="s">
        <v>4151</v>
      </c>
      <c r="C409" s="1695" t="s">
        <v>6283</v>
      </c>
      <c r="D409" s="1696" t="s">
        <v>6284</v>
      </c>
      <c r="E409" s="1689" t="s">
        <v>4152</v>
      </c>
      <c r="F409" s="1691" t="s">
        <v>9</v>
      </c>
      <c r="G409" s="563"/>
    </row>
    <row r="410" spans="1:7">
      <c r="A410" s="1289" t="s">
        <v>6375</v>
      </c>
      <c r="B410" s="1233">
        <v>65</v>
      </c>
      <c r="C410" s="1229" t="s">
        <v>6178</v>
      </c>
      <c r="D410" s="1238">
        <v>49.11</v>
      </c>
      <c r="E410" s="1704">
        <v>50546.400000000001</v>
      </c>
      <c r="F410" s="1135">
        <f t="shared" si="22"/>
        <v>50546.400000000001</v>
      </c>
      <c r="G410" s="563"/>
    </row>
    <row r="411" spans="1:7">
      <c r="A411" s="1290" t="s">
        <v>5524</v>
      </c>
      <c r="B411" s="1233">
        <v>80</v>
      </c>
      <c r="C411" s="1229" t="s">
        <v>6178</v>
      </c>
      <c r="D411" s="1238">
        <v>70.94</v>
      </c>
      <c r="E411" s="1704">
        <v>54006</v>
      </c>
      <c r="F411" s="1135">
        <f t="shared" si="22"/>
        <v>54006</v>
      </c>
      <c r="G411" s="563"/>
    </row>
    <row r="412" spans="1:7">
      <c r="A412" s="1289" t="s">
        <v>6376</v>
      </c>
      <c r="B412" s="1233">
        <v>100</v>
      </c>
      <c r="C412" s="1229" t="s">
        <v>6178</v>
      </c>
      <c r="D412" s="1238">
        <v>116.22</v>
      </c>
      <c r="E412" s="1704">
        <v>59313.599999999999</v>
      </c>
      <c r="F412" s="1135">
        <f t="shared" si="22"/>
        <v>59313.599999999999</v>
      </c>
      <c r="G412" s="563"/>
    </row>
    <row r="413" spans="1:7">
      <c r="A413" s="1289" t="s">
        <v>6377</v>
      </c>
      <c r="B413" s="1233">
        <v>125</v>
      </c>
      <c r="C413" s="1229" t="s">
        <v>6178</v>
      </c>
      <c r="D413" s="1238">
        <v>166.22</v>
      </c>
      <c r="E413" s="1704">
        <v>76617.599999999991</v>
      </c>
      <c r="F413" s="1135">
        <f t="shared" si="22"/>
        <v>76617.599999999991</v>
      </c>
      <c r="G413" s="563"/>
    </row>
    <row r="414" spans="1:7">
      <c r="A414" s="1289" t="s">
        <v>6378</v>
      </c>
      <c r="B414" s="1233">
        <v>150</v>
      </c>
      <c r="C414" s="1229" t="s">
        <v>6178</v>
      </c>
      <c r="D414" s="1238">
        <v>317</v>
      </c>
      <c r="E414" s="1704">
        <v>165310.79999999999</v>
      </c>
      <c r="F414" s="1135">
        <f t="shared" si="22"/>
        <v>165310.79999999999</v>
      </c>
      <c r="G414" s="563"/>
    </row>
    <row r="415" spans="1:7">
      <c r="A415" s="1289" t="s">
        <v>6379</v>
      </c>
      <c r="B415" s="1233">
        <v>200</v>
      </c>
      <c r="C415" s="1229" t="s">
        <v>6178</v>
      </c>
      <c r="D415" s="1238">
        <v>422</v>
      </c>
      <c r="E415" s="1704">
        <v>306277.2</v>
      </c>
      <c r="F415" s="1135">
        <f t="shared" si="22"/>
        <v>306277.2</v>
      </c>
      <c r="G415" s="563"/>
    </row>
    <row r="416" spans="1:7" ht="30">
      <c r="A416" s="1694" t="s">
        <v>6282</v>
      </c>
      <c r="B416" s="1695" t="s">
        <v>4151</v>
      </c>
      <c r="C416" s="1695" t="s">
        <v>6283</v>
      </c>
      <c r="D416" s="1696" t="s">
        <v>6284</v>
      </c>
      <c r="E416" s="1689" t="s">
        <v>4152</v>
      </c>
      <c r="F416" s="1691" t="s">
        <v>9</v>
      </c>
      <c r="G416" s="563"/>
    </row>
    <row r="417" spans="1:7">
      <c r="A417" s="1289" t="s">
        <v>6380</v>
      </c>
      <c r="B417" s="1233">
        <v>250</v>
      </c>
      <c r="C417" s="1229" t="s">
        <v>6178</v>
      </c>
      <c r="D417" s="1239">
        <v>2990</v>
      </c>
      <c r="E417" s="1240" t="s">
        <v>4212</v>
      </c>
      <c r="F417" s="1241" t="s">
        <v>4212</v>
      </c>
      <c r="G417" s="563"/>
    </row>
    <row r="418" spans="1:7">
      <c r="A418" s="1289" t="s">
        <v>6381</v>
      </c>
      <c r="B418" s="1233">
        <v>300</v>
      </c>
      <c r="C418" s="1229" t="s">
        <v>6178</v>
      </c>
      <c r="D418" s="1239">
        <v>4570</v>
      </c>
      <c r="E418" s="1240" t="s">
        <v>4212</v>
      </c>
      <c r="F418" s="1241" t="s">
        <v>4212</v>
      </c>
      <c r="G418" s="563"/>
    </row>
    <row r="419" spans="1:7">
      <c r="A419" s="1289" t="s">
        <v>6382</v>
      </c>
      <c r="B419" s="1233">
        <v>350</v>
      </c>
      <c r="C419" s="1229" t="s">
        <v>6178</v>
      </c>
      <c r="D419" s="1239">
        <v>6130</v>
      </c>
      <c r="E419" s="1240" t="s">
        <v>4212</v>
      </c>
      <c r="F419" s="1241" t="s">
        <v>4212</v>
      </c>
      <c r="G419" s="563"/>
    </row>
    <row r="420" spans="1:7">
      <c r="A420" s="1290" t="s">
        <v>6383</v>
      </c>
      <c r="B420" s="1233">
        <v>400</v>
      </c>
      <c r="C420" s="1229" t="s">
        <v>6178</v>
      </c>
      <c r="D420" s="1239">
        <v>7980</v>
      </c>
      <c r="E420" s="1240" t="s">
        <v>4212</v>
      </c>
      <c r="F420" s="1241" t="s">
        <v>4212</v>
      </c>
      <c r="G420" s="563"/>
    </row>
    <row r="421" spans="1:7">
      <c r="A421" s="1290" t="s">
        <v>6384</v>
      </c>
      <c r="B421" s="1233">
        <v>450</v>
      </c>
      <c r="C421" s="1229" t="s">
        <v>6178</v>
      </c>
      <c r="D421" s="1239">
        <v>10100</v>
      </c>
      <c r="E421" s="1240" t="s">
        <v>4212</v>
      </c>
      <c r="F421" s="1241" t="s">
        <v>4212</v>
      </c>
      <c r="G421" s="563"/>
    </row>
    <row r="422" spans="1:7">
      <c r="A422" s="1289" t="s">
        <v>6385</v>
      </c>
      <c r="B422" s="1233">
        <v>500</v>
      </c>
      <c r="C422" s="1219" t="s">
        <v>4137</v>
      </c>
      <c r="D422" s="1239">
        <v>12400</v>
      </c>
      <c r="E422" s="1240" t="s">
        <v>4212</v>
      </c>
      <c r="F422" s="1241" t="s">
        <v>4212</v>
      </c>
      <c r="G422" s="563"/>
    </row>
    <row r="423" spans="1:7">
      <c r="A423" s="1289" t="s">
        <v>6386</v>
      </c>
      <c r="B423" s="1233">
        <v>600</v>
      </c>
      <c r="C423" s="1219" t="s">
        <v>4137</v>
      </c>
      <c r="D423" s="1239">
        <v>15600</v>
      </c>
      <c r="E423" s="1240" t="s">
        <v>4212</v>
      </c>
      <c r="F423" s="1241" t="s">
        <v>4212</v>
      </c>
      <c r="G423" s="563"/>
    </row>
    <row r="424" spans="1:7" ht="15" customHeight="1">
      <c r="A424" s="3364" t="s">
        <v>4213</v>
      </c>
      <c r="B424" s="3364"/>
      <c r="C424" s="3364"/>
      <c r="D424" s="3364"/>
      <c r="E424" s="3364"/>
      <c r="G424" s="203"/>
    </row>
    <row r="425" spans="1:7" ht="15" customHeight="1">
      <c r="A425" s="3361" t="s">
        <v>4214</v>
      </c>
      <c r="B425" s="3361"/>
      <c r="C425" s="3361"/>
      <c r="D425" s="3361"/>
      <c r="E425" s="3361"/>
      <c r="G425" s="203"/>
    </row>
    <row r="426" spans="1:7" ht="15" customHeight="1">
      <c r="A426" s="3361" t="s">
        <v>4215</v>
      </c>
      <c r="B426" s="3361"/>
      <c r="C426" s="3361"/>
      <c r="D426" s="3361"/>
      <c r="E426" s="3361"/>
      <c r="G426" s="203"/>
    </row>
    <row r="427" spans="1:7">
      <c r="A427" s="3368" t="s">
        <v>4216</v>
      </c>
      <c r="B427" s="3368"/>
      <c r="C427" s="3368"/>
      <c r="D427" s="3368"/>
      <c r="E427" s="3368"/>
    </row>
    <row r="428" spans="1:7" ht="51" customHeight="1">
      <c r="A428" s="1694" t="s">
        <v>6282</v>
      </c>
      <c r="B428" s="1695" t="s">
        <v>4151</v>
      </c>
      <c r="C428" s="1695" t="s">
        <v>4217</v>
      </c>
      <c r="D428" s="1696" t="s">
        <v>6284</v>
      </c>
      <c r="E428" s="1697" t="s">
        <v>5382</v>
      </c>
      <c r="F428" s="1689" t="s">
        <v>4152</v>
      </c>
      <c r="G428" s="1689" t="s">
        <v>9</v>
      </c>
    </row>
    <row r="429" spans="1:7" ht="15" customHeight="1">
      <c r="A429" s="3365" t="s">
        <v>6367</v>
      </c>
      <c r="B429" s="3365"/>
      <c r="C429" s="3365"/>
      <c r="D429" s="3365"/>
      <c r="E429" s="3365"/>
      <c r="F429" s="3365"/>
      <c r="G429" s="3365"/>
    </row>
    <row r="430" spans="1:7">
      <c r="A430" s="1290" t="s">
        <v>6387</v>
      </c>
      <c r="B430" s="1233">
        <v>15</v>
      </c>
      <c r="C430" s="1231" t="s">
        <v>4165</v>
      </c>
      <c r="D430" s="1225">
        <v>1.3</v>
      </c>
      <c r="E430" s="1219" t="s">
        <v>4218</v>
      </c>
      <c r="F430" s="1081">
        <v>18741.599999999999</v>
      </c>
      <c r="G430" s="1081">
        <f>F430-F430*$B$3/100</f>
        <v>18741.599999999999</v>
      </c>
    </row>
    <row r="431" spans="1:7">
      <c r="A431" s="1290" t="s">
        <v>6388</v>
      </c>
      <c r="B431" s="1233">
        <v>15</v>
      </c>
      <c r="C431" s="1231" t="s">
        <v>4165</v>
      </c>
      <c r="D431" s="1225">
        <v>1.3</v>
      </c>
      <c r="E431" s="1219" t="s">
        <v>4219</v>
      </c>
      <c r="F431" s="1081">
        <v>19981.2</v>
      </c>
      <c r="G431" s="1081">
        <f>F431-F431*$B$3/100</f>
        <v>19981.2</v>
      </c>
    </row>
    <row r="432" spans="1:7">
      <c r="A432" s="1290" t="s">
        <v>6389</v>
      </c>
      <c r="B432" s="1233">
        <v>20</v>
      </c>
      <c r="C432" s="1231" t="s">
        <v>4165</v>
      </c>
      <c r="D432" s="1225">
        <v>1.85</v>
      </c>
      <c r="E432" s="1219" t="s">
        <v>4218</v>
      </c>
      <c r="F432" s="1081">
        <v>19148.399999999998</v>
      </c>
      <c r="G432" s="1081">
        <f>F432-F432*$B$3/100</f>
        <v>19148.399999999998</v>
      </c>
    </row>
    <row r="433" spans="1:7">
      <c r="A433" s="1290" t="s">
        <v>6390</v>
      </c>
      <c r="B433" s="1233">
        <v>20</v>
      </c>
      <c r="C433" s="1231" t="s">
        <v>4165</v>
      </c>
      <c r="D433" s="1225">
        <v>1.85</v>
      </c>
      <c r="E433" s="1219" t="s">
        <v>4220</v>
      </c>
      <c r="F433" s="1081">
        <v>20128.8</v>
      </c>
      <c r="G433" s="1081">
        <f>F433-F433*$B$3/100</f>
        <v>20128.8</v>
      </c>
    </row>
    <row r="434" spans="1:7">
      <c r="A434" s="1290" t="s">
        <v>6391</v>
      </c>
      <c r="B434" s="1233">
        <v>25</v>
      </c>
      <c r="C434" s="1231" t="s">
        <v>4165</v>
      </c>
      <c r="D434" s="1225">
        <v>2.1</v>
      </c>
      <c r="E434" s="1219" t="s">
        <v>4219</v>
      </c>
      <c r="F434" s="1081">
        <v>24598.799999999999</v>
      </c>
      <c r="G434" s="1081">
        <f>F434-F434*$B$3/100</f>
        <v>24598.799999999999</v>
      </c>
    </row>
    <row r="435" spans="1:7" ht="15" customHeight="1">
      <c r="A435" s="3364" t="s">
        <v>4221</v>
      </c>
      <c r="B435" s="3364"/>
      <c r="C435" s="3364"/>
      <c r="D435" s="3364"/>
      <c r="E435" s="3364"/>
    </row>
    <row r="436" spans="1:7" ht="27" customHeight="1">
      <c r="A436" s="3361" t="s">
        <v>4222</v>
      </c>
      <c r="B436" s="3361"/>
      <c r="C436" s="3361"/>
      <c r="D436" s="3361"/>
      <c r="E436" s="3361"/>
      <c r="F436" s="3361"/>
    </row>
    <row r="437" spans="1:7" ht="39.200000000000003" customHeight="1">
      <c r="A437" s="3356" t="s">
        <v>4223</v>
      </c>
      <c r="B437" s="3356"/>
      <c r="C437" s="3356"/>
      <c r="D437" s="3356"/>
      <c r="E437" s="3356"/>
      <c r="F437" s="3356"/>
    </row>
    <row r="438" spans="1:7" ht="30">
      <c r="A438" s="1694" t="s">
        <v>6282</v>
      </c>
      <c r="B438" s="1695" t="s">
        <v>4151</v>
      </c>
      <c r="C438" s="1695" t="s">
        <v>6347</v>
      </c>
      <c r="D438" s="1696" t="s">
        <v>6392</v>
      </c>
      <c r="E438" s="1689" t="s">
        <v>4152</v>
      </c>
      <c r="F438" s="1689" t="s">
        <v>9</v>
      </c>
    </row>
    <row r="439" spans="1:7">
      <c r="A439" s="1290" t="s">
        <v>6393</v>
      </c>
      <c r="B439" s="1229" t="s">
        <v>6302</v>
      </c>
      <c r="C439" s="1229" t="s">
        <v>6214</v>
      </c>
      <c r="D439" s="1229" t="s">
        <v>6394</v>
      </c>
      <c r="E439" s="1081">
        <v>14755.199999999999</v>
      </c>
      <c r="F439" s="1081">
        <f t="shared" ref="F439:F452" si="23">E439-E439*$B$3/100</f>
        <v>14755.199999999999</v>
      </c>
    </row>
    <row r="440" spans="1:7">
      <c r="A440" s="1290" t="s">
        <v>6395</v>
      </c>
      <c r="B440" s="1229" t="s">
        <v>6304</v>
      </c>
      <c r="C440" s="1229" t="s">
        <v>6214</v>
      </c>
      <c r="D440" s="1229" t="s">
        <v>6396</v>
      </c>
      <c r="E440" s="1081">
        <v>15493.199999999999</v>
      </c>
      <c r="F440" s="1081">
        <f t="shared" si="23"/>
        <v>15493.199999999999</v>
      </c>
    </row>
    <row r="441" spans="1:7">
      <c r="A441" s="1290" t="s">
        <v>6397</v>
      </c>
      <c r="B441" s="1229" t="s">
        <v>6342</v>
      </c>
      <c r="C441" s="1229" t="s">
        <v>6214</v>
      </c>
      <c r="D441" s="1229" t="s">
        <v>6398</v>
      </c>
      <c r="E441" s="1081">
        <v>15493.199999999999</v>
      </c>
      <c r="F441" s="1081">
        <f t="shared" si="23"/>
        <v>15493.199999999999</v>
      </c>
    </row>
    <row r="442" spans="1:7">
      <c r="A442" s="1289" t="s">
        <v>6399</v>
      </c>
      <c r="B442" s="1229" t="s">
        <v>6308</v>
      </c>
      <c r="C442" s="1229" t="s">
        <v>6214</v>
      </c>
      <c r="D442" s="1229" t="s">
        <v>6400</v>
      </c>
      <c r="E442" s="1081">
        <v>20779.2</v>
      </c>
      <c r="F442" s="1081">
        <f t="shared" si="23"/>
        <v>20779.2</v>
      </c>
    </row>
    <row r="443" spans="1:7">
      <c r="A443" s="1289" t="s">
        <v>6401</v>
      </c>
      <c r="B443" s="1229" t="s">
        <v>6402</v>
      </c>
      <c r="C443" s="1229" t="s">
        <v>6214</v>
      </c>
      <c r="D443" s="1229" t="s">
        <v>6403</v>
      </c>
      <c r="E443" s="1081">
        <v>22071.599999999999</v>
      </c>
      <c r="F443" s="1081">
        <f t="shared" si="23"/>
        <v>22071.599999999999</v>
      </c>
    </row>
    <row r="444" spans="1:7">
      <c r="A444" s="1290" t="s">
        <v>6404</v>
      </c>
      <c r="B444" s="1229" t="s">
        <v>4190</v>
      </c>
      <c r="C444" s="1229" t="s">
        <v>4165</v>
      </c>
      <c r="D444" s="1229" t="s">
        <v>4224</v>
      </c>
      <c r="E444" s="1081">
        <v>22596</v>
      </c>
      <c r="F444" s="1081">
        <f t="shared" si="23"/>
        <v>22596</v>
      </c>
    </row>
    <row r="445" spans="1:7">
      <c r="A445" s="1290" t="s">
        <v>6405</v>
      </c>
      <c r="B445" s="1229" t="s">
        <v>6406</v>
      </c>
      <c r="C445" s="1229" t="s">
        <v>6214</v>
      </c>
      <c r="D445" s="1229" t="s">
        <v>6407</v>
      </c>
      <c r="E445" s="1081">
        <v>32755.199999999997</v>
      </c>
      <c r="F445" s="1081">
        <f t="shared" si="23"/>
        <v>32755.199999999997</v>
      </c>
    </row>
    <row r="446" spans="1:7">
      <c r="A446" s="1290" t="s">
        <v>6408</v>
      </c>
      <c r="B446" s="1229" t="s">
        <v>6409</v>
      </c>
      <c r="C446" s="1229" t="s">
        <v>6214</v>
      </c>
      <c r="D446" s="1229" t="s">
        <v>6410</v>
      </c>
      <c r="E446" s="1081">
        <v>38961.599999999999</v>
      </c>
      <c r="F446" s="1081">
        <f t="shared" si="23"/>
        <v>38961.599999999999</v>
      </c>
    </row>
    <row r="447" spans="1:7">
      <c r="A447" s="1290" t="s">
        <v>6411</v>
      </c>
      <c r="B447" s="1231" t="s">
        <v>4225</v>
      </c>
      <c r="C447" s="1229" t="s">
        <v>6214</v>
      </c>
      <c r="D447" s="1231" t="s">
        <v>4226</v>
      </c>
      <c r="E447" s="1081">
        <v>74383.199999999997</v>
      </c>
      <c r="F447" s="1081">
        <f t="shared" si="23"/>
        <v>74383.199999999997</v>
      </c>
    </row>
    <row r="448" spans="1:7">
      <c r="A448" s="1290" t="s">
        <v>6412</v>
      </c>
      <c r="B448" s="1229" t="s">
        <v>6413</v>
      </c>
      <c r="C448" s="1229" t="s">
        <v>6214</v>
      </c>
      <c r="D448" s="1231" t="s">
        <v>4227</v>
      </c>
      <c r="E448" s="1081">
        <v>87601.2</v>
      </c>
      <c r="F448" s="1081">
        <f t="shared" si="23"/>
        <v>87601.2</v>
      </c>
    </row>
    <row r="449" spans="1:7" ht="30">
      <c r="A449" s="1694" t="s">
        <v>6282</v>
      </c>
      <c r="B449" s="1695" t="s">
        <v>4228</v>
      </c>
      <c r="C449" s="1695" t="s">
        <v>6414</v>
      </c>
      <c r="D449" s="1696" t="s">
        <v>6415</v>
      </c>
      <c r="E449" s="1689" t="s">
        <v>4152</v>
      </c>
      <c r="F449" s="1689" t="s">
        <v>9</v>
      </c>
    </row>
    <row r="450" spans="1:7">
      <c r="A450" s="1289" t="s">
        <v>6416</v>
      </c>
      <c r="B450" s="1229" t="s">
        <v>6417</v>
      </c>
      <c r="C450" s="1233">
        <v>24</v>
      </c>
      <c r="D450" s="1229" t="s">
        <v>6418</v>
      </c>
      <c r="E450" s="1081">
        <v>7022.4</v>
      </c>
      <c r="F450" s="1081">
        <f t="shared" si="23"/>
        <v>7022.4</v>
      </c>
    </row>
    <row r="451" spans="1:7">
      <c r="A451" s="1289" t="s">
        <v>6419</v>
      </c>
      <c r="B451" s="1229" t="s">
        <v>6417</v>
      </c>
      <c r="C451" s="1233">
        <v>230</v>
      </c>
      <c r="D451" s="1229" t="s">
        <v>6418</v>
      </c>
      <c r="E451" s="1081">
        <v>7246.8</v>
      </c>
      <c r="F451" s="1081">
        <f t="shared" si="23"/>
        <v>7246.8</v>
      </c>
    </row>
    <row r="452" spans="1:7" ht="30">
      <c r="A452" s="1289" t="s">
        <v>6420</v>
      </c>
      <c r="B452" s="1229" t="s">
        <v>6421</v>
      </c>
      <c r="C452" s="1233">
        <v>24</v>
      </c>
      <c r="D452" s="1229" t="s">
        <v>6422</v>
      </c>
      <c r="E452" s="1081">
        <v>13902</v>
      </c>
      <c r="F452" s="1081">
        <f t="shared" si="23"/>
        <v>13902</v>
      </c>
    </row>
    <row r="453" spans="1:7" ht="15" customHeight="1">
      <c r="A453" s="3364" t="s">
        <v>4229</v>
      </c>
      <c r="B453" s="3364"/>
      <c r="C453" s="3364"/>
      <c r="D453" s="3364"/>
      <c r="E453" s="3364"/>
    </row>
    <row r="454" spans="1:7" ht="29.25" customHeight="1">
      <c r="A454" s="3361" t="s">
        <v>4230</v>
      </c>
      <c r="B454" s="3361"/>
      <c r="C454" s="3361"/>
      <c r="D454" s="3361"/>
      <c r="E454" s="3361"/>
    </row>
    <row r="455" spans="1:7" ht="15" customHeight="1">
      <c r="A455" s="3363" t="s">
        <v>4231</v>
      </c>
      <c r="B455" s="3363"/>
      <c r="C455" s="3363"/>
      <c r="D455" s="3363"/>
      <c r="E455" s="3363"/>
    </row>
    <row r="456" spans="1:7" ht="15" customHeight="1">
      <c r="A456" s="3363" t="s">
        <v>5383</v>
      </c>
      <c r="B456" s="3363"/>
      <c r="C456" s="3363"/>
      <c r="D456" s="3363"/>
      <c r="E456" s="3363"/>
      <c r="F456" s="3363"/>
    </row>
    <row r="457" spans="1:7">
      <c r="A457" s="3356" t="s">
        <v>5384</v>
      </c>
      <c r="B457" s="3356"/>
      <c r="C457" s="3356"/>
      <c r="D457" s="3356"/>
      <c r="E457" s="3356"/>
    </row>
    <row r="458" spans="1:7" ht="27" customHeight="1">
      <c r="A458" s="1694" t="s">
        <v>6282</v>
      </c>
      <c r="B458" s="1695" t="s">
        <v>4151</v>
      </c>
      <c r="C458" s="1695" t="s">
        <v>4217</v>
      </c>
      <c r="D458" s="1696" t="s">
        <v>4184</v>
      </c>
      <c r="E458" s="1695" t="s">
        <v>6423</v>
      </c>
      <c r="F458" s="1689" t="s">
        <v>4152</v>
      </c>
      <c r="G458" s="1689" t="s">
        <v>9</v>
      </c>
    </row>
    <row r="459" spans="1:7">
      <c r="A459" s="1286" t="s">
        <v>5471</v>
      </c>
      <c r="B459" s="1224">
        <v>15</v>
      </c>
      <c r="C459" s="1242" t="s">
        <v>6214</v>
      </c>
      <c r="D459" s="1243">
        <v>16</v>
      </c>
      <c r="E459" s="1300" t="s">
        <v>6424</v>
      </c>
      <c r="F459" s="1081">
        <v>16246.8</v>
      </c>
      <c r="G459" s="1081">
        <f t="shared" ref="G459:G473" si="24">F459-F459*$B$3/100</f>
        <v>16246.8</v>
      </c>
    </row>
    <row r="460" spans="1:7">
      <c r="A460" s="1294" t="s">
        <v>6425</v>
      </c>
      <c r="B460" s="1224">
        <v>20</v>
      </c>
      <c r="C460" s="1242" t="s">
        <v>6214</v>
      </c>
      <c r="D460" s="1243">
        <v>25</v>
      </c>
      <c r="E460" s="1301"/>
      <c r="F460" s="1081">
        <v>16531.2</v>
      </c>
      <c r="G460" s="1081">
        <f t="shared" si="24"/>
        <v>16531.2</v>
      </c>
    </row>
    <row r="461" spans="1:7">
      <c r="A461" s="1294" t="s">
        <v>6426</v>
      </c>
      <c r="B461" s="1224">
        <v>25</v>
      </c>
      <c r="C461" s="1242" t="s">
        <v>6214</v>
      </c>
      <c r="D461" s="1244">
        <v>4</v>
      </c>
      <c r="E461" s="1301"/>
      <c r="F461" s="1081">
        <v>24298.799999999999</v>
      </c>
      <c r="G461" s="1081">
        <f t="shared" si="24"/>
        <v>24298.799999999999</v>
      </c>
    </row>
    <row r="462" spans="1:7">
      <c r="A462" s="1294" t="s">
        <v>6427</v>
      </c>
      <c r="B462" s="1224">
        <v>32</v>
      </c>
      <c r="C462" s="1242" t="s">
        <v>6214</v>
      </c>
      <c r="D462" s="1243">
        <v>63</v>
      </c>
      <c r="E462" s="1301"/>
      <c r="F462" s="1081">
        <v>26451.599999999999</v>
      </c>
      <c r="G462" s="1081">
        <f t="shared" si="24"/>
        <v>26451.599999999999</v>
      </c>
    </row>
    <row r="463" spans="1:7">
      <c r="A463" s="1294" t="s">
        <v>6428</v>
      </c>
      <c r="B463" s="1224">
        <v>40</v>
      </c>
      <c r="C463" s="1242" t="s">
        <v>6214</v>
      </c>
      <c r="D463" s="1244">
        <v>10</v>
      </c>
      <c r="E463" s="1301"/>
      <c r="F463" s="1081">
        <v>39919.199999999997</v>
      </c>
      <c r="G463" s="1081">
        <f t="shared" si="24"/>
        <v>39919.199999999997</v>
      </c>
    </row>
    <row r="464" spans="1:7">
      <c r="A464" s="1294" t="s">
        <v>6429</v>
      </c>
      <c r="B464" s="1224">
        <v>50</v>
      </c>
      <c r="C464" s="1242" t="s">
        <v>6214</v>
      </c>
      <c r="D464" s="1244">
        <v>20</v>
      </c>
      <c r="E464" s="1257"/>
      <c r="F464" s="1081">
        <v>40596</v>
      </c>
      <c r="G464" s="1081">
        <f t="shared" si="24"/>
        <v>40596</v>
      </c>
    </row>
    <row r="465" spans="1:7">
      <c r="A465" s="1294" t="s">
        <v>6430</v>
      </c>
      <c r="B465" s="1224">
        <v>15</v>
      </c>
      <c r="C465" s="1242" t="s">
        <v>6214</v>
      </c>
      <c r="D465" s="1243">
        <v>16</v>
      </c>
      <c r="E465" s="1300" t="s">
        <v>6431</v>
      </c>
      <c r="F465" s="1081">
        <v>16531.2</v>
      </c>
      <c r="G465" s="1081">
        <f t="shared" si="24"/>
        <v>16531.2</v>
      </c>
    </row>
    <row r="466" spans="1:7">
      <c r="A466" s="1294" t="s">
        <v>6432</v>
      </c>
      <c r="B466" s="1224">
        <v>20</v>
      </c>
      <c r="C466" s="1242" t="s">
        <v>6214</v>
      </c>
      <c r="D466" s="1243">
        <v>25</v>
      </c>
      <c r="E466" s="1301"/>
      <c r="F466" s="1081">
        <v>16820.399999999998</v>
      </c>
      <c r="G466" s="1081">
        <f t="shared" si="24"/>
        <v>16820.399999999998</v>
      </c>
    </row>
    <row r="467" spans="1:7">
      <c r="A467" s="1294" t="s">
        <v>6433</v>
      </c>
      <c r="B467" s="1224">
        <v>25</v>
      </c>
      <c r="C467" s="1242" t="s">
        <v>6214</v>
      </c>
      <c r="D467" s="1244">
        <v>4</v>
      </c>
      <c r="E467" s="1301"/>
      <c r="F467" s="1081">
        <v>22945.200000000001</v>
      </c>
      <c r="G467" s="1081">
        <f t="shared" si="24"/>
        <v>22945.200000000001</v>
      </c>
    </row>
    <row r="468" spans="1:7">
      <c r="A468" s="1294" t="s">
        <v>6434</v>
      </c>
      <c r="B468" s="1224">
        <v>32</v>
      </c>
      <c r="C468" s="1242" t="s">
        <v>6214</v>
      </c>
      <c r="D468" s="1243">
        <v>63</v>
      </c>
      <c r="E468" s="1301"/>
      <c r="F468" s="1081">
        <v>24847.200000000001</v>
      </c>
      <c r="G468" s="1081">
        <f t="shared" si="24"/>
        <v>24847.200000000001</v>
      </c>
    </row>
    <row r="469" spans="1:7">
      <c r="A469" s="1294" t="s">
        <v>6435</v>
      </c>
      <c r="B469" s="1224">
        <v>40</v>
      </c>
      <c r="C469" s="1242" t="s">
        <v>6214</v>
      </c>
      <c r="D469" s="1244">
        <v>10</v>
      </c>
      <c r="E469" s="1301"/>
      <c r="F469" s="1081">
        <v>41955.6</v>
      </c>
      <c r="G469" s="1081">
        <f t="shared" si="24"/>
        <v>41955.6</v>
      </c>
    </row>
    <row r="470" spans="1:7">
      <c r="A470" s="1294" t="s">
        <v>6436</v>
      </c>
      <c r="B470" s="1224">
        <v>50</v>
      </c>
      <c r="C470" s="1242" t="s">
        <v>6214</v>
      </c>
      <c r="D470" s="1244">
        <v>20</v>
      </c>
      <c r="E470" s="1257"/>
      <c r="F470" s="1081">
        <v>42226.799999999996</v>
      </c>
      <c r="G470" s="1081">
        <f t="shared" si="24"/>
        <v>42226.799999999996</v>
      </c>
    </row>
    <row r="471" spans="1:7">
      <c r="A471" s="1294" t="s">
        <v>6437</v>
      </c>
      <c r="B471" s="1224">
        <v>40</v>
      </c>
      <c r="C471" s="1242" t="s">
        <v>6214</v>
      </c>
      <c r="D471" s="1244">
        <v>10</v>
      </c>
      <c r="E471" s="1300" t="s">
        <v>6438</v>
      </c>
      <c r="F471" s="1081">
        <v>43720.799999999996</v>
      </c>
      <c r="G471" s="1081">
        <f t="shared" si="24"/>
        <v>43720.799999999996</v>
      </c>
    </row>
    <row r="472" spans="1:7">
      <c r="A472" s="1294" t="s">
        <v>6439</v>
      </c>
      <c r="B472" s="1224">
        <v>50</v>
      </c>
      <c r="C472" s="1242" t="s">
        <v>6214</v>
      </c>
      <c r="D472" s="1244">
        <v>20</v>
      </c>
      <c r="E472" s="1257"/>
      <c r="F472" s="1081">
        <v>43584</v>
      </c>
      <c r="G472" s="1081">
        <f t="shared" si="24"/>
        <v>43584</v>
      </c>
    </row>
    <row r="473" spans="1:7">
      <c r="A473" s="1294" t="s">
        <v>6440</v>
      </c>
      <c r="B473" s="1224">
        <v>50</v>
      </c>
      <c r="C473" s="1242" t="s">
        <v>6214</v>
      </c>
      <c r="D473" s="1244">
        <v>20</v>
      </c>
      <c r="E473" s="1219" t="s">
        <v>6441</v>
      </c>
      <c r="F473" s="1081">
        <v>48200.4</v>
      </c>
      <c r="G473" s="1081">
        <f t="shared" si="24"/>
        <v>48200.4</v>
      </c>
    </row>
    <row r="474" spans="1:7">
      <c r="A474" s="3355" t="s">
        <v>3895</v>
      </c>
      <c r="B474" s="3369"/>
      <c r="C474" s="3369"/>
      <c r="D474" s="3369"/>
      <c r="E474" s="3369"/>
    </row>
    <row r="475" spans="1:7" ht="15" customHeight="1">
      <c r="A475" s="3370" t="s">
        <v>4232</v>
      </c>
      <c r="B475" s="3370"/>
      <c r="C475" s="3370"/>
      <c r="D475" s="3370"/>
      <c r="E475" s="3370"/>
    </row>
    <row r="476" spans="1:7" ht="29.25" customHeight="1">
      <c r="A476" s="1698" t="s">
        <v>6282</v>
      </c>
      <c r="B476" s="1699" t="s">
        <v>4151</v>
      </c>
      <c r="C476" s="1697" t="s">
        <v>4152</v>
      </c>
      <c r="D476" s="1700" t="s">
        <v>9</v>
      </c>
      <c r="E476" s="1702"/>
    </row>
    <row r="477" spans="1:7" ht="39.200000000000003" customHeight="1">
      <c r="A477" s="1297" t="s">
        <v>6442</v>
      </c>
      <c r="B477" s="1245" t="s">
        <v>6443</v>
      </c>
      <c r="C477" s="1240" t="s">
        <v>4212</v>
      </c>
      <c r="D477" s="1701" t="s">
        <v>4212</v>
      </c>
      <c r="E477" s="1703"/>
    </row>
    <row r="480" spans="1:7" ht="15.75">
      <c r="A480" s="1267" t="s">
        <v>5177</v>
      </c>
    </row>
    <row r="483" spans="1:1" ht="15.75">
      <c r="A483" s="1267"/>
    </row>
  </sheetData>
  <mergeCells count="85">
    <mergeCell ref="A289:F289"/>
    <mergeCell ref="A291:F291"/>
    <mergeCell ref="A306:F306"/>
    <mergeCell ref="A316:F316"/>
    <mergeCell ref="A324:F324"/>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347:E347"/>
    <mergeCell ref="A349:E349"/>
    <mergeCell ref="A351:F351"/>
    <mergeCell ref="A364:F364"/>
    <mergeCell ref="A371:F371"/>
    <mergeCell ref="A341:E341"/>
    <mergeCell ref="A343:E343"/>
    <mergeCell ref="A344:E344"/>
    <mergeCell ref="A345:E345"/>
    <mergeCell ref="A346:E346"/>
    <mergeCell ref="A342:F342"/>
    <mergeCell ref="A272:F272"/>
    <mergeCell ref="A282:F282"/>
    <mergeCell ref="A265:E265"/>
    <mergeCell ref="A267:E267"/>
    <mergeCell ref="A268:E268"/>
    <mergeCell ref="A269:E269"/>
    <mergeCell ref="A258:F258"/>
    <mergeCell ref="A266:F266"/>
    <mergeCell ref="A251:E251"/>
    <mergeCell ref="A252:E252"/>
    <mergeCell ref="A253:E253"/>
    <mergeCell ref="A254:E254"/>
    <mergeCell ref="A255:E255"/>
    <mergeCell ref="A256:E256"/>
    <mergeCell ref="A241:F241"/>
    <mergeCell ref="A120:F120"/>
    <mergeCell ref="A134:F134"/>
    <mergeCell ref="A156:F156"/>
    <mergeCell ref="A165:F165"/>
    <mergeCell ref="A92:F92"/>
    <mergeCell ref="A96:F96"/>
    <mergeCell ref="A100:F100"/>
    <mergeCell ref="A114:F114"/>
    <mergeCell ref="A1:F1"/>
  </mergeCells>
  <pageMargins left="0.7" right="0.7" top="0.75" bottom="0.75" header="0.3" footer="0.3"/>
  <pageSetup paperSize="9"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816" bestFit="1" customWidth="1"/>
    <col min="2" max="2" width="45.5703125" style="1177" customWidth="1"/>
    <col min="3" max="3" width="10.42578125" style="125" bestFit="1" customWidth="1"/>
    <col min="4" max="4" width="9.140625" style="125"/>
    <col min="5" max="5" width="15" style="125" customWidth="1"/>
    <col min="6" max="6" width="10.42578125" style="1064" bestFit="1" customWidth="1"/>
    <col min="7" max="7" width="19.7109375" style="125" customWidth="1"/>
    <col min="8" max="247" width="9.140625" style="125"/>
    <col min="248" max="248" width="18" style="125" customWidth="1"/>
    <col min="249" max="249" width="19.28515625" style="125" bestFit="1" customWidth="1"/>
    <col min="250" max="250" width="10.42578125" style="125" bestFit="1" customWidth="1"/>
    <col min="251" max="251" width="9.140625" style="125"/>
    <col min="252" max="252" width="15" style="125" customWidth="1"/>
    <col min="253" max="253" width="10.42578125" style="125" bestFit="1" customWidth="1"/>
    <col min="254" max="503" width="9.140625" style="125"/>
    <col min="504" max="504" width="18" style="125" customWidth="1"/>
    <col min="505" max="505" width="19.28515625" style="125" bestFit="1" customWidth="1"/>
    <col min="506" max="506" width="10.42578125" style="125" bestFit="1" customWidth="1"/>
    <col min="507" max="507" width="9.140625" style="125"/>
    <col min="508" max="508" width="15" style="125" customWidth="1"/>
    <col min="509" max="509" width="10.42578125" style="125" bestFit="1" customWidth="1"/>
    <col min="510" max="759" width="9.140625" style="125"/>
    <col min="760" max="760" width="18" style="125" customWidth="1"/>
    <col min="761" max="761" width="19.28515625" style="125" bestFit="1" customWidth="1"/>
    <col min="762" max="762" width="10.42578125" style="125" bestFit="1" customWidth="1"/>
    <col min="763" max="763" width="9.140625" style="125"/>
    <col min="764" max="764" width="15" style="125" customWidth="1"/>
    <col min="765" max="765" width="10.42578125" style="125" bestFit="1" customWidth="1"/>
    <col min="766" max="1015" width="9.140625" style="125"/>
    <col min="1016" max="1016" width="18" style="125" customWidth="1"/>
    <col min="1017" max="1017" width="19.28515625" style="125" bestFit="1" customWidth="1"/>
    <col min="1018" max="1018" width="10.42578125" style="125" bestFit="1" customWidth="1"/>
    <col min="1019" max="1019" width="9.140625" style="125"/>
    <col min="1020" max="1020" width="15" style="125" customWidth="1"/>
    <col min="1021" max="1021" width="10.42578125" style="125" bestFit="1" customWidth="1"/>
    <col min="1022" max="1271" width="9.140625" style="125"/>
    <col min="1272" max="1272" width="18" style="125" customWidth="1"/>
    <col min="1273" max="1273" width="19.28515625" style="125" bestFit="1" customWidth="1"/>
    <col min="1274" max="1274" width="10.42578125" style="125" bestFit="1" customWidth="1"/>
    <col min="1275" max="1275" width="9.140625" style="125"/>
    <col min="1276" max="1276" width="15" style="125" customWidth="1"/>
    <col min="1277" max="1277" width="10.42578125" style="125" bestFit="1" customWidth="1"/>
    <col min="1278" max="1527" width="9.140625" style="125"/>
    <col min="1528" max="1528" width="18" style="125" customWidth="1"/>
    <col min="1529" max="1529" width="19.28515625" style="125" bestFit="1" customWidth="1"/>
    <col min="1530" max="1530" width="10.42578125" style="125" bestFit="1" customWidth="1"/>
    <col min="1531" max="1531" width="9.140625" style="125"/>
    <col min="1532" max="1532" width="15" style="125" customWidth="1"/>
    <col min="1533" max="1533" width="10.42578125" style="125" bestFit="1" customWidth="1"/>
    <col min="1534" max="1783" width="9.140625" style="125"/>
    <col min="1784" max="1784" width="18" style="125" customWidth="1"/>
    <col min="1785" max="1785" width="19.28515625" style="125" bestFit="1" customWidth="1"/>
    <col min="1786" max="1786" width="10.42578125" style="125" bestFit="1" customWidth="1"/>
    <col min="1787" max="1787" width="9.140625" style="125"/>
    <col min="1788" max="1788" width="15" style="125" customWidth="1"/>
    <col min="1789" max="1789" width="10.42578125" style="125" bestFit="1" customWidth="1"/>
    <col min="1790" max="2039" width="9.140625" style="125"/>
    <col min="2040" max="2040" width="18" style="125" customWidth="1"/>
    <col min="2041" max="2041" width="19.28515625" style="125" bestFit="1" customWidth="1"/>
    <col min="2042" max="2042" width="10.42578125" style="125" bestFit="1" customWidth="1"/>
    <col min="2043" max="2043" width="9.140625" style="125"/>
    <col min="2044" max="2044" width="15" style="125" customWidth="1"/>
    <col min="2045" max="2045" width="10.42578125" style="125" bestFit="1" customWidth="1"/>
    <col min="2046" max="2295" width="9.140625" style="125"/>
    <col min="2296" max="2296" width="18" style="125" customWidth="1"/>
    <col min="2297" max="2297" width="19.28515625" style="125" bestFit="1" customWidth="1"/>
    <col min="2298" max="2298" width="10.42578125" style="125" bestFit="1" customWidth="1"/>
    <col min="2299" max="2299" width="9.140625" style="125"/>
    <col min="2300" max="2300" width="15" style="125" customWidth="1"/>
    <col min="2301" max="2301" width="10.42578125" style="125" bestFit="1" customWidth="1"/>
    <col min="2302" max="2551" width="9.140625" style="125"/>
    <col min="2552" max="2552" width="18" style="125" customWidth="1"/>
    <col min="2553" max="2553" width="19.28515625" style="125" bestFit="1" customWidth="1"/>
    <col min="2554" max="2554" width="10.42578125" style="125" bestFit="1" customWidth="1"/>
    <col min="2555" max="2555" width="9.140625" style="125"/>
    <col min="2556" max="2556" width="15" style="125" customWidth="1"/>
    <col min="2557" max="2557" width="10.42578125" style="125" bestFit="1" customWidth="1"/>
    <col min="2558" max="2807" width="9.140625" style="125"/>
    <col min="2808" max="2808" width="18" style="125" customWidth="1"/>
    <col min="2809" max="2809" width="19.28515625" style="125" bestFit="1" customWidth="1"/>
    <col min="2810" max="2810" width="10.42578125" style="125" bestFit="1" customWidth="1"/>
    <col min="2811" max="2811" width="9.140625" style="125"/>
    <col min="2812" max="2812" width="15" style="125" customWidth="1"/>
    <col min="2813" max="2813" width="10.42578125" style="125" bestFit="1" customWidth="1"/>
    <col min="2814" max="3063" width="9.140625" style="125"/>
    <col min="3064" max="3064" width="18" style="125" customWidth="1"/>
    <col min="3065" max="3065" width="19.28515625" style="125" bestFit="1" customWidth="1"/>
    <col min="3066" max="3066" width="10.42578125" style="125" bestFit="1" customWidth="1"/>
    <col min="3067" max="3067" width="9.140625" style="125"/>
    <col min="3068" max="3068" width="15" style="125" customWidth="1"/>
    <col min="3069" max="3069" width="10.42578125" style="125" bestFit="1" customWidth="1"/>
    <col min="3070" max="3319" width="9.140625" style="125"/>
    <col min="3320" max="3320" width="18" style="125" customWidth="1"/>
    <col min="3321" max="3321" width="19.28515625" style="125" bestFit="1" customWidth="1"/>
    <col min="3322" max="3322" width="10.42578125" style="125" bestFit="1" customWidth="1"/>
    <col min="3323" max="3323" width="9.140625" style="125"/>
    <col min="3324" max="3324" width="15" style="125" customWidth="1"/>
    <col min="3325" max="3325" width="10.42578125" style="125" bestFit="1" customWidth="1"/>
    <col min="3326" max="3575" width="9.140625" style="125"/>
    <col min="3576" max="3576" width="18" style="125" customWidth="1"/>
    <col min="3577" max="3577" width="19.28515625" style="125" bestFit="1" customWidth="1"/>
    <col min="3578" max="3578" width="10.42578125" style="125" bestFit="1" customWidth="1"/>
    <col min="3579" max="3579" width="9.140625" style="125"/>
    <col min="3580" max="3580" width="15" style="125" customWidth="1"/>
    <col min="3581" max="3581" width="10.42578125" style="125" bestFit="1" customWidth="1"/>
    <col min="3582" max="3831" width="9.140625" style="125"/>
    <col min="3832" max="3832" width="18" style="125" customWidth="1"/>
    <col min="3833" max="3833" width="19.28515625" style="125" bestFit="1" customWidth="1"/>
    <col min="3834" max="3834" width="10.42578125" style="125" bestFit="1" customWidth="1"/>
    <col min="3835" max="3835" width="9.140625" style="125"/>
    <col min="3836" max="3836" width="15" style="125" customWidth="1"/>
    <col min="3837" max="3837" width="10.42578125" style="125" bestFit="1" customWidth="1"/>
    <col min="3838" max="4087" width="9.140625" style="125"/>
    <col min="4088" max="4088" width="18" style="125" customWidth="1"/>
    <col min="4089" max="4089" width="19.28515625" style="125" bestFit="1" customWidth="1"/>
    <col min="4090" max="4090" width="10.42578125" style="125" bestFit="1" customWidth="1"/>
    <col min="4091" max="4091" width="9.140625" style="125"/>
    <col min="4092" max="4092" width="15" style="125" customWidth="1"/>
    <col min="4093" max="4093" width="10.42578125" style="125" bestFit="1" customWidth="1"/>
    <col min="4094" max="4343" width="9.140625" style="125"/>
    <col min="4344" max="4344" width="18" style="125" customWidth="1"/>
    <col min="4345" max="4345" width="19.28515625" style="125" bestFit="1" customWidth="1"/>
    <col min="4346" max="4346" width="10.42578125" style="125" bestFit="1" customWidth="1"/>
    <col min="4347" max="4347" width="9.140625" style="125"/>
    <col min="4348" max="4348" width="15" style="125" customWidth="1"/>
    <col min="4349" max="4349" width="10.42578125" style="125" bestFit="1" customWidth="1"/>
    <col min="4350" max="4599" width="9.140625" style="125"/>
    <col min="4600" max="4600" width="18" style="125" customWidth="1"/>
    <col min="4601" max="4601" width="19.28515625" style="125" bestFit="1" customWidth="1"/>
    <col min="4602" max="4602" width="10.42578125" style="125" bestFit="1" customWidth="1"/>
    <col min="4603" max="4603" width="9.140625" style="125"/>
    <col min="4604" max="4604" width="15" style="125" customWidth="1"/>
    <col min="4605" max="4605" width="10.42578125" style="125" bestFit="1" customWidth="1"/>
    <col min="4606" max="4855" width="9.140625" style="125"/>
    <col min="4856" max="4856" width="18" style="125" customWidth="1"/>
    <col min="4857" max="4857" width="19.28515625" style="125" bestFit="1" customWidth="1"/>
    <col min="4858" max="4858" width="10.42578125" style="125" bestFit="1" customWidth="1"/>
    <col min="4859" max="4859" width="9.140625" style="125"/>
    <col min="4860" max="4860" width="15" style="125" customWidth="1"/>
    <col min="4861" max="4861" width="10.42578125" style="125" bestFit="1" customWidth="1"/>
    <col min="4862" max="5111" width="9.140625" style="125"/>
    <col min="5112" max="5112" width="18" style="125" customWidth="1"/>
    <col min="5113" max="5113" width="19.28515625" style="125" bestFit="1" customWidth="1"/>
    <col min="5114" max="5114" width="10.42578125" style="125" bestFit="1" customWidth="1"/>
    <col min="5115" max="5115" width="9.140625" style="125"/>
    <col min="5116" max="5116" width="15" style="125" customWidth="1"/>
    <col min="5117" max="5117" width="10.42578125" style="125" bestFit="1" customWidth="1"/>
    <col min="5118" max="5367" width="9.140625" style="125"/>
    <col min="5368" max="5368" width="18" style="125" customWidth="1"/>
    <col min="5369" max="5369" width="19.28515625" style="125" bestFit="1" customWidth="1"/>
    <col min="5370" max="5370" width="10.42578125" style="125" bestFit="1" customWidth="1"/>
    <col min="5371" max="5371" width="9.140625" style="125"/>
    <col min="5372" max="5372" width="15" style="125" customWidth="1"/>
    <col min="5373" max="5373" width="10.42578125" style="125" bestFit="1" customWidth="1"/>
    <col min="5374" max="5623" width="9.140625" style="125"/>
    <col min="5624" max="5624" width="18" style="125" customWidth="1"/>
    <col min="5625" max="5625" width="19.28515625" style="125" bestFit="1" customWidth="1"/>
    <col min="5626" max="5626" width="10.42578125" style="125" bestFit="1" customWidth="1"/>
    <col min="5627" max="5627" width="9.140625" style="125"/>
    <col min="5628" max="5628" width="15" style="125" customWidth="1"/>
    <col min="5629" max="5629" width="10.42578125" style="125" bestFit="1" customWidth="1"/>
    <col min="5630" max="5879" width="9.140625" style="125"/>
    <col min="5880" max="5880" width="18" style="125" customWidth="1"/>
    <col min="5881" max="5881" width="19.28515625" style="125" bestFit="1" customWidth="1"/>
    <col min="5882" max="5882" width="10.42578125" style="125" bestFit="1" customWidth="1"/>
    <col min="5883" max="5883" width="9.140625" style="125"/>
    <col min="5884" max="5884" width="15" style="125" customWidth="1"/>
    <col min="5885" max="5885" width="10.42578125" style="125" bestFit="1" customWidth="1"/>
    <col min="5886" max="6135" width="9.140625" style="125"/>
    <col min="6136" max="6136" width="18" style="125" customWidth="1"/>
    <col min="6137" max="6137" width="19.28515625" style="125" bestFit="1" customWidth="1"/>
    <col min="6138" max="6138" width="10.42578125" style="125" bestFit="1" customWidth="1"/>
    <col min="6139" max="6139" width="9.140625" style="125"/>
    <col min="6140" max="6140" width="15" style="125" customWidth="1"/>
    <col min="6141" max="6141" width="10.42578125" style="125" bestFit="1" customWidth="1"/>
    <col min="6142" max="6391" width="9.140625" style="125"/>
    <col min="6392" max="6392" width="18" style="125" customWidth="1"/>
    <col min="6393" max="6393" width="19.28515625" style="125" bestFit="1" customWidth="1"/>
    <col min="6394" max="6394" width="10.42578125" style="125" bestFit="1" customWidth="1"/>
    <col min="6395" max="6395" width="9.140625" style="125"/>
    <col min="6396" max="6396" width="15" style="125" customWidth="1"/>
    <col min="6397" max="6397" width="10.42578125" style="125" bestFit="1" customWidth="1"/>
    <col min="6398" max="6647" width="9.140625" style="125"/>
    <col min="6648" max="6648" width="18" style="125" customWidth="1"/>
    <col min="6649" max="6649" width="19.28515625" style="125" bestFit="1" customWidth="1"/>
    <col min="6650" max="6650" width="10.42578125" style="125" bestFit="1" customWidth="1"/>
    <col min="6651" max="6651" width="9.140625" style="125"/>
    <col min="6652" max="6652" width="15" style="125" customWidth="1"/>
    <col min="6653" max="6653" width="10.42578125" style="125" bestFit="1" customWidth="1"/>
    <col min="6654" max="6903" width="9.140625" style="125"/>
    <col min="6904" max="6904" width="18" style="125" customWidth="1"/>
    <col min="6905" max="6905" width="19.28515625" style="125" bestFit="1" customWidth="1"/>
    <col min="6906" max="6906" width="10.42578125" style="125" bestFit="1" customWidth="1"/>
    <col min="6907" max="6907" width="9.140625" style="125"/>
    <col min="6908" max="6908" width="15" style="125" customWidth="1"/>
    <col min="6909" max="6909" width="10.42578125" style="125" bestFit="1" customWidth="1"/>
    <col min="6910" max="7159" width="9.140625" style="125"/>
    <col min="7160" max="7160" width="18" style="125" customWidth="1"/>
    <col min="7161" max="7161" width="19.28515625" style="125" bestFit="1" customWidth="1"/>
    <col min="7162" max="7162" width="10.42578125" style="125" bestFit="1" customWidth="1"/>
    <col min="7163" max="7163" width="9.140625" style="125"/>
    <col min="7164" max="7164" width="15" style="125" customWidth="1"/>
    <col min="7165" max="7165" width="10.42578125" style="125" bestFit="1" customWidth="1"/>
    <col min="7166" max="7415" width="9.140625" style="125"/>
    <col min="7416" max="7416" width="18" style="125" customWidth="1"/>
    <col min="7417" max="7417" width="19.28515625" style="125" bestFit="1" customWidth="1"/>
    <col min="7418" max="7418" width="10.42578125" style="125" bestFit="1" customWidth="1"/>
    <col min="7419" max="7419" width="9.140625" style="125"/>
    <col min="7420" max="7420" width="15" style="125" customWidth="1"/>
    <col min="7421" max="7421" width="10.42578125" style="125" bestFit="1" customWidth="1"/>
    <col min="7422" max="7671" width="9.140625" style="125"/>
    <col min="7672" max="7672" width="18" style="125" customWidth="1"/>
    <col min="7673" max="7673" width="19.28515625" style="125" bestFit="1" customWidth="1"/>
    <col min="7674" max="7674" width="10.42578125" style="125" bestFit="1" customWidth="1"/>
    <col min="7675" max="7675" width="9.140625" style="125"/>
    <col min="7676" max="7676" width="15" style="125" customWidth="1"/>
    <col min="7677" max="7677" width="10.42578125" style="125" bestFit="1" customWidth="1"/>
    <col min="7678" max="7927" width="9.140625" style="125"/>
    <col min="7928" max="7928" width="18" style="125" customWidth="1"/>
    <col min="7929" max="7929" width="19.28515625" style="125" bestFit="1" customWidth="1"/>
    <col min="7930" max="7930" width="10.42578125" style="125" bestFit="1" customWidth="1"/>
    <col min="7931" max="7931" width="9.140625" style="125"/>
    <col min="7932" max="7932" width="15" style="125" customWidth="1"/>
    <col min="7933" max="7933" width="10.42578125" style="125" bestFit="1" customWidth="1"/>
    <col min="7934" max="8183" width="9.140625" style="125"/>
    <col min="8184" max="8184" width="18" style="125" customWidth="1"/>
    <col min="8185" max="8185" width="19.28515625" style="125" bestFit="1" customWidth="1"/>
    <col min="8186" max="8186" width="10.42578125" style="125" bestFit="1" customWidth="1"/>
    <col min="8187" max="8187" width="9.140625" style="125"/>
    <col min="8188" max="8188" width="15" style="125" customWidth="1"/>
    <col min="8189" max="8189" width="10.42578125" style="125" bestFit="1" customWidth="1"/>
    <col min="8190" max="8439" width="9.140625" style="125"/>
    <col min="8440" max="8440" width="18" style="125" customWidth="1"/>
    <col min="8441" max="8441" width="19.28515625" style="125" bestFit="1" customWidth="1"/>
    <col min="8442" max="8442" width="10.42578125" style="125" bestFit="1" customWidth="1"/>
    <col min="8443" max="8443" width="9.140625" style="125"/>
    <col min="8444" max="8444" width="15" style="125" customWidth="1"/>
    <col min="8445" max="8445" width="10.42578125" style="125" bestFit="1" customWidth="1"/>
    <col min="8446" max="8695" width="9.140625" style="125"/>
    <col min="8696" max="8696" width="18" style="125" customWidth="1"/>
    <col min="8697" max="8697" width="19.28515625" style="125" bestFit="1" customWidth="1"/>
    <col min="8698" max="8698" width="10.42578125" style="125" bestFit="1" customWidth="1"/>
    <col min="8699" max="8699" width="9.140625" style="125"/>
    <col min="8700" max="8700" width="15" style="125" customWidth="1"/>
    <col min="8701" max="8701" width="10.42578125" style="125" bestFit="1" customWidth="1"/>
    <col min="8702" max="8951" width="9.140625" style="125"/>
    <col min="8952" max="8952" width="18" style="125" customWidth="1"/>
    <col min="8953" max="8953" width="19.28515625" style="125" bestFit="1" customWidth="1"/>
    <col min="8954" max="8954" width="10.42578125" style="125" bestFit="1" customWidth="1"/>
    <col min="8955" max="8955" width="9.140625" style="125"/>
    <col min="8956" max="8956" width="15" style="125" customWidth="1"/>
    <col min="8957" max="8957" width="10.42578125" style="125" bestFit="1" customWidth="1"/>
    <col min="8958" max="9207" width="9.140625" style="125"/>
    <col min="9208" max="9208" width="18" style="125" customWidth="1"/>
    <col min="9209" max="9209" width="19.28515625" style="125" bestFit="1" customWidth="1"/>
    <col min="9210" max="9210" width="10.42578125" style="125" bestFit="1" customWidth="1"/>
    <col min="9211" max="9211" width="9.140625" style="125"/>
    <col min="9212" max="9212" width="15" style="125" customWidth="1"/>
    <col min="9213" max="9213" width="10.42578125" style="125" bestFit="1" customWidth="1"/>
    <col min="9214" max="9463" width="9.140625" style="125"/>
    <col min="9464" max="9464" width="18" style="125" customWidth="1"/>
    <col min="9465" max="9465" width="19.28515625" style="125" bestFit="1" customWidth="1"/>
    <col min="9466" max="9466" width="10.42578125" style="125" bestFit="1" customWidth="1"/>
    <col min="9467" max="9467" width="9.140625" style="125"/>
    <col min="9468" max="9468" width="15" style="125" customWidth="1"/>
    <col min="9469" max="9469" width="10.42578125" style="125" bestFit="1" customWidth="1"/>
    <col min="9470" max="9719" width="9.140625" style="125"/>
    <col min="9720" max="9720" width="18" style="125" customWidth="1"/>
    <col min="9721" max="9721" width="19.28515625" style="125" bestFit="1" customWidth="1"/>
    <col min="9722" max="9722" width="10.42578125" style="125" bestFit="1" customWidth="1"/>
    <col min="9723" max="9723" width="9.140625" style="125"/>
    <col min="9724" max="9724" width="15" style="125" customWidth="1"/>
    <col min="9725" max="9725" width="10.42578125" style="125" bestFit="1" customWidth="1"/>
    <col min="9726" max="9975" width="9.140625" style="125"/>
    <col min="9976" max="9976" width="18" style="125" customWidth="1"/>
    <col min="9977" max="9977" width="19.28515625" style="125" bestFit="1" customWidth="1"/>
    <col min="9978" max="9978" width="10.42578125" style="125" bestFit="1" customWidth="1"/>
    <col min="9979" max="9979" width="9.140625" style="125"/>
    <col min="9980" max="9980" width="15" style="125" customWidth="1"/>
    <col min="9981" max="9981" width="10.42578125" style="125" bestFit="1" customWidth="1"/>
    <col min="9982" max="10231" width="9.140625" style="125"/>
    <col min="10232" max="10232" width="18" style="125" customWidth="1"/>
    <col min="10233" max="10233" width="19.28515625" style="125" bestFit="1" customWidth="1"/>
    <col min="10234" max="10234" width="10.42578125" style="125" bestFit="1" customWidth="1"/>
    <col min="10235" max="10235" width="9.140625" style="125"/>
    <col min="10236" max="10236" width="15" style="125" customWidth="1"/>
    <col min="10237" max="10237" width="10.42578125" style="125" bestFit="1" customWidth="1"/>
    <col min="10238" max="10487" width="9.140625" style="125"/>
    <col min="10488" max="10488" width="18" style="125" customWidth="1"/>
    <col min="10489" max="10489" width="19.28515625" style="125" bestFit="1" customWidth="1"/>
    <col min="10490" max="10490" width="10.42578125" style="125" bestFit="1" customWidth="1"/>
    <col min="10491" max="10491" width="9.140625" style="125"/>
    <col min="10492" max="10492" width="15" style="125" customWidth="1"/>
    <col min="10493" max="10493" width="10.42578125" style="125" bestFit="1" customWidth="1"/>
    <col min="10494" max="10743" width="9.140625" style="125"/>
    <col min="10744" max="10744" width="18" style="125" customWidth="1"/>
    <col min="10745" max="10745" width="19.28515625" style="125" bestFit="1" customWidth="1"/>
    <col min="10746" max="10746" width="10.42578125" style="125" bestFit="1" customWidth="1"/>
    <col min="10747" max="10747" width="9.140625" style="125"/>
    <col min="10748" max="10748" width="15" style="125" customWidth="1"/>
    <col min="10749" max="10749" width="10.42578125" style="125" bestFit="1" customWidth="1"/>
    <col min="10750" max="10999" width="9.140625" style="125"/>
    <col min="11000" max="11000" width="18" style="125" customWidth="1"/>
    <col min="11001" max="11001" width="19.28515625" style="125" bestFit="1" customWidth="1"/>
    <col min="11002" max="11002" width="10.42578125" style="125" bestFit="1" customWidth="1"/>
    <col min="11003" max="11003" width="9.140625" style="125"/>
    <col min="11004" max="11004" width="15" style="125" customWidth="1"/>
    <col min="11005" max="11005" width="10.42578125" style="125" bestFit="1" customWidth="1"/>
    <col min="11006" max="11255" width="9.140625" style="125"/>
    <col min="11256" max="11256" width="18" style="125" customWidth="1"/>
    <col min="11257" max="11257" width="19.28515625" style="125" bestFit="1" customWidth="1"/>
    <col min="11258" max="11258" width="10.42578125" style="125" bestFit="1" customWidth="1"/>
    <col min="11259" max="11259" width="9.140625" style="125"/>
    <col min="11260" max="11260" width="15" style="125" customWidth="1"/>
    <col min="11261" max="11261" width="10.42578125" style="125" bestFit="1" customWidth="1"/>
    <col min="11262" max="11511" width="9.140625" style="125"/>
    <col min="11512" max="11512" width="18" style="125" customWidth="1"/>
    <col min="11513" max="11513" width="19.28515625" style="125" bestFit="1" customWidth="1"/>
    <col min="11514" max="11514" width="10.42578125" style="125" bestFit="1" customWidth="1"/>
    <col min="11515" max="11515" width="9.140625" style="125"/>
    <col min="11516" max="11516" width="15" style="125" customWidth="1"/>
    <col min="11517" max="11517" width="10.42578125" style="125" bestFit="1" customWidth="1"/>
    <col min="11518" max="11767" width="9.140625" style="125"/>
    <col min="11768" max="11768" width="18" style="125" customWidth="1"/>
    <col min="11769" max="11769" width="19.28515625" style="125" bestFit="1" customWidth="1"/>
    <col min="11770" max="11770" width="10.42578125" style="125" bestFit="1" customWidth="1"/>
    <col min="11771" max="11771" width="9.140625" style="125"/>
    <col min="11772" max="11772" width="15" style="125" customWidth="1"/>
    <col min="11773" max="11773" width="10.42578125" style="125" bestFit="1" customWidth="1"/>
    <col min="11774" max="12023" width="9.140625" style="125"/>
    <col min="12024" max="12024" width="18" style="125" customWidth="1"/>
    <col min="12025" max="12025" width="19.28515625" style="125" bestFit="1" customWidth="1"/>
    <col min="12026" max="12026" width="10.42578125" style="125" bestFit="1" customWidth="1"/>
    <col min="12027" max="12027" width="9.140625" style="125"/>
    <col min="12028" max="12028" width="15" style="125" customWidth="1"/>
    <col min="12029" max="12029" width="10.42578125" style="125" bestFit="1" customWidth="1"/>
    <col min="12030" max="12279" width="9.140625" style="125"/>
    <col min="12280" max="12280" width="18" style="125" customWidth="1"/>
    <col min="12281" max="12281" width="19.28515625" style="125" bestFit="1" customWidth="1"/>
    <col min="12282" max="12282" width="10.42578125" style="125" bestFit="1" customWidth="1"/>
    <col min="12283" max="12283" width="9.140625" style="125"/>
    <col min="12284" max="12284" width="15" style="125" customWidth="1"/>
    <col min="12285" max="12285" width="10.42578125" style="125" bestFit="1" customWidth="1"/>
    <col min="12286" max="12535" width="9.140625" style="125"/>
    <col min="12536" max="12536" width="18" style="125" customWidth="1"/>
    <col min="12537" max="12537" width="19.28515625" style="125" bestFit="1" customWidth="1"/>
    <col min="12538" max="12538" width="10.42578125" style="125" bestFit="1" customWidth="1"/>
    <col min="12539" max="12539" width="9.140625" style="125"/>
    <col min="12540" max="12540" width="15" style="125" customWidth="1"/>
    <col min="12541" max="12541" width="10.42578125" style="125" bestFit="1" customWidth="1"/>
    <col min="12542" max="12791" width="9.140625" style="125"/>
    <col min="12792" max="12792" width="18" style="125" customWidth="1"/>
    <col min="12793" max="12793" width="19.28515625" style="125" bestFit="1" customWidth="1"/>
    <col min="12794" max="12794" width="10.42578125" style="125" bestFit="1" customWidth="1"/>
    <col min="12795" max="12795" width="9.140625" style="125"/>
    <col min="12796" max="12796" width="15" style="125" customWidth="1"/>
    <col min="12797" max="12797" width="10.42578125" style="125" bestFit="1" customWidth="1"/>
    <col min="12798" max="13047" width="9.140625" style="125"/>
    <col min="13048" max="13048" width="18" style="125" customWidth="1"/>
    <col min="13049" max="13049" width="19.28515625" style="125" bestFit="1" customWidth="1"/>
    <col min="13050" max="13050" width="10.42578125" style="125" bestFit="1" customWidth="1"/>
    <col min="13051" max="13051" width="9.140625" style="125"/>
    <col min="13052" max="13052" width="15" style="125" customWidth="1"/>
    <col min="13053" max="13053" width="10.42578125" style="125" bestFit="1" customWidth="1"/>
    <col min="13054" max="13303" width="9.140625" style="125"/>
    <col min="13304" max="13304" width="18" style="125" customWidth="1"/>
    <col min="13305" max="13305" width="19.28515625" style="125" bestFit="1" customWidth="1"/>
    <col min="13306" max="13306" width="10.42578125" style="125" bestFit="1" customWidth="1"/>
    <col min="13307" max="13307" width="9.140625" style="125"/>
    <col min="13308" max="13308" width="15" style="125" customWidth="1"/>
    <col min="13309" max="13309" width="10.42578125" style="125" bestFit="1" customWidth="1"/>
    <col min="13310" max="13559" width="9.140625" style="125"/>
    <col min="13560" max="13560" width="18" style="125" customWidth="1"/>
    <col min="13561" max="13561" width="19.28515625" style="125" bestFit="1" customWidth="1"/>
    <col min="13562" max="13562" width="10.42578125" style="125" bestFit="1" customWidth="1"/>
    <col min="13563" max="13563" width="9.140625" style="125"/>
    <col min="13564" max="13564" width="15" style="125" customWidth="1"/>
    <col min="13565" max="13565" width="10.42578125" style="125" bestFit="1" customWidth="1"/>
    <col min="13566" max="13815" width="9.140625" style="125"/>
    <col min="13816" max="13816" width="18" style="125" customWidth="1"/>
    <col min="13817" max="13817" width="19.28515625" style="125" bestFit="1" customWidth="1"/>
    <col min="13818" max="13818" width="10.42578125" style="125" bestFit="1" customWidth="1"/>
    <col min="13819" max="13819" width="9.140625" style="125"/>
    <col min="13820" max="13820" width="15" style="125" customWidth="1"/>
    <col min="13821" max="13821" width="10.42578125" style="125" bestFit="1" customWidth="1"/>
    <col min="13822" max="14071" width="9.140625" style="125"/>
    <col min="14072" max="14072" width="18" style="125" customWidth="1"/>
    <col min="14073" max="14073" width="19.28515625" style="125" bestFit="1" customWidth="1"/>
    <col min="14074" max="14074" width="10.42578125" style="125" bestFit="1" customWidth="1"/>
    <col min="14075" max="14075" width="9.140625" style="125"/>
    <col min="14076" max="14076" width="15" style="125" customWidth="1"/>
    <col min="14077" max="14077" width="10.42578125" style="125" bestFit="1" customWidth="1"/>
    <col min="14078" max="14327" width="9.140625" style="125"/>
    <col min="14328" max="14328" width="18" style="125" customWidth="1"/>
    <col min="14329" max="14329" width="19.28515625" style="125" bestFit="1" customWidth="1"/>
    <col min="14330" max="14330" width="10.42578125" style="125" bestFit="1" customWidth="1"/>
    <col min="14331" max="14331" width="9.140625" style="125"/>
    <col min="14332" max="14332" width="15" style="125" customWidth="1"/>
    <col min="14333" max="14333" width="10.42578125" style="125" bestFit="1" customWidth="1"/>
    <col min="14334" max="14583" width="9.140625" style="125"/>
    <col min="14584" max="14584" width="18" style="125" customWidth="1"/>
    <col min="14585" max="14585" width="19.28515625" style="125" bestFit="1" customWidth="1"/>
    <col min="14586" max="14586" width="10.42578125" style="125" bestFit="1" customWidth="1"/>
    <col min="14587" max="14587" width="9.140625" style="125"/>
    <col min="14588" max="14588" width="15" style="125" customWidth="1"/>
    <col min="14589" max="14589" width="10.42578125" style="125" bestFit="1" customWidth="1"/>
    <col min="14590" max="14839" width="9.140625" style="125"/>
    <col min="14840" max="14840" width="18" style="125" customWidth="1"/>
    <col min="14841" max="14841" width="19.28515625" style="125" bestFit="1" customWidth="1"/>
    <col min="14842" max="14842" width="10.42578125" style="125" bestFit="1" customWidth="1"/>
    <col min="14843" max="14843" width="9.140625" style="125"/>
    <col min="14844" max="14844" width="15" style="125" customWidth="1"/>
    <col min="14845" max="14845" width="10.42578125" style="125" bestFit="1" customWidth="1"/>
    <col min="14846" max="15095" width="9.140625" style="125"/>
    <col min="15096" max="15096" width="18" style="125" customWidth="1"/>
    <col min="15097" max="15097" width="19.28515625" style="125" bestFit="1" customWidth="1"/>
    <col min="15098" max="15098" width="10.42578125" style="125" bestFit="1" customWidth="1"/>
    <col min="15099" max="15099" width="9.140625" style="125"/>
    <col min="15100" max="15100" width="15" style="125" customWidth="1"/>
    <col min="15101" max="15101" width="10.42578125" style="125" bestFit="1" customWidth="1"/>
    <col min="15102" max="15351" width="9.140625" style="125"/>
    <col min="15352" max="15352" width="18" style="125" customWidth="1"/>
    <col min="15353" max="15353" width="19.28515625" style="125" bestFit="1" customWidth="1"/>
    <col min="15354" max="15354" width="10.42578125" style="125" bestFit="1" customWidth="1"/>
    <col min="15355" max="15355" width="9.140625" style="125"/>
    <col min="15356" max="15356" width="15" style="125" customWidth="1"/>
    <col min="15357" max="15357" width="10.42578125" style="125" bestFit="1" customWidth="1"/>
    <col min="15358" max="15607" width="9.140625" style="125"/>
    <col min="15608" max="15608" width="18" style="125" customWidth="1"/>
    <col min="15609" max="15609" width="19.28515625" style="125" bestFit="1" customWidth="1"/>
    <col min="15610" max="15610" width="10.42578125" style="125" bestFit="1" customWidth="1"/>
    <col min="15611" max="15611" width="9.140625" style="125"/>
    <col min="15612" max="15612" width="15" style="125" customWidth="1"/>
    <col min="15613" max="15613" width="10.42578125" style="125" bestFit="1" customWidth="1"/>
    <col min="15614" max="15863" width="9.140625" style="125"/>
    <col min="15864" max="15864" width="18" style="125" customWidth="1"/>
    <col min="15865" max="15865" width="19.28515625" style="125" bestFit="1" customWidth="1"/>
    <col min="15866" max="15866" width="10.42578125" style="125" bestFit="1" customWidth="1"/>
    <col min="15867" max="15867" width="9.140625" style="125"/>
    <col min="15868" max="15868" width="15" style="125" customWidth="1"/>
    <col min="15869" max="15869" width="10.42578125" style="125" bestFit="1" customWidth="1"/>
    <col min="15870" max="16119" width="9.140625" style="125"/>
    <col min="16120" max="16120" width="18" style="125" customWidth="1"/>
    <col min="16121" max="16121" width="19.28515625" style="125" bestFit="1" customWidth="1"/>
    <col min="16122" max="16122" width="10.42578125" style="125" bestFit="1" customWidth="1"/>
    <col min="16123" max="16123" width="9.140625" style="125"/>
    <col min="16124" max="16124" width="15" style="125" customWidth="1"/>
    <col min="16125" max="16125" width="10.42578125" style="125" bestFit="1" customWidth="1"/>
    <col min="16126" max="16375" width="9.140625" style="125"/>
    <col min="16376" max="16384" width="9.28515625" style="125" customWidth="1"/>
  </cols>
  <sheetData>
    <row r="1" spans="1:7">
      <c r="A1" s="3373" t="s">
        <v>5401</v>
      </c>
      <c r="B1" s="3373"/>
      <c r="C1" s="3373"/>
      <c r="D1" s="3373"/>
      <c r="E1" s="3373"/>
      <c r="F1" s="3373"/>
      <c r="G1" s="3373"/>
    </row>
    <row r="2" spans="1:7">
      <c r="E2" s="1186"/>
      <c r="F2" s="1187"/>
      <c r="G2" s="1186"/>
    </row>
    <row r="3" spans="1:7">
      <c r="E3" s="1186"/>
      <c r="F3" s="1187"/>
      <c r="G3" s="1186"/>
    </row>
    <row r="4" spans="1:7">
      <c r="A4" s="1263" t="s">
        <v>6</v>
      </c>
      <c r="B4" s="1188"/>
      <c r="C4" s="1189">
        <v>0</v>
      </c>
      <c r="E4" s="1186"/>
      <c r="F4" s="1187"/>
      <c r="G4" s="1186"/>
    </row>
    <row r="5" spans="1:7" ht="9" customHeight="1">
      <c r="E5" s="1190"/>
      <c r="F5" s="1191"/>
      <c r="G5" s="1190"/>
    </row>
    <row r="6" spans="1:7" ht="30">
      <c r="A6" s="1178" t="s">
        <v>4233</v>
      </c>
      <c r="B6" s="1178" t="s">
        <v>5</v>
      </c>
      <c r="C6" s="1163" t="s">
        <v>5800</v>
      </c>
      <c r="D6" s="1162" t="s">
        <v>4126</v>
      </c>
      <c r="E6" s="1192" t="s">
        <v>4234</v>
      </c>
      <c r="F6" s="1308" t="s">
        <v>7</v>
      </c>
      <c r="G6" s="1193" t="s">
        <v>4909</v>
      </c>
    </row>
    <row r="7" spans="1:7" ht="15" customHeight="1">
      <c r="A7" s="1314" t="s">
        <v>4235</v>
      </c>
      <c r="B7" s="1194"/>
      <c r="C7" s="1195"/>
      <c r="D7" s="1195"/>
      <c r="E7" s="1195"/>
      <c r="F7" s="1195"/>
      <c r="G7" s="1196"/>
    </row>
    <row r="8" spans="1:7" ht="30">
      <c r="A8" s="1184" t="s">
        <v>4236</v>
      </c>
      <c r="B8" s="1302" t="s">
        <v>5935</v>
      </c>
      <c r="C8" s="1184">
        <v>40</v>
      </c>
      <c r="D8" s="991">
        <v>16</v>
      </c>
      <c r="E8" s="1197" t="s">
        <v>4237</v>
      </c>
      <c r="F8" s="1303">
        <v>78</v>
      </c>
      <c r="G8" s="1090">
        <f t="shared" ref="G8:G17" si="0">F8-F8*$C$4/100</f>
        <v>78</v>
      </c>
    </row>
    <row r="9" spans="1:7" ht="30">
      <c r="A9" s="1179" t="s">
        <v>4238</v>
      </c>
      <c r="B9" s="1302" t="s">
        <v>5936</v>
      </c>
      <c r="C9" s="1179">
        <v>50</v>
      </c>
      <c r="D9" s="1180">
        <v>16</v>
      </c>
      <c r="E9" s="1182" t="s">
        <v>4237</v>
      </c>
      <c r="F9" s="1303">
        <v>81.599999999999994</v>
      </c>
      <c r="G9" s="1090">
        <f t="shared" si="0"/>
        <v>81.599999999999994</v>
      </c>
    </row>
    <row r="10" spans="1:7" ht="30">
      <c r="A10" s="1179" t="s">
        <v>4239</v>
      </c>
      <c r="B10" s="1302" t="s">
        <v>5937</v>
      </c>
      <c r="C10" s="1179">
        <v>65</v>
      </c>
      <c r="D10" s="1180">
        <v>16</v>
      </c>
      <c r="E10" s="1182" t="s">
        <v>4237</v>
      </c>
      <c r="F10" s="1303">
        <v>90</v>
      </c>
      <c r="G10" s="1090">
        <f t="shared" si="0"/>
        <v>90</v>
      </c>
    </row>
    <row r="11" spans="1:7" ht="30">
      <c r="A11" s="1179" t="s">
        <v>4240</v>
      </c>
      <c r="B11" s="1302" t="s">
        <v>5938</v>
      </c>
      <c r="C11" s="1179">
        <v>80</v>
      </c>
      <c r="D11" s="1180">
        <v>16</v>
      </c>
      <c r="E11" s="1182" t="s">
        <v>4237</v>
      </c>
      <c r="F11" s="1303">
        <v>104.39999999999999</v>
      </c>
      <c r="G11" s="1090">
        <f t="shared" si="0"/>
        <v>104.39999999999999</v>
      </c>
    </row>
    <row r="12" spans="1:7" ht="30">
      <c r="A12" s="1179" t="s">
        <v>4241</v>
      </c>
      <c r="B12" s="1302" t="s">
        <v>5939</v>
      </c>
      <c r="C12" s="1179">
        <v>100</v>
      </c>
      <c r="D12" s="1180">
        <v>16</v>
      </c>
      <c r="E12" s="1182" t="s">
        <v>4237</v>
      </c>
      <c r="F12" s="1303">
        <v>127.19999999999999</v>
      </c>
      <c r="G12" s="1090">
        <f t="shared" si="0"/>
        <v>127.19999999999999</v>
      </c>
    </row>
    <row r="13" spans="1:7" ht="30">
      <c r="A13" s="1179" t="s">
        <v>4242</v>
      </c>
      <c r="B13" s="1302" t="s">
        <v>5940</v>
      </c>
      <c r="C13" s="1179">
        <v>125</v>
      </c>
      <c r="D13" s="1180">
        <v>16</v>
      </c>
      <c r="E13" s="1182" t="s">
        <v>4237</v>
      </c>
      <c r="F13" s="1303">
        <v>158.4</v>
      </c>
      <c r="G13" s="1090">
        <f t="shared" si="0"/>
        <v>158.4</v>
      </c>
    </row>
    <row r="14" spans="1:7" ht="30">
      <c r="A14" s="1179" t="s">
        <v>4243</v>
      </c>
      <c r="B14" s="1302" t="s">
        <v>5941</v>
      </c>
      <c r="C14" s="1179">
        <v>150</v>
      </c>
      <c r="D14" s="1180">
        <v>16</v>
      </c>
      <c r="E14" s="1182" t="s">
        <v>4237</v>
      </c>
      <c r="F14" s="1303">
        <v>190.79999999999998</v>
      </c>
      <c r="G14" s="1090">
        <f t="shared" si="0"/>
        <v>190.79999999999998</v>
      </c>
    </row>
    <row r="15" spans="1:7" ht="30">
      <c r="A15" s="1179" t="s">
        <v>4244</v>
      </c>
      <c r="B15" s="1302" t="s">
        <v>5942</v>
      </c>
      <c r="C15" s="1179">
        <v>200</v>
      </c>
      <c r="D15" s="1180">
        <v>16</v>
      </c>
      <c r="E15" s="1182" t="s">
        <v>4237</v>
      </c>
      <c r="F15" s="1303">
        <v>292.8</v>
      </c>
      <c r="G15" s="1090">
        <f t="shared" si="0"/>
        <v>292.8</v>
      </c>
    </row>
    <row r="16" spans="1:7" ht="30">
      <c r="A16" s="1179" t="s">
        <v>4245</v>
      </c>
      <c r="B16" s="1302" t="s">
        <v>5943</v>
      </c>
      <c r="C16" s="1179">
        <v>250</v>
      </c>
      <c r="D16" s="1180">
        <v>16</v>
      </c>
      <c r="E16" s="1182" t="s">
        <v>4237</v>
      </c>
      <c r="F16" s="1303">
        <v>422.4</v>
      </c>
      <c r="G16" s="1090">
        <f t="shared" si="0"/>
        <v>422.4</v>
      </c>
    </row>
    <row r="17" spans="1:7" ht="30">
      <c r="A17" s="1179" t="s">
        <v>5239</v>
      </c>
      <c r="B17" s="1302" t="s">
        <v>5944</v>
      </c>
      <c r="C17" s="1179">
        <v>300</v>
      </c>
      <c r="D17" s="1180">
        <v>16</v>
      </c>
      <c r="E17" s="1182" t="s">
        <v>4237</v>
      </c>
      <c r="F17" s="1303">
        <v>542.4</v>
      </c>
      <c r="G17" s="1090">
        <f t="shared" si="0"/>
        <v>542.4</v>
      </c>
    </row>
    <row r="18" spans="1:7" ht="15" customHeight="1">
      <c r="A18" s="1310" t="s">
        <v>4246</v>
      </c>
      <c r="B18" s="1198"/>
      <c r="C18" s="1199"/>
      <c r="D18" s="1199"/>
      <c r="E18" s="1199"/>
      <c r="F18" s="1199"/>
      <c r="G18" s="1200"/>
    </row>
    <row r="19" spans="1:7" ht="60">
      <c r="A19" s="1304" t="s">
        <v>5945</v>
      </c>
      <c r="B19" s="1302" t="s">
        <v>5946</v>
      </c>
      <c r="C19" s="1179">
        <v>125</v>
      </c>
      <c r="D19" s="1180">
        <v>16</v>
      </c>
      <c r="E19" s="1182" t="s">
        <v>4237</v>
      </c>
      <c r="F19" s="1303">
        <v>360</v>
      </c>
      <c r="G19" s="1090">
        <f>F19-F19*$C$4/100</f>
        <v>360</v>
      </c>
    </row>
    <row r="20" spans="1:7" ht="60">
      <c r="A20" s="1304" t="s">
        <v>5947</v>
      </c>
      <c r="B20" s="1302" t="s">
        <v>5948</v>
      </c>
      <c r="C20" s="1179">
        <v>150</v>
      </c>
      <c r="D20" s="1180">
        <v>16</v>
      </c>
      <c r="E20" s="1182" t="s">
        <v>4237</v>
      </c>
      <c r="F20" s="1303">
        <v>391.2</v>
      </c>
      <c r="G20" s="1090">
        <f>F20-F20*$C$4/100</f>
        <v>391.2</v>
      </c>
    </row>
    <row r="21" spans="1:7" ht="60">
      <c r="A21" s="1304" t="s">
        <v>5949</v>
      </c>
      <c r="B21" s="1302" t="s">
        <v>5950</v>
      </c>
      <c r="C21" s="1179">
        <v>200</v>
      </c>
      <c r="D21" s="1180">
        <v>16</v>
      </c>
      <c r="E21" s="1182" t="s">
        <v>4237</v>
      </c>
      <c r="F21" s="1303">
        <v>540</v>
      </c>
      <c r="G21" s="1090">
        <f>F21-F21*$C$4/100</f>
        <v>540</v>
      </c>
    </row>
    <row r="22" spans="1:7" ht="60">
      <c r="A22" s="1304" t="s">
        <v>5951</v>
      </c>
      <c r="B22" s="1302" t="s">
        <v>5952</v>
      </c>
      <c r="C22" s="1179">
        <v>250</v>
      </c>
      <c r="D22" s="1180">
        <v>16</v>
      </c>
      <c r="E22" s="1182" t="s">
        <v>4237</v>
      </c>
      <c r="F22" s="1303">
        <v>669.6</v>
      </c>
      <c r="G22" s="1090">
        <f>F22-F22*$C$4/100</f>
        <v>669.6</v>
      </c>
    </row>
    <row r="23" spans="1:7" ht="21.2" customHeight="1">
      <c r="A23" s="1310" t="s">
        <v>4247</v>
      </c>
      <c r="B23" s="1198"/>
      <c r="C23" s="1199"/>
      <c r="D23" s="1199"/>
      <c r="E23" s="1199"/>
      <c r="F23" s="1199"/>
      <c r="G23" s="1200"/>
    </row>
    <row r="24" spans="1:7" ht="30">
      <c r="A24" s="1179" t="s">
        <v>4248</v>
      </c>
      <c r="B24" s="1302" t="s">
        <v>5953</v>
      </c>
      <c r="C24" s="1179">
        <v>40</v>
      </c>
      <c r="D24" s="1180">
        <v>16</v>
      </c>
      <c r="E24" s="1182" t="s">
        <v>4237</v>
      </c>
      <c r="F24" s="1303">
        <v>92.399999999999991</v>
      </c>
      <c r="G24" s="1090">
        <f t="shared" ref="G24:G33" si="1">F24-F24*$C$4/100</f>
        <v>92.399999999999991</v>
      </c>
    </row>
    <row r="25" spans="1:7" ht="30">
      <c r="A25" s="1179" t="s">
        <v>4249</v>
      </c>
      <c r="B25" s="1302" t="s">
        <v>5954</v>
      </c>
      <c r="C25" s="1179">
        <v>50</v>
      </c>
      <c r="D25" s="1180">
        <v>16</v>
      </c>
      <c r="E25" s="1182" t="s">
        <v>4237</v>
      </c>
      <c r="F25" s="1303">
        <v>108</v>
      </c>
      <c r="G25" s="1090">
        <f t="shared" si="1"/>
        <v>108</v>
      </c>
    </row>
    <row r="26" spans="1:7" ht="30">
      <c r="A26" s="1179" t="s">
        <v>4250</v>
      </c>
      <c r="B26" s="1302" t="s">
        <v>5955</v>
      </c>
      <c r="C26" s="1179">
        <v>65</v>
      </c>
      <c r="D26" s="1180">
        <v>16</v>
      </c>
      <c r="E26" s="1182" t="s">
        <v>4237</v>
      </c>
      <c r="F26" s="1303">
        <v>122.39999999999999</v>
      </c>
      <c r="G26" s="1090">
        <f t="shared" si="1"/>
        <v>122.39999999999999</v>
      </c>
    </row>
    <row r="27" spans="1:7" ht="30">
      <c r="A27" s="1179" t="s">
        <v>4251</v>
      </c>
      <c r="B27" s="1302" t="s">
        <v>5956</v>
      </c>
      <c r="C27" s="1179">
        <v>80</v>
      </c>
      <c r="D27" s="1180">
        <v>16</v>
      </c>
      <c r="E27" s="1182" t="s">
        <v>4237</v>
      </c>
      <c r="F27" s="1303">
        <v>134.4</v>
      </c>
      <c r="G27" s="1090">
        <f t="shared" si="1"/>
        <v>134.4</v>
      </c>
    </row>
    <row r="28" spans="1:7" ht="30">
      <c r="A28" s="1179" t="s">
        <v>4252</v>
      </c>
      <c r="B28" s="1302" t="s">
        <v>5957</v>
      </c>
      <c r="C28" s="1179">
        <v>100</v>
      </c>
      <c r="D28" s="1180">
        <v>16</v>
      </c>
      <c r="E28" s="1182" t="s">
        <v>4237</v>
      </c>
      <c r="F28" s="1303">
        <v>176.4</v>
      </c>
      <c r="G28" s="1090">
        <f t="shared" si="1"/>
        <v>176.4</v>
      </c>
    </row>
    <row r="29" spans="1:7" ht="30">
      <c r="A29" s="1179" t="s">
        <v>4253</v>
      </c>
      <c r="B29" s="1302" t="s">
        <v>5958</v>
      </c>
      <c r="C29" s="1179">
        <v>125</v>
      </c>
      <c r="D29" s="1180">
        <v>16</v>
      </c>
      <c r="E29" s="1182" t="s">
        <v>4237</v>
      </c>
      <c r="F29" s="1303">
        <v>232.79999999999998</v>
      </c>
      <c r="G29" s="1090">
        <f t="shared" si="1"/>
        <v>232.79999999999998</v>
      </c>
    </row>
    <row r="30" spans="1:7" ht="30">
      <c r="A30" s="1179" t="s">
        <v>4254</v>
      </c>
      <c r="B30" s="1302" t="s">
        <v>5959</v>
      </c>
      <c r="C30" s="1179">
        <v>150</v>
      </c>
      <c r="D30" s="1180">
        <v>16</v>
      </c>
      <c r="E30" s="1182" t="s">
        <v>4237</v>
      </c>
      <c r="F30" s="1303">
        <v>303.59999999999997</v>
      </c>
      <c r="G30" s="1090">
        <f t="shared" si="1"/>
        <v>303.59999999999997</v>
      </c>
    </row>
    <row r="31" spans="1:7" ht="30">
      <c r="A31" s="1179" t="s">
        <v>4255</v>
      </c>
      <c r="B31" s="1302" t="s">
        <v>5960</v>
      </c>
      <c r="C31" s="1179">
        <v>200</v>
      </c>
      <c r="D31" s="1180">
        <v>16</v>
      </c>
      <c r="E31" s="1182" t="s">
        <v>4237</v>
      </c>
      <c r="F31" s="1303">
        <v>538.79999999999995</v>
      </c>
      <c r="G31" s="1090">
        <f t="shared" si="1"/>
        <v>538.79999999999995</v>
      </c>
    </row>
    <row r="32" spans="1:7" ht="30">
      <c r="A32" s="1179" t="s">
        <v>4256</v>
      </c>
      <c r="B32" s="1302" t="s">
        <v>5961</v>
      </c>
      <c r="C32" s="1179">
        <v>250</v>
      </c>
      <c r="D32" s="1180">
        <v>16</v>
      </c>
      <c r="E32" s="1182" t="s">
        <v>4237</v>
      </c>
      <c r="F32" s="1303">
        <v>824.4</v>
      </c>
      <c r="G32" s="1090">
        <f t="shared" si="1"/>
        <v>824.4</v>
      </c>
    </row>
    <row r="33" spans="1:7" ht="30">
      <c r="A33" s="1304" t="s">
        <v>5962</v>
      </c>
      <c r="B33" s="1302" t="s">
        <v>5963</v>
      </c>
      <c r="C33" s="1179">
        <v>300</v>
      </c>
      <c r="D33" s="1180">
        <v>16</v>
      </c>
      <c r="E33" s="1182" t="s">
        <v>4237</v>
      </c>
      <c r="F33" s="1303">
        <v>1144.8</v>
      </c>
      <c r="G33" s="1090">
        <f t="shared" si="1"/>
        <v>1144.8</v>
      </c>
    </row>
    <row r="34" spans="1:7" ht="15" customHeight="1">
      <c r="A34" s="1310" t="s">
        <v>4257</v>
      </c>
      <c r="B34" s="1198"/>
      <c r="C34" s="1199"/>
      <c r="D34" s="1199"/>
      <c r="E34" s="1199"/>
      <c r="F34" s="1199"/>
      <c r="G34" s="1200"/>
    </row>
    <row r="35" spans="1:7" ht="30">
      <c r="A35" s="1305" t="s">
        <v>5964</v>
      </c>
      <c r="B35" s="1302" t="s">
        <v>5965</v>
      </c>
      <c r="C35" s="1184" t="s">
        <v>4258</v>
      </c>
      <c r="D35" s="1180"/>
      <c r="E35" s="1180"/>
      <c r="F35" s="1303">
        <v>163.19999999999999</v>
      </c>
      <c r="G35" s="1090">
        <f>F35-F35*$C$4/100</f>
        <v>163.19999999999999</v>
      </c>
    </row>
    <row r="36" spans="1:7" ht="30">
      <c r="A36" s="1304" t="s">
        <v>5966</v>
      </c>
      <c r="B36" s="1302" t="s">
        <v>5967</v>
      </c>
      <c r="C36" s="1179" t="s">
        <v>4259</v>
      </c>
      <c r="D36" s="1180"/>
      <c r="E36" s="1180"/>
      <c r="F36" s="1303">
        <v>199.2</v>
      </c>
      <c r="G36" s="1090">
        <f>F36-F36*$C$4/100</f>
        <v>199.2</v>
      </c>
    </row>
    <row r="37" spans="1:7">
      <c r="A37" s="1311" t="s">
        <v>4260</v>
      </c>
      <c r="B37" s="1201"/>
      <c r="C37" s="1202"/>
      <c r="D37" s="1203"/>
      <c r="E37" s="1203"/>
      <c r="F37" s="1204"/>
      <c r="G37" s="1205"/>
    </row>
    <row r="38" spans="1:7" ht="30">
      <c r="A38" s="1179" t="s">
        <v>4261</v>
      </c>
      <c r="B38" s="1302" t="s">
        <v>5968</v>
      </c>
      <c r="C38" s="1179">
        <v>50</v>
      </c>
      <c r="D38" s="1180">
        <v>16</v>
      </c>
      <c r="E38" s="1182" t="s">
        <v>4262</v>
      </c>
      <c r="F38" s="1303">
        <v>182.4</v>
      </c>
      <c r="G38" s="1090">
        <f t="shared" ref="G38:G48" si="2">F38-F38*$C$4/100</f>
        <v>182.4</v>
      </c>
    </row>
    <row r="39" spans="1:7" ht="30">
      <c r="A39" s="1179" t="s">
        <v>4263</v>
      </c>
      <c r="B39" s="1302" t="s">
        <v>5969</v>
      </c>
      <c r="C39" s="1179">
        <v>65</v>
      </c>
      <c r="D39" s="1180">
        <v>16</v>
      </c>
      <c r="E39" s="1182" t="s">
        <v>4262</v>
      </c>
      <c r="F39" s="1303">
        <v>217.2</v>
      </c>
      <c r="G39" s="1090">
        <f t="shared" si="2"/>
        <v>217.2</v>
      </c>
    </row>
    <row r="40" spans="1:7" ht="30">
      <c r="A40" s="1179" t="s">
        <v>4264</v>
      </c>
      <c r="B40" s="1302" t="s">
        <v>5970</v>
      </c>
      <c r="C40" s="1179">
        <v>80</v>
      </c>
      <c r="D40" s="1180">
        <v>16</v>
      </c>
      <c r="E40" s="1182" t="s">
        <v>4262</v>
      </c>
      <c r="F40" s="1303">
        <v>253.2</v>
      </c>
      <c r="G40" s="1090">
        <f t="shared" si="2"/>
        <v>253.2</v>
      </c>
    </row>
    <row r="41" spans="1:7" ht="30">
      <c r="A41" s="1179" t="s">
        <v>4265</v>
      </c>
      <c r="B41" s="1302" t="s">
        <v>5971</v>
      </c>
      <c r="C41" s="1179">
        <v>100</v>
      </c>
      <c r="D41" s="1180">
        <v>16</v>
      </c>
      <c r="E41" s="1182" t="s">
        <v>4262</v>
      </c>
      <c r="F41" s="1303">
        <v>322.8</v>
      </c>
      <c r="G41" s="1090">
        <f t="shared" si="2"/>
        <v>322.8</v>
      </c>
    </row>
    <row r="42" spans="1:7" ht="30">
      <c r="A42" s="1179" t="s">
        <v>4266</v>
      </c>
      <c r="B42" s="1302" t="s">
        <v>5972</v>
      </c>
      <c r="C42" s="1179">
        <v>125</v>
      </c>
      <c r="D42" s="1180">
        <v>16</v>
      </c>
      <c r="E42" s="1182" t="s">
        <v>4262</v>
      </c>
      <c r="F42" s="1303">
        <v>465.59999999999997</v>
      </c>
      <c r="G42" s="1090">
        <f t="shared" si="2"/>
        <v>465.59999999999997</v>
      </c>
    </row>
    <row r="43" spans="1:7" ht="30">
      <c r="A43" s="1179" t="s">
        <v>4267</v>
      </c>
      <c r="B43" s="1302" t="s">
        <v>5973</v>
      </c>
      <c r="C43" s="1179">
        <v>150</v>
      </c>
      <c r="D43" s="1180">
        <v>16</v>
      </c>
      <c r="E43" s="1182" t="s">
        <v>4262</v>
      </c>
      <c r="F43" s="1303">
        <v>537.6</v>
      </c>
      <c r="G43" s="1090">
        <f t="shared" si="2"/>
        <v>537.6</v>
      </c>
    </row>
    <row r="44" spans="1:7" ht="30">
      <c r="A44" s="1179" t="s">
        <v>4268</v>
      </c>
      <c r="B44" s="1302" t="s">
        <v>5974</v>
      </c>
      <c r="C44" s="1179">
        <v>200</v>
      </c>
      <c r="D44" s="1180">
        <v>16</v>
      </c>
      <c r="E44" s="1182" t="s">
        <v>4262</v>
      </c>
      <c r="F44" s="1303">
        <v>831.6</v>
      </c>
      <c r="G44" s="1090">
        <f t="shared" si="2"/>
        <v>831.6</v>
      </c>
    </row>
    <row r="45" spans="1:7" ht="30">
      <c r="A45" s="1179" t="s">
        <v>4269</v>
      </c>
      <c r="B45" s="1302" t="s">
        <v>5975</v>
      </c>
      <c r="C45" s="1179">
        <v>250</v>
      </c>
      <c r="D45" s="1180">
        <v>16</v>
      </c>
      <c r="E45" s="1182" t="s">
        <v>4262</v>
      </c>
      <c r="F45" s="1303">
        <v>1173.5999999999999</v>
      </c>
      <c r="G45" s="1090">
        <f t="shared" si="2"/>
        <v>1173.5999999999999</v>
      </c>
    </row>
    <row r="46" spans="1:7" ht="30">
      <c r="A46" s="1179" t="s">
        <v>5240</v>
      </c>
      <c r="B46" s="1302" t="s">
        <v>5976</v>
      </c>
      <c r="C46" s="1179">
        <v>300</v>
      </c>
      <c r="D46" s="1180">
        <v>16</v>
      </c>
      <c r="E46" s="1182" t="s">
        <v>4262</v>
      </c>
      <c r="F46" s="1303">
        <v>1735.2</v>
      </c>
      <c r="G46" s="1090">
        <f t="shared" si="2"/>
        <v>1735.2</v>
      </c>
    </row>
    <row r="47" spans="1:7" ht="30">
      <c r="A47" s="1304" t="s">
        <v>5977</v>
      </c>
      <c r="B47" s="1302" t="s">
        <v>5978</v>
      </c>
      <c r="C47" s="1179">
        <v>350</v>
      </c>
      <c r="D47" s="1180">
        <v>16</v>
      </c>
      <c r="E47" s="1182" t="s">
        <v>4262</v>
      </c>
      <c r="F47" s="1303">
        <v>2575.1999999999998</v>
      </c>
      <c r="G47" s="1090">
        <f t="shared" si="2"/>
        <v>2575.1999999999998</v>
      </c>
    </row>
    <row r="48" spans="1:7" ht="30">
      <c r="A48" s="1306" t="s">
        <v>5979</v>
      </c>
      <c r="B48" s="1302" t="s">
        <v>5980</v>
      </c>
      <c r="C48" s="1206">
        <v>400</v>
      </c>
      <c r="D48" s="1207">
        <v>16</v>
      </c>
      <c r="E48" s="1208" t="s">
        <v>4262</v>
      </c>
      <c r="F48" s="1303">
        <v>3526.7999999999997</v>
      </c>
      <c r="G48" s="1209">
        <f t="shared" si="2"/>
        <v>3526.7999999999997</v>
      </c>
    </row>
    <row r="49" spans="1:7" ht="30.2" customHeight="1">
      <c r="A49" s="1312" t="s">
        <v>7313</v>
      </c>
      <c r="B49" s="1312"/>
      <c r="C49" s="1333"/>
      <c r="D49" s="1331"/>
      <c r="E49" s="1331"/>
      <c r="F49" s="1210"/>
      <c r="G49" s="1211"/>
    </row>
    <row r="50" spans="1:7" ht="22.7" customHeight="1">
      <c r="A50" s="1179" t="s">
        <v>4272</v>
      </c>
      <c r="B50" s="1302" t="s">
        <v>5981</v>
      </c>
      <c r="C50" s="1179">
        <v>25</v>
      </c>
      <c r="D50" s="1180">
        <v>16</v>
      </c>
      <c r="E50" s="1182" t="s">
        <v>4273</v>
      </c>
      <c r="F50" s="1303">
        <v>55.199999999999996</v>
      </c>
      <c r="G50" s="1090">
        <f t="shared" ref="G50:G63" si="3">F50-F50*$C$4/100</f>
        <v>55.199999999999996</v>
      </c>
    </row>
    <row r="51" spans="1:7" ht="30">
      <c r="A51" s="1179" t="s">
        <v>4274</v>
      </c>
      <c r="B51" s="1302" t="s">
        <v>5982</v>
      </c>
      <c r="C51" s="1179">
        <v>32</v>
      </c>
      <c r="D51" s="1180">
        <v>16</v>
      </c>
      <c r="E51" s="1182" t="s">
        <v>4273</v>
      </c>
      <c r="F51" s="1303">
        <v>68.399999999999991</v>
      </c>
      <c r="G51" s="1090">
        <f t="shared" si="3"/>
        <v>68.399999999999991</v>
      </c>
    </row>
    <row r="52" spans="1:7" ht="30">
      <c r="A52" s="1179" t="s">
        <v>4275</v>
      </c>
      <c r="B52" s="1302" t="s">
        <v>5983</v>
      </c>
      <c r="C52" s="1179">
        <v>40</v>
      </c>
      <c r="D52" s="1180">
        <v>16</v>
      </c>
      <c r="E52" s="1182" t="s">
        <v>4273</v>
      </c>
      <c r="F52" s="1303">
        <v>79.2</v>
      </c>
      <c r="G52" s="1090">
        <f t="shared" si="3"/>
        <v>79.2</v>
      </c>
    </row>
    <row r="53" spans="1:7" ht="30">
      <c r="A53" s="1179" t="s">
        <v>4276</v>
      </c>
      <c r="B53" s="1302" t="s">
        <v>5984</v>
      </c>
      <c r="C53" s="1179">
        <v>50</v>
      </c>
      <c r="D53" s="1180">
        <v>16</v>
      </c>
      <c r="E53" s="1182" t="s">
        <v>4273</v>
      </c>
      <c r="F53" s="1303">
        <v>104.39999999999999</v>
      </c>
      <c r="G53" s="1090">
        <f t="shared" si="3"/>
        <v>104.39999999999999</v>
      </c>
    </row>
    <row r="54" spans="1:7" ht="30">
      <c r="A54" s="1179" t="s">
        <v>4277</v>
      </c>
      <c r="B54" s="1302" t="s">
        <v>5985</v>
      </c>
      <c r="C54" s="1179">
        <v>65</v>
      </c>
      <c r="D54" s="1180">
        <v>16</v>
      </c>
      <c r="E54" s="1182" t="s">
        <v>4273</v>
      </c>
      <c r="F54" s="1303">
        <v>141.6</v>
      </c>
      <c r="G54" s="1090">
        <f t="shared" si="3"/>
        <v>141.6</v>
      </c>
    </row>
    <row r="55" spans="1:7" ht="30">
      <c r="A55" s="1179" t="s">
        <v>4278</v>
      </c>
      <c r="B55" s="1302" t="s">
        <v>5986</v>
      </c>
      <c r="C55" s="1179">
        <v>80</v>
      </c>
      <c r="D55" s="1180">
        <v>16</v>
      </c>
      <c r="E55" s="1182" t="s">
        <v>4273</v>
      </c>
      <c r="F55" s="1303">
        <v>166.79999999999998</v>
      </c>
      <c r="G55" s="1090">
        <f t="shared" si="3"/>
        <v>166.79999999999998</v>
      </c>
    </row>
    <row r="56" spans="1:7" ht="30">
      <c r="A56" s="1179" t="s">
        <v>4279</v>
      </c>
      <c r="B56" s="1302" t="s">
        <v>5987</v>
      </c>
      <c r="C56" s="1179">
        <v>100</v>
      </c>
      <c r="D56" s="1180">
        <v>16</v>
      </c>
      <c r="E56" s="1182" t="s">
        <v>4273</v>
      </c>
      <c r="F56" s="1303">
        <v>235.2</v>
      </c>
      <c r="G56" s="1090">
        <f t="shared" si="3"/>
        <v>235.2</v>
      </c>
    </row>
    <row r="57" spans="1:7" ht="30">
      <c r="A57" s="1179" t="s">
        <v>4280</v>
      </c>
      <c r="B57" s="1302" t="s">
        <v>5988</v>
      </c>
      <c r="C57" s="1179">
        <v>125</v>
      </c>
      <c r="D57" s="1180">
        <v>16</v>
      </c>
      <c r="E57" s="1182" t="s">
        <v>4273</v>
      </c>
      <c r="F57" s="1303">
        <v>319.2</v>
      </c>
      <c r="G57" s="1090">
        <f t="shared" si="3"/>
        <v>319.2</v>
      </c>
    </row>
    <row r="58" spans="1:7" ht="30">
      <c r="A58" s="1179" t="s">
        <v>4281</v>
      </c>
      <c r="B58" s="1302" t="s">
        <v>5989</v>
      </c>
      <c r="C58" s="1179">
        <v>150</v>
      </c>
      <c r="D58" s="1180">
        <v>16</v>
      </c>
      <c r="E58" s="1182" t="s">
        <v>4273</v>
      </c>
      <c r="F58" s="1303">
        <v>460.79999999999995</v>
      </c>
      <c r="G58" s="1090">
        <f t="shared" si="3"/>
        <v>460.79999999999995</v>
      </c>
    </row>
    <row r="59" spans="1:7" ht="30">
      <c r="A59" s="1179" t="s">
        <v>4282</v>
      </c>
      <c r="B59" s="1302" t="s">
        <v>5990</v>
      </c>
      <c r="C59" s="1179">
        <v>200</v>
      </c>
      <c r="D59" s="1180">
        <v>16</v>
      </c>
      <c r="E59" s="1182" t="s">
        <v>4273</v>
      </c>
      <c r="F59" s="1303">
        <v>790.8</v>
      </c>
      <c r="G59" s="1090">
        <f t="shared" si="3"/>
        <v>790.8</v>
      </c>
    </row>
    <row r="60" spans="1:7" ht="30">
      <c r="A60" s="1304" t="s">
        <v>5991</v>
      </c>
      <c r="B60" s="1302" t="s">
        <v>5992</v>
      </c>
      <c r="C60" s="1179">
        <v>250</v>
      </c>
      <c r="D60" s="1180">
        <v>16</v>
      </c>
      <c r="E60" s="1182" t="s">
        <v>4273</v>
      </c>
      <c r="F60" s="1303">
        <v>1519.2</v>
      </c>
      <c r="G60" s="1090">
        <f t="shared" si="3"/>
        <v>1519.2</v>
      </c>
    </row>
    <row r="61" spans="1:7" ht="30">
      <c r="A61" s="1304" t="s">
        <v>5993</v>
      </c>
      <c r="B61" s="1302" t="s">
        <v>5994</v>
      </c>
      <c r="C61" s="1179">
        <v>300</v>
      </c>
      <c r="D61" s="1180">
        <v>16</v>
      </c>
      <c r="E61" s="1182" t="s">
        <v>4273</v>
      </c>
      <c r="F61" s="1303">
        <v>2096.4</v>
      </c>
      <c r="G61" s="1090">
        <f t="shared" si="3"/>
        <v>2096.4</v>
      </c>
    </row>
    <row r="62" spans="1:7" ht="30">
      <c r="A62" s="1304" t="s">
        <v>5995</v>
      </c>
      <c r="B62" s="1302" t="s">
        <v>5996</v>
      </c>
      <c r="C62" s="1179">
        <v>350</v>
      </c>
      <c r="D62" s="1180">
        <v>16</v>
      </c>
      <c r="E62" s="1182" t="s">
        <v>4273</v>
      </c>
      <c r="F62" s="1303">
        <v>4332</v>
      </c>
      <c r="G62" s="1090">
        <f t="shared" si="3"/>
        <v>4332</v>
      </c>
    </row>
    <row r="63" spans="1:7" ht="30">
      <c r="A63" s="1304" t="s">
        <v>5997</v>
      </c>
      <c r="B63" s="1302" t="s">
        <v>5998</v>
      </c>
      <c r="C63" s="1179">
        <v>400</v>
      </c>
      <c r="D63" s="1180">
        <v>16</v>
      </c>
      <c r="E63" s="1182" t="s">
        <v>4273</v>
      </c>
      <c r="F63" s="1303">
        <v>6186</v>
      </c>
      <c r="G63" s="1090">
        <f t="shared" si="3"/>
        <v>6186</v>
      </c>
    </row>
    <row r="64" spans="1:7" ht="30.2" customHeight="1">
      <c r="A64" s="1312" t="s">
        <v>5441</v>
      </c>
      <c r="B64" s="1198"/>
      <c r="C64" s="1200"/>
      <c r="D64" s="1199"/>
      <c r="E64" s="1199"/>
      <c r="F64" s="1210"/>
      <c r="G64" s="1211"/>
    </row>
    <row r="65" spans="1:7" ht="30">
      <c r="A65" s="1179" t="s">
        <v>4283</v>
      </c>
      <c r="B65" s="1302" t="s">
        <v>5999</v>
      </c>
      <c r="C65" s="1179">
        <v>40</v>
      </c>
      <c r="D65" s="1180">
        <v>16</v>
      </c>
      <c r="E65" s="1182" t="s">
        <v>4262</v>
      </c>
      <c r="F65" s="1303">
        <v>62.4</v>
      </c>
      <c r="G65" s="1090">
        <f t="shared" ref="G65:G76" si="4">F65-F65*$C$4/100</f>
        <v>62.4</v>
      </c>
    </row>
    <row r="66" spans="1:7" ht="17.45" customHeight="1">
      <c r="A66" s="1179" t="s">
        <v>4284</v>
      </c>
      <c r="B66" s="1302" t="s">
        <v>6000</v>
      </c>
      <c r="C66" s="1179">
        <v>50</v>
      </c>
      <c r="D66" s="1180">
        <v>16</v>
      </c>
      <c r="E66" s="1182" t="s">
        <v>4262</v>
      </c>
      <c r="F66" s="1303">
        <v>68.399999999999991</v>
      </c>
      <c r="G66" s="1090">
        <f t="shared" si="4"/>
        <v>68.399999999999991</v>
      </c>
    </row>
    <row r="67" spans="1:7" ht="30">
      <c r="A67" s="1179" t="s">
        <v>4285</v>
      </c>
      <c r="B67" s="1302" t="s">
        <v>6001</v>
      </c>
      <c r="C67" s="1179">
        <v>65</v>
      </c>
      <c r="D67" s="1180">
        <v>16</v>
      </c>
      <c r="E67" s="1182" t="s">
        <v>4262</v>
      </c>
      <c r="F67" s="1303">
        <v>87.6</v>
      </c>
      <c r="G67" s="1090">
        <f t="shared" si="4"/>
        <v>87.6</v>
      </c>
    </row>
    <row r="68" spans="1:7" ht="30">
      <c r="A68" s="1179" t="s">
        <v>4286</v>
      </c>
      <c r="B68" s="1302" t="s">
        <v>6002</v>
      </c>
      <c r="C68" s="1179">
        <v>80</v>
      </c>
      <c r="D68" s="1180">
        <v>16</v>
      </c>
      <c r="E68" s="1182" t="s">
        <v>4262</v>
      </c>
      <c r="F68" s="1303">
        <v>109.2</v>
      </c>
      <c r="G68" s="1090">
        <f t="shared" si="4"/>
        <v>109.2</v>
      </c>
    </row>
    <row r="69" spans="1:7" ht="30">
      <c r="A69" s="1179" t="s">
        <v>4287</v>
      </c>
      <c r="B69" s="1302" t="s">
        <v>6003</v>
      </c>
      <c r="C69" s="1179">
        <v>100</v>
      </c>
      <c r="D69" s="1180">
        <v>16</v>
      </c>
      <c r="E69" s="1182" t="s">
        <v>4262</v>
      </c>
      <c r="F69" s="1303">
        <v>133.19999999999999</v>
      </c>
      <c r="G69" s="1090">
        <f t="shared" si="4"/>
        <v>133.19999999999999</v>
      </c>
    </row>
    <row r="70" spans="1:7" ht="30">
      <c r="A70" s="1179" t="s">
        <v>4288</v>
      </c>
      <c r="B70" s="1302" t="s">
        <v>6004</v>
      </c>
      <c r="C70" s="1179">
        <v>125</v>
      </c>
      <c r="D70" s="1180">
        <v>16</v>
      </c>
      <c r="E70" s="1182" t="s">
        <v>4262</v>
      </c>
      <c r="F70" s="1303">
        <v>172.79999999999998</v>
      </c>
      <c r="G70" s="1090">
        <f t="shared" si="4"/>
        <v>172.79999999999998</v>
      </c>
    </row>
    <row r="71" spans="1:7" ht="30">
      <c r="A71" s="1179" t="s">
        <v>4289</v>
      </c>
      <c r="B71" s="1302" t="s">
        <v>6005</v>
      </c>
      <c r="C71" s="1179">
        <v>150</v>
      </c>
      <c r="D71" s="1180">
        <v>16</v>
      </c>
      <c r="E71" s="1182" t="s">
        <v>4262</v>
      </c>
      <c r="F71" s="1303">
        <v>223.2</v>
      </c>
      <c r="G71" s="1090">
        <f t="shared" si="4"/>
        <v>223.2</v>
      </c>
    </row>
    <row r="72" spans="1:7" ht="30">
      <c r="A72" s="1179" t="s">
        <v>4290</v>
      </c>
      <c r="B72" s="1302" t="s">
        <v>6006</v>
      </c>
      <c r="C72" s="1179">
        <v>200</v>
      </c>
      <c r="D72" s="1180">
        <v>16</v>
      </c>
      <c r="E72" s="1182" t="s">
        <v>4262</v>
      </c>
      <c r="F72" s="1303">
        <v>324</v>
      </c>
      <c r="G72" s="1090">
        <f t="shared" si="4"/>
        <v>324</v>
      </c>
    </row>
    <row r="73" spans="1:7" ht="30">
      <c r="A73" s="1179" t="s">
        <v>4291</v>
      </c>
      <c r="B73" s="1302" t="s">
        <v>6007</v>
      </c>
      <c r="C73" s="1179">
        <v>250</v>
      </c>
      <c r="D73" s="1180">
        <v>16</v>
      </c>
      <c r="E73" s="1182" t="s">
        <v>4262</v>
      </c>
      <c r="F73" s="1303">
        <v>501.59999999999997</v>
      </c>
      <c r="G73" s="1090">
        <f t="shared" si="4"/>
        <v>501.59999999999997</v>
      </c>
    </row>
    <row r="74" spans="1:7" ht="30">
      <c r="A74" s="1179" t="s">
        <v>5241</v>
      </c>
      <c r="B74" s="1302" t="s">
        <v>6008</v>
      </c>
      <c r="C74" s="1179">
        <v>300</v>
      </c>
      <c r="D74" s="1180">
        <v>16</v>
      </c>
      <c r="E74" s="1182" t="s">
        <v>4262</v>
      </c>
      <c r="F74" s="1303">
        <v>651.6</v>
      </c>
      <c r="G74" s="1090">
        <f t="shared" si="4"/>
        <v>651.6</v>
      </c>
    </row>
    <row r="75" spans="1:7" ht="30">
      <c r="A75" s="1304" t="s">
        <v>6009</v>
      </c>
      <c r="B75" s="1302" t="s">
        <v>6010</v>
      </c>
      <c r="C75" s="1179">
        <v>350</v>
      </c>
      <c r="D75" s="1180">
        <v>16</v>
      </c>
      <c r="E75" s="1182" t="s">
        <v>4262</v>
      </c>
      <c r="F75" s="1303">
        <v>997.19999999999993</v>
      </c>
      <c r="G75" s="1090">
        <f t="shared" si="4"/>
        <v>997.19999999999993</v>
      </c>
    </row>
    <row r="76" spans="1:7" ht="30">
      <c r="A76" s="1304" t="s">
        <v>6011</v>
      </c>
      <c r="B76" s="1302" t="s">
        <v>6012</v>
      </c>
      <c r="C76" s="1179">
        <v>400</v>
      </c>
      <c r="D76" s="1180">
        <v>16</v>
      </c>
      <c r="E76" s="1182" t="s">
        <v>4262</v>
      </c>
      <c r="F76" s="1303">
        <v>1410</v>
      </c>
      <c r="G76" s="1090">
        <f t="shared" si="4"/>
        <v>1410</v>
      </c>
    </row>
    <row r="77" spans="1:7">
      <c r="A77" s="1310" t="s">
        <v>4295</v>
      </c>
      <c r="B77" s="1198"/>
      <c r="C77" s="1199"/>
      <c r="D77" s="1199"/>
      <c r="E77" s="1199"/>
      <c r="F77" s="1210"/>
      <c r="G77" s="1211"/>
    </row>
    <row r="78" spans="1:7" ht="30">
      <c r="A78" s="1179" t="s">
        <v>4296</v>
      </c>
      <c r="B78" s="1302" t="s">
        <v>6013</v>
      </c>
      <c r="C78" s="1184">
        <v>32</v>
      </c>
      <c r="D78" s="1185">
        <v>16</v>
      </c>
      <c r="E78" s="1197" t="s">
        <v>4297</v>
      </c>
      <c r="F78" s="1303">
        <v>58.8</v>
      </c>
      <c r="G78" s="1096">
        <f t="shared" ref="G78:G90" si="5">F78-F78*$C$4/100</f>
        <v>58.8</v>
      </c>
    </row>
    <row r="79" spans="1:7" ht="30.2" customHeight="1">
      <c r="A79" s="1179" t="s">
        <v>4298</v>
      </c>
      <c r="B79" s="1302" t="s">
        <v>6014</v>
      </c>
      <c r="C79" s="1179">
        <v>40</v>
      </c>
      <c r="D79" s="1181">
        <v>16</v>
      </c>
      <c r="E79" s="1182" t="s">
        <v>4297</v>
      </c>
      <c r="F79" s="1303">
        <v>60</v>
      </c>
      <c r="G79" s="1090">
        <f t="shared" si="5"/>
        <v>60</v>
      </c>
    </row>
    <row r="80" spans="1:7" ht="21.2" customHeight="1">
      <c r="A80" s="1179" t="s">
        <v>4299</v>
      </c>
      <c r="B80" s="1302" t="s">
        <v>6015</v>
      </c>
      <c r="C80" s="1179">
        <v>50</v>
      </c>
      <c r="D80" s="1181">
        <v>16</v>
      </c>
      <c r="E80" s="1182" t="s">
        <v>4297</v>
      </c>
      <c r="F80" s="1303">
        <v>64.8</v>
      </c>
      <c r="G80" s="1090">
        <f t="shared" si="5"/>
        <v>64.8</v>
      </c>
    </row>
    <row r="81" spans="1:7" ht="30">
      <c r="A81" s="1179" t="s">
        <v>4300</v>
      </c>
      <c r="B81" s="1302" t="s">
        <v>6016</v>
      </c>
      <c r="C81" s="1179">
        <v>65</v>
      </c>
      <c r="D81" s="1181">
        <v>16</v>
      </c>
      <c r="E81" s="1182" t="s">
        <v>4297</v>
      </c>
      <c r="F81" s="1303">
        <v>81.599999999999994</v>
      </c>
      <c r="G81" s="1090">
        <f t="shared" si="5"/>
        <v>81.599999999999994</v>
      </c>
    </row>
    <row r="82" spans="1:7" ht="30">
      <c r="A82" s="1179" t="s">
        <v>4301</v>
      </c>
      <c r="B82" s="1302" t="s">
        <v>6017</v>
      </c>
      <c r="C82" s="1179">
        <v>80</v>
      </c>
      <c r="D82" s="1181">
        <v>16</v>
      </c>
      <c r="E82" s="1182" t="s">
        <v>4297</v>
      </c>
      <c r="F82" s="1303">
        <v>108</v>
      </c>
      <c r="G82" s="1090">
        <f t="shared" si="5"/>
        <v>108</v>
      </c>
    </row>
    <row r="83" spans="1:7" ht="30">
      <c r="A83" s="1179" t="s">
        <v>4302</v>
      </c>
      <c r="B83" s="1302" t="s">
        <v>6018</v>
      </c>
      <c r="C83" s="1179">
        <v>100</v>
      </c>
      <c r="D83" s="1181">
        <v>16</v>
      </c>
      <c r="E83" s="1182" t="s">
        <v>4297</v>
      </c>
      <c r="F83" s="1303">
        <v>142.79999999999998</v>
      </c>
      <c r="G83" s="1090">
        <f t="shared" si="5"/>
        <v>142.79999999999998</v>
      </c>
    </row>
    <row r="84" spans="1:7" ht="30">
      <c r="A84" s="1179" t="s">
        <v>4303</v>
      </c>
      <c r="B84" s="1302" t="s">
        <v>6019</v>
      </c>
      <c r="C84" s="1179">
        <v>125</v>
      </c>
      <c r="D84" s="1181">
        <v>16</v>
      </c>
      <c r="E84" s="1182" t="s">
        <v>4297</v>
      </c>
      <c r="F84" s="1303">
        <v>172.79999999999998</v>
      </c>
      <c r="G84" s="1090">
        <f t="shared" si="5"/>
        <v>172.79999999999998</v>
      </c>
    </row>
    <row r="85" spans="1:7" ht="30">
      <c r="A85" s="1179" t="s">
        <v>4304</v>
      </c>
      <c r="B85" s="1302" t="s">
        <v>6020</v>
      </c>
      <c r="C85" s="1179">
        <v>150</v>
      </c>
      <c r="D85" s="1181">
        <v>16</v>
      </c>
      <c r="E85" s="1182" t="s">
        <v>4297</v>
      </c>
      <c r="F85" s="1303">
        <v>230.39999999999998</v>
      </c>
      <c r="G85" s="1090">
        <f t="shared" si="5"/>
        <v>230.39999999999998</v>
      </c>
    </row>
    <row r="86" spans="1:7" ht="30">
      <c r="A86" s="1179" t="s">
        <v>4305</v>
      </c>
      <c r="B86" s="1302" t="s">
        <v>6021</v>
      </c>
      <c r="C86" s="1179">
        <v>200</v>
      </c>
      <c r="D86" s="1181" t="s">
        <v>486</v>
      </c>
      <c r="E86" s="1182" t="s">
        <v>4297</v>
      </c>
      <c r="F86" s="1303">
        <v>332.4</v>
      </c>
      <c r="G86" s="1090">
        <f t="shared" si="5"/>
        <v>332.4</v>
      </c>
    </row>
    <row r="87" spans="1:7" ht="30">
      <c r="A87" s="1179" t="s">
        <v>4306</v>
      </c>
      <c r="B87" s="1302" t="s">
        <v>6022</v>
      </c>
      <c r="C87" s="1179">
        <v>250</v>
      </c>
      <c r="D87" s="1181" t="s">
        <v>486</v>
      </c>
      <c r="E87" s="1182" t="s">
        <v>4297</v>
      </c>
      <c r="F87" s="1303">
        <v>465.59999999999997</v>
      </c>
      <c r="G87" s="1090">
        <f t="shared" si="5"/>
        <v>465.59999999999997</v>
      </c>
    </row>
    <row r="88" spans="1:7" ht="30">
      <c r="A88" s="1304" t="s">
        <v>6023</v>
      </c>
      <c r="B88" s="1302" t="s">
        <v>6024</v>
      </c>
      <c r="C88" s="1212">
        <v>300</v>
      </c>
      <c r="D88" s="1180" t="s">
        <v>486</v>
      </c>
      <c r="E88" s="1182" t="s">
        <v>4297</v>
      </c>
      <c r="F88" s="1303">
        <v>596.4</v>
      </c>
      <c r="G88" s="1090">
        <f t="shared" si="5"/>
        <v>596.4</v>
      </c>
    </row>
    <row r="89" spans="1:7" ht="30">
      <c r="A89" s="1304" t="s">
        <v>6025</v>
      </c>
      <c r="B89" s="1302" t="s">
        <v>6026</v>
      </c>
      <c r="C89" s="1212">
        <v>350</v>
      </c>
      <c r="D89" s="1180" t="s">
        <v>486</v>
      </c>
      <c r="E89" s="1182" t="s">
        <v>4297</v>
      </c>
      <c r="F89" s="1303">
        <v>855.6</v>
      </c>
      <c r="G89" s="1090">
        <f t="shared" si="5"/>
        <v>855.6</v>
      </c>
    </row>
    <row r="90" spans="1:7" ht="30">
      <c r="A90" s="1304" t="s">
        <v>6027</v>
      </c>
      <c r="B90" s="1302" t="s">
        <v>6028</v>
      </c>
      <c r="C90" s="1213">
        <v>400</v>
      </c>
      <c r="D90" s="1207" t="s">
        <v>486</v>
      </c>
      <c r="E90" s="1208" t="s">
        <v>4297</v>
      </c>
      <c r="F90" s="1303">
        <v>1046.3999999999999</v>
      </c>
      <c r="G90" s="1209">
        <f t="shared" si="5"/>
        <v>1046.3999999999999</v>
      </c>
    </row>
    <row r="91" spans="1:7">
      <c r="A91" s="1310" t="s">
        <v>4307</v>
      </c>
      <c r="B91" s="1198"/>
      <c r="C91" s="1199"/>
      <c r="D91" s="1199"/>
      <c r="E91" s="1199"/>
      <c r="F91" s="1210"/>
      <c r="G91" s="1211"/>
    </row>
    <row r="92" spans="1:7" ht="30.2" customHeight="1">
      <c r="A92" s="1179" t="s">
        <v>5242</v>
      </c>
      <c r="B92" s="1302" t="s">
        <v>6029</v>
      </c>
      <c r="C92" s="1214">
        <v>15</v>
      </c>
      <c r="D92" s="991">
        <v>16</v>
      </c>
      <c r="E92" s="1197" t="s">
        <v>4297</v>
      </c>
      <c r="F92" s="1303">
        <v>32.4</v>
      </c>
      <c r="G92" s="1096">
        <f t="shared" ref="G92:G97" si="6">F92-F92*$C$4/100</f>
        <v>32.4</v>
      </c>
    </row>
    <row r="93" spans="1:7" ht="24.75" customHeight="1">
      <c r="A93" s="1179" t="s">
        <v>5243</v>
      </c>
      <c r="B93" s="1302" t="s">
        <v>6030</v>
      </c>
      <c r="C93" s="1212">
        <v>20</v>
      </c>
      <c r="D93" s="1180">
        <v>16</v>
      </c>
      <c r="E93" s="1182" t="s">
        <v>4297</v>
      </c>
      <c r="F93" s="1303">
        <v>34.799999999999997</v>
      </c>
      <c r="G93" s="1090">
        <f t="shared" si="6"/>
        <v>34.799999999999997</v>
      </c>
    </row>
    <row r="94" spans="1:7" ht="30">
      <c r="A94" s="1179" t="s">
        <v>4308</v>
      </c>
      <c r="B94" s="1302" t="s">
        <v>6031</v>
      </c>
      <c r="C94" s="1179">
        <v>25</v>
      </c>
      <c r="D94" s="1180">
        <v>16</v>
      </c>
      <c r="E94" s="1182" t="s">
        <v>4297</v>
      </c>
      <c r="F94" s="1303">
        <v>40.799999999999997</v>
      </c>
      <c r="G94" s="1090">
        <f t="shared" si="6"/>
        <v>40.799999999999997</v>
      </c>
    </row>
    <row r="95" spans="1:7" ht="30">
      <c r="A95" s="1179" t="s">
        <v>4309</v>
      </c>
      <c r="B95" s="1302" t="s">
        <v>6032</v>
      </c>
      <c r="C95" s="1179">
        <v>32</v>
      </c>
      <c r="D95" s="1180">
        <v>16</v>
      </c>
      <c r="E95" s="1182" t="s">
        <v>4297</v>
      </c>
      <c r="F95" s="1303">
        <v>46.8</v>
      </c>
      <c r="G95" s="1090">
        <f t="shared" si="6"/>
        <v>46.8</v>
      </c>
    </row>
    <row r="96" spans="1:7" ht="30">
      <c r="A96" s="1179" t="s">
        <v>4310</v>
      </c>
      <c r="B96" s="1302" t="s">
        <v>6033</v>
      </c>
      <c r="C96" s="1179">
        <v>40</v>
      </c>
      <c r="D96" s="1180">
        <v>16</v>
      </c>
      <c r="E96" s="1182" t="s">
        <v>4297</v>
      </c>
      <c r="F96" s="1303">
        <v>58.8</v>
      </c>
      <c r="G96" s="1090">
        <f t="shared" si="6"/>
        <v>58.8</v>
      </c>
    </row>
    <row r="97" spans="1:7" ht="30">
      <c r="A97" s="1179" t="s">
        <v>4311</v>
      </c>
      <c r="B97" s="1302" t="s">
        <v>6034</v>
      </c>
      <c r="C97" s="1179">
        <v>50</v>
      </c>
      <c r="D97" s="1180">
        <v>16</v>
      </c>
      <c r="E97" s="1182" t="s">
        <v>4297</v>
      </c>
      <c r="F97" s="1303">
        <v>73.2</v>
      </c>
      <c r="G97" s="1090">
        <f t="shared" si="6"/>
        <v>73.2</v>
      </c>
    </row>
    <row r="98" spans="1:7">
      <c r="A98" s="1312" t="s">
        <v>5442</v>
      </c>
      <c r="B98" s="1198"/>
      <c r="C98" s="1200"/>
      <c r="D98" s="1199"/>
      <c r="E98" s="1199"/>
      <c r="F98" s="1210"/>
      <c r="G98" s="1211"/>
    </row>
    <row r="99" spans="1:7" ht="45">
      <c r="A99" s="1304" t="s">
        <v>6035</v>
      </c>
      <c r="B99" s="1302" t="s">
        <v>6036</v>
      </c>
      <c r="C99" s="1179">
        <v>40</v>
      </c>
      <c r="D99" s="1180">
        <v>16</v>
      </c>
      <c r="E99" s="1182" t="s">
        <v>4262</v>
      </c>
      <c r="F99" s="1303">
        <v>63.599999999999994</v>
      </c>
      <c r="G99" s="1090">
        <f t="shared" ref="G99:G110" si="7">F99-F99*$C$4/100</f>
        <v>63.599999999999994</v>
      </c>
    </row>
    <row r="100" spans="1:7" ht="45">
      <c r="A100" s="1304" t="s">
        <v>6037</v>
      </c>
      <c r="B100" s="1302" t="s">
        <v>6038</v>
      </c>
      <c r="C100" s="1179">
        <v>50</v>
      </c>
      <c r="D100" s="1180">
        <v>16</v>
      </c>
      <c r="E100" s="1182" t="s">
        <v>4262</v>
      </c>
      <c r="F100" s="1303">
        <v>69.599999999999994</v>
      </c>
      <c r="G100" s="1090">
        <f t="shared" si="7"/>
        <v>69.599999999999994</v>
      </c>
    </row>
    <row r="101" spans="1:7" ht="45">
      <c r="A101" s="1304" t="s">
        <v>6039</v>
      </c>
      <c r="B101" s="1302" t="s">
        <v>6040</v>
      </c>
      <c r="C101" s="1179">
        <v>65</v>
      </c>
      <c r="D101" s="1180">
        <v>16</v>
      </c>
      <c r="E101" s="1182" t="s">
        <v>4262</v>
      </c>
      <c r="F101" s="1303">
        <v>90</v>
      </c>
      <c r="G101" s="1090">
        <f t="shared" si="7"/>
        <v>90</v>
      </c>
    </row>
    <row r="102" spans="1:7" ht="45">
      <c r="A102" s="1304" t="s">
        <v>6041</v>
      </c>
      <c r="B102" s="1302" t="s">
        <v>6042</v>
      </c>
      <c r="C102" s="1179">
        <v>80</v>
      </c>
      <c r="D102" s="1180">
        <v>16</v>
      </c>
      <c r="E102" s="1182" t="s">
        <v>4262</v>
      </c>
      <c r="F102" s="1303">
        <v>121.19999999999999</v>
      </c>
      <c r="G102" s="1090">
        <f t="shared" si="7"/>
        <v>121.19999999999999</v>
      </c>
    </row>
    <row r="103" spans="1:7" ht="45">
      <c r="A103" s="1304" t="s">
        <v>6043</v>
      </c>
      <c r="B103" s="1302" t="s">
        <v>6044</v>
      </c>
      <c r="C103" s="1179">
        <v>100</v>
      </c>
      <c r="D103" s="1180">
        <v>16</v>
      </c>
      <c r="E103" s="1182" t="s">
        <v>4262</v>
      </c>
      <c r="F103" s="1303">
        <v>160.79999999999998</v>
      </c>
      <c r="G103" s="1090">
        <f t="shared" si="7"/>
        <v>160.79999999999998</v>
      </c>
    </row>
    <row r="104" spans="1:7" ht="45">
      <c r="A104" s="1304" t="s">
        <v>6045</v>
      </c>
      <c r="B104" s="1302" t="s">
        <v>6046</v>
      </c>
      <c r="C104" s="1179">
        <v>125</v>
      </c>
      <c r="D104" s="1180">
        <v>16</v>
      </c>
      <c r="E104" s="1182" t="s">
        <v>4262</v>
      </c>
      <c r="F104" s="1303">
        <v>207.6</v>
      </c>
      <c r="G104" s="1090">
        <f t="shared" si="7"/>
        <v>207.6</v>
      </c>
    </row>
    <row r="105" spans="1:7" ht="30.2" customHeight="1">
      <c r="A105" s="1304" t="s">
        <v>6047</v>
      </c>
      <c r="B105" s="1302" t="s">
        <v>6048</v>
      </c>
      <c r="C105" s="1179">
        <v>150</v>
      </c>
      <c r="D105" s="1180">
        <v>16</v>
      </c>
      <c r="E105" s="1182" t="s">
        <v>4262</v>
      </c>
      <c r="F105" s="1303">
        <v>284.39999999999998</v>
      </c>
      <c r="G105" s="1090">
        <f t="shared" si="7"/>
        <v>284.39999999999998</v>
      </c>
    </row>
    <row r="106" spans="1:7" ht="24.75" customHeight="1">
      <c r="A106" s="1304" t="s">
        <v>6049</v>
      </c>
      <c r="B106" s="1302" t="s">
        <v>6050</v>
      </c>
      <c r="C106" s="1179">
        <v>200</v>
      </c>
      <c r="D106" s="1180">
        <v>16</v>
      </c>
      <c r="E106" s="1182" t="s">
        <v>4262</v>
      </c>
      <c r="F106" s="1303">
        <v>499.2</v>
      </c>
      <c r="G106" s="1090">
        <f t="shared" si="7"/>
        <v>499.2</v>
      </c>
    </row>
    <row r="107" spans="1:7" ht="45">
      <c r="A107" s="1304" t="s">
        <v>6051</v>
      </c>
      <c r="B107" s="1302" t="s">
        <v>6052</v>
      </c>
      <c r="C107" s="1179">
        <v>250</v>
      </c>
      <c r="D107" s="1180">
        <v>16</v>
      </c>
      <c r="E107" s="1182" t="s">
        <v>4262</v>
      </c>
      <c r="F107" s="1303">
        <v>812.4</v>
      </c>
      <c r="G107" s="1090">
        <f t="shared" si="7"/>
        <v>812.4</v>
      </c>
    </row>
    <row r="108" spans="1:7" ht="45">
      <c r="A108" s="1307" t="s">
        <v>6053</v>
      </c>
      <c r="B108" s="1302" t="s">
        <v>6054</v>
      </c>
      <c r="C108" s="1179">
        <v>300</v>
      </c>
      <c r="D108" s="1180">
        <v>16</v>
      </c>
      <c r="E108" s="1182" t="s">
        <v>4262</v>
      </c>
      <c r="F108" s="1303">
        <v>1190.3999999999999</v>
      </c>
      <c r="G108" s="1090">
        <f t="shared" si="7"/>
        <v>1190.3999999999999</v>
      </c>
    </row>
    <row r="109" spans="1:7" ht="45">
      <c r="A109" s="1304" t="s">
        <v>6055</v>
      </c>
      <c r="B109" s="1302" t="s">
        <v>6056</v>
      </c>
      <c r="C109" s="1179">
        <v>350</v>
      </c>
      <c r="D109" s="1180">
        <v>16</v>
      </c>
      <c r="E109" s="1182" t="s">
        <v>4262</v>
      </c>
      <c r="F109" s="1303">
        <v>1786.8</v>
      </c>
      <c r="G109" s="1090">
        <f t="shared" si="7"/>
        <v>1786.8</v>
      </c>
    </row>
    <row r="110" spans="1:7" ht="45">
      <c r="A110" s="1304" t="s">
        <v>6057</v>
      </c>
      <c r="B110" s="1302" t="s">
        <v>6058</v>
      </c>
      <c r="C110" s="1179">
        <v>400</v>
      </c>
      <c r="D110" s="1180">
        <v>16</v>
      </c>
      <c r="E110" s="1182" t="s">
        <v>4262</v>
      </c>
      <c r="F110" s="1303">
        <v>2666.4</v>
      </c>
      <c r="G110" s="1090">
        <f t="shared" si="7"/>
        <v>2666.4</v>
      </c>
    </row>
    <row r="111" spans="1:7">
      <c r="A111" s="1313" t="s">
        <v>4292</v>
      </c>
      <c r="B111" s="1198"/>
      <c r="C111" s="1200"/>
      <c r="D111" s="1215"/>
      <c r="E111" s="1216"/>
      <c r="F111" s="1217"/>
      <c r="G111" s="1211"/>
    </row>
    <row r="112" spans="1:7" ht="30.2" customHeight="1">
      <c r="A112" s="1069" t="s">
        <v>6059</v>
      </c>
      <c r="B112" s="1302" t="s">
        <v>6060</v>
      </c>
      <c r="C112" s="1179">
        <v>32</v>
      </c>
      <c r="D112" s="1180">
        <v>16</v>
      </c>
      <c r="E112" s="1182" t="s">
        <v>4293</v>
      </c>
      <c r="F112" s="1303">
        <v>81.599999999999994</v>
      </c>
      <c r="G112" s="1090">
        <f t="shared" ref="G112:G117" si="8">F112-F112*$C$4/100</f>
        <v>81.599999999999994</v>
      </c>
    </row>
    <row r="113" spans="1:7" ht="21.75" customHeight="1">
      <c r="A113" s="1069" t="s">
        <v>6061</v>
      </c>
      <c r="B113" s="1302" t="s">
        <v>6062</v>
      </c>
      <c r="C113" s="1179">
        <v>40</v>
      </c>
      <c r="D113" s="1180">
        <v>16</v>
      </c>
      <c r="E113" s="1182" t="s">
        <v>4293</v>
      </c>
      <c r="F113" s="1303">
        <v>92.399999999999991</v>
      </c>
      <c r="G113" s="1090">
        <f t="shared" si="8"/>
        <v>92.399999999999991</v>
      </c>
    </row>
    <row r="114" spans="1:7" ht="45">
      <c r="A114" s="1069" t="s">
        <v>6063</v>
      </c>
      <c r="B114" s="1302" t="s">
        <v>6064</v>
      </c>
      <c r="C114" s="1179">
        <v>50</v>
      </c>
      <c r="D114" s="1180">
        <v>16</v>
      </c>
      <c r="E114" s="1182" t="s">
        <v>4293</v>
      </c>
      <c r="F114" s="1303">
        <v>121.19999999999999</v>
      </c>
      <c r="G114" s="1090">
        <f t="shared" si="8"/>
        <v>121.19999999999999</v>
      </c>
    </row>
    <row r="115" spans="1:7" ht="45">
      <c r="A115" s="1069" t="s">
        <v>6065</v>
      </c>
      <c r="B115" s="1302" t="s">
        <v>6066</v>
      </c>
      <c r="C115" s="1179">
        <v>65</v>
      </c>
      <c r="D115" s="1180">
        <v>16</v>
      </c>
      <c r="E115" s="1182" t="s">
        <v>4293</v>
      </c>
      <c r="F115" s="1303">
        <v>160.79999999999998</v>
      </c>
      <c r="G115" s="1090">
        <f t="shared" si="8"/>
        <v>160.79999999999998</v>
      </c>
    </row>
    <row r="116" spans="1:7" ht="45">
      <c r="A116" s="1069" t="s">
        <v>6067</v>
      </c>
      <c r="B116" s="1302" t="s">
        <v>6068</v>
      </c>
      <c r="C116" s="1179">
        <v>80</v>
      </c>
      <c r="D116" s="1180">
        <v>16</v>
      </c>
      <c r="E116" s="1182" t="s">
        <v>4293</v>
      </c>
      <c r="F116" s="1303">
        <v>229.2</v>
      </c>
      <c r="G116" s="1090">
        <f t="shared" si="8"/>
        <v>229.2</v>
      </c>
    </row>
    <row r="117" spans="1:7" ht="45">
      <c r="A117" s="1069" t="s">
        <v>6069</v>
      </c>
      <c r="B117" s="1302" t="s">
        <v>6070</v>
      </c>
      <c r="C117" s="1179">
        <v>100</v>
      </c>
      <c r="D117" s="1180">
        <v>16</v>
      </c>
      <c r="E117" s="1182" t="s">
        <v>4293</v>
      </c>
      <c r="F117" s="1303">
        <v>312</v>
      </c>
      <c r="G117" s="1090">
        <f t="shared" si="8"/>
        <v>312</v>
      </c>
    </row>
    <row r="118" spans="1:7">
      <c r="A118" s="1310" t="s">
        <v>4294</v>
      </c>
      <c r="B118" s="1198"/>
      <c r="C118" s="1200"/>
      <c r="D118" s="1215"/>
      <c r="E118" s="1216"/>
      <c r="F118" s="1217"/>
      <c r="G118" s="1211"/>
    </row>
    <row r="119" spans="1:7" ht="30">
      <c r="A119" s="1304" t="s">
        <v>6071</v>
      </c>
      <c r="B119" s="1302" t="s">
        <v>6072</v>
      </c>
      <c r="C119" s="1179">
        <v>40</v>
      </c>
      <c r="D119" s="1180">
        <v>16</v>
      </c>
      <c r="E119" s="1182" t="s">
        <v>4262</v>
      </c>
      <c r="F119" s="1303">
        <v>55.199999999999996</v>
      </c>
      <c r="G119" s="1090">
        <f t="shared" ref="G119:G130" si="9">F119-F119*$C$4/100</f>
        <v>55.199999999999996</v>
      </c>
    </row>
    <row r="120" spans="1:7" ht="30">
      <c r="A120" s="1304" t="s">
        <v>6073</v>
      </c>
      <c r="B120" s="1302" t="s">
        <v>6074</v>
      </c>
      <c r="C120" s="1179">
        <v>50</v>
      </c>
      <c r="D120" s="1180">
        <v>16</v>
      </c>
      <c r="E120" s="1182" t="s">
        <v>4262</v>
      </c>
      <c r="F120" s="1303">
        <v>69.599999999999994</v>
      </c>
      <c r="G120" s="1090">
        <f t="shared" si="9"/>
        <v>69.599999999999994</v>
      </c>
    </row>
    <row r="121" spans="1:7" ht="30">
      <c r="A121" s="1304" t="s">
        <v>6075</v>
      </c>
      <c r="B121" s="1302" t="s">
        <v>6076</v>
      </c>
      <c r="C121" s="1179">
        <v>65</v>
      </c>
      <c r="D121" s="1180">
        <v>16</v>
      </c>
      <c r="E121" s="1182" t="s">
        <v>4262</v>
      </c>
      <c r="F121" s="1303">
        <v>81.599999999999994</v>
      </c>
      <c r="G121" s="1090">
        <f t="shared" si="9"/>
        <v>81.599999999999994</v>
      </c>
    </row>
    <row r="122" spans="1:7" ht="30">
      <c r="A122" s="1304" t="s">
        <v>6077</v>
      </c>
      <c r="B122" s="1302" t="s">
        <v>6078</v>
      </c>
      <c r="C122" s="1179">
        <v>80</v>
      </c>
      <c r="D122" s="1180">
        <v>16</v>
      </c>
      <c r="E122" s="1182" t="s">
        <v>4262</v>
      </c>
      <c r="F122" s="1303">
        <v>92.399999999999991</v>
      </c>
      <c r="G122" s="1090">
        <f t="shared" si="9"/>
        <v>92.399999999999991</v>
      </c>
    </row>
    <row r="123" spans="1:7" ht="30">
      <c r="A123" s="1304" t="s">
        <v>6079</v>
      </c>
      <c r="B123" s="1302" t="s">
        <v>6080</v>
      </c>
      <c r="C123" s="1179">
        <v>100</v>
      </c>
      <c r="D123" s="1180">
        <v>16</v>
      </c>
      <c r="E123" s="1182" t="s">
        <v>4262</v>
      </c>
      <c r="F123" s="1303">
        <v>105.6</v>
      </c>
      <c r="G123" s="1090">
        <f t="shared" si="9"/>
        <v>105.6</v>
      </c>
    </row>
    <row r="124" spans="1:7" ht="30">
      <c r="A124" s="1304" t="s">
        <v>6081</v>
      </c>
      <c r="B124" s="1302" t="s">
        <v>6082</v>
      </c>
      <c r="C124" s="1179">
        <v>125</v>
      </c>
      <c r="D124" s="1180">
        <v>16</v>
      </c>
      <c r="E124" s="1182" t="s">
        <v>4262</v>
      </c>
      <c r="F124" s="1303">
        <v>142.79999999999998</v>
      </c>
      <c r="G124" s="1090">
        <f t="shared" si="9"/>
        <v>142.79999999999998</v>
      </c>
    </row>
    <row r="125" spans="1:7" ht="30.2" customHeight="1">
      <c r="A125" s="1304" t="s">
        <v>6083</v>
      </c>
      <c r="B125" s="1302" t="s">
        <v>6084</v>
      </c>
      <c r="C125" s="1179">
        <v>150</v>
      </c>
      <c r="D125" s="1180">
        <v>16</v>
      </c>
      <c r="E125" s="1182" t="s">
        <v>4262</v>
      </c>
      <c r="F125" s="1303">
        <v>169.2</v>
      </c>
      <c r="G125" s="1090">
        <f t="shared" si="9"/>
        <v>169.2</v>
      </c>
    </row>
    <row r="126" spans="1:7" ht="22.7" customHeight="1">
      <c r="A126" s="1304" t="s">
        <v>6085</v>
      </c>
      <c r="B126" s="1302" t="s">
        <v>6086</v>
      </c>
      <c r="C126" s="1179">
        <v>200</v>
      </c>
      <c r="D126" s="1180">
        <v>16</v>
      </c>
      <c r="E126" s="1182" t="s">
        <v>4262</v>
      </c>
      <c r="F126" s="1303">
        <v>247.2</v>
      </c>
      <c r="G126" s="1090">
        <f t="shared" si="9"/>
        <v>247.2</v>
      </c>
    </row>
    <row r="127" spans="1:7" ht="30">
      <c r="A127" s="1304" t="s">
        <v>6087</v>
      </c>
      <c r="B127" s="1302" t="s">
        <v>6088</v>
      </c>
      <c r="C127" s="1179">
        <v>250</v>
      </c>
      <c r="D127" s="1180">
        <v>16</v>
      </c>
      <c r="E127" s="1182" t="s">
        <v>4262</v>
      </c>
      <c r="F127" s="1303">
        <v>414</v>
      </c>
      <c r="G127" s="1090">
        <f t="shared" si="9"/>
        <v>414</v>
      </c>
    </row>
    <row r="128" spans="1:7" ht="30">
      <c r="A128" s="1304" t="s">
        <v>6089</v>
      </c>
      <c r="B128" s="1302" t="s">
        <v>6090</v>
      </c>
      <c r="C128" s="1212">
        <v>300</v>
      </c>
      <c r="D128" s="1180">
        <v>16</v>
      </c>
      <c r="E128" s="1182" t="s">
        <v>4262</v>
      </c>
      <c r="F128" s="1303">
        <v>565.19999999999993</v>
      </c>
      <c r="G128" s="1090">
        <f t="shared" si="9"/>
        <v>565.19999999999993</v>
      </c>
    </row>
    <row r="129" spans="1:7" ht="30">
      <c r="A129" s="1304" t="s">
        <v>6091</v>
      </c>
      <c r="B129" s="1302" t="s">
        <v>6092</v>
      </c>
      <c r="C129" s="1212">
        <v>350</v>
      </c>
      <c r="D129" s="1180">
        <v>16</v>
      </c>
      <c r="E129" s="1182" t="s">
        <v>4262</v>
      </c>
      <c r="F129" s="1303">
        <v>885.6</v>
      </c>
      <c r="G129" s="1090">
        <f t="shared" si="9"/>
        <v>885.6</v>
      </c>
    </row>
    <row r="130" spans="1:7" ht="30">
      <c r="A130" s="1304" t="s">
        <v>6093</v>
      </c>
      <c r="B130" s="1302" t="s">
        <v>6094</v>
      </c>
      <c r="C130" s="1213">
        <v>400</v>
      </c>
      <c r="D130" s="1207">
        <v>16</v>
      </c>
      <c r="E130" s="1208" t="s">
        <v>4262</v>
      </c>
      <c r="F130" s="1303">
        <v>1279.2</v>
      </c>
      <c r="G130" s="1209">
        <f t="shared" si="9"/>
        <v>1279.2</v>
      </c>
    </row>
    <row r="131" spans="1:7">
      <c r="A131" s="1312" t="s">
        <v>4270</v>
      </c>
      <c r="B131" s="1198"/>
      <c r="C131" s="1199"/>
      <c r="D131" s="1199"/>
      <c r="E131" s="1199"/>
      <c r="F131" s="1210"/>
      <c r="G131" s="1211"/>
    </row>
    <row r="132" spans="1:7" ht="45">
      <c r="A132" s="1305" t="s">
        <v>6095</v>
      </c>
      <c r="B132" s="1302" t="s">
        <v>6096</v>
      </c>
      <c r="C132" s="1184">
        <v>50</v>
      </c>
      <c r="D132" s="991">
        <v>10</v>
      </c>
      <c r="E132" s="1197" t="s">
        <v>4271</v>
      </c>
      <c r="F132" s="1303">
        <v>386.4</v>
      </c>
      <c r="G132" s="1096">
        <f t="shared" ref="G132:G145" si="10">F132-F132*$C$4/100</f>
        <v>386.4</v>
      </c>
    </row>
    <row r="133" spans="1:7" ht="45">
      <c r="A133" s="1304" t="s">
        <v>6097</v>
      </c>
      <c r="B133" s="1302" t="s">
        <v>6098</v>
      </c>
      <c r="C133" s="1179">
        <v>65</v>
      </c>
      <c r="D133" s="1180">
        <v>10</v>
      </c>
      <c r="E133" s="1182" t="s">
        <v>4271</v>
      </c>
      <c r="F133" s="1303">
        <v>410.4</v>
      </c>
      <c r="G133" s="1090">
        <f t="shared" si="10"/>
        <v>410.4</v>
      </c>
    </row>
    <row r="134" spans="1:7" ht="45">
      <c r="A134" s="1304" t="s">
        <v>6099</v>
      </c>
      <c r="B134" s="1302" t="s">
        <v>6100</v>
      </c>
      <c r="C134" s="1179">
        <v>80</v>
      </c>
      <c r="D134" s="1180">
        <v>10</v>
      </c>
      <c r="E134" s="1182" t="s">
        <v>4271</v>
      </c>
      <c r="F134" s="1303">
        <v>435.59999999999997</v>
      </c>
      <c r="G134" s="1090">
        <f t="shared" si="10"/>
        <v>435.59999999999997</v>
      </c>
    </row>
    <row r="135" spans="1:7" ht="45">
      <c r="A135" s="1304" t="s">
        <v>6101</v>
      </c>
      <c r="B135" s="1302" t="s">
        <v>6102</v>
      </c>
      <c r="C135" s="1179">
        <v>100</v>
      </c>
      <c r="D135" s="1180">
        <v>10</v>
      </c>
      <c r="E135" s="1182" t="s">
        <v>4271</v>
      </c>
      <c r="F135" s="1303">
        <v>477.59999999999997</v>
      </c>
      <c r="G135" s="1090">
        <f t="shared" si="10"/>
        <v>477.59999999999997</v>
      </c>
    </row>
    <row r="136" spans="1:7" ht="45">
      <c r="A136" s="1304" t="s">
        <v>6103</v>
      </c>
      <c r="B136" s="1302" t="s">
        <v>6104</v>
      </c>
      <c r="C136" s="1179">
        <v>125</v>
      </c>
      <c r="D136" s="1180">
        <v>10</v>
      </c>
      <c r="E136" s="1182" t="s">
        <v>4271</v>
      </c>
      <c r="F136" s="1303">
        <v>596.4</v>
      </c>
      <c r="G136" s="1090">
        <f t="shared" si="10"/>
        <v>596.4</v>
      </c>
    </row>
    <row r="137" spans="1:7" ht="45">
      <c r="A137" s="1304" t="s">
        <v>6105</v>
      </c>
      <c r="B137" s="1302" t="s">
        <v>6106</v>
      </c>
      <c r="C137" s="1179">
        <v>150</v>
      </c>
      <c r="D137" s="1180">
        <v>10</v>
      </c>
      <c r="E137" s="1182" t="s">
        <v>4271</v>
      </c>
      <c r="F137" s="1303">
        <v>675.6</v>
      </c>
      <c r="G137" s="1090">
        <f t="shared" si="10"/>
        <v>675.6</v>
      </c>
    </row>
    <row r="138" spans="1:7" ht="45">
      <c r="A138" s="1304" t="s">
        <v>6107</v>
      </c>
      <c r="B138" s="1302" t="s">
        <v>6108</v>
      </c>
      <c r="C138" s="1179">
        <v>200</v>
      </c>
      <c r="D138" s="1180">
        <v>10</v>
      </c>
      <c r="E138" s="1182" t="s">
        <v>4271</v>
      </c>
      <c r="F138" s="1303">
        <v>1032</v>
      </c>
      <c r="G138" s="1090">
        <f t="shared" si="10"/>
        <v>1032</v>
      </c>
    </row>
    <row r="139" spans="1:7" ht="30.2" customHeight="1">
      <c r="A139" s="1304" t="s">
        <v>6109</v>
      </c>
      <c r="B139" s="1302" t="s">
        <v>6110</v>
      </c>
      <c r="C139" s="1179">
        <v>250</v>
      </c>
      <c r="D139" s="1180">
        <v>10</v>
      </c>
      <c r="E139" s="1182" t="s">
        <v>4271</v>
      </c>
      <c r="F139" s="1303">
        <v>1330.8</v>
      </c>
      <c r="G139" s="1090">
        <f t="shared" si="10"/>
        <v>1330.8</v>
      </c>
    </row>
    <row r="140" spans="1:7" ht="36" customHeight="1">
      <c r="A140" s="1304" t="s">
        <v>6111</v>
      </c>
      <c r="B140" s="1302" t="s">
        <v>6112</v>
      </c>
      <c r="C140" s="1179">
        <v>300</v>
      </c>
      <c r="D140" s="1180">
        <v>10</v>
      </c>
      <c r="E140" s="1182" t="s">
        <v>4271</v>
      </c>
      <c r="F140" s="1303">
        <v>1684.8</v>
      </c>
      <c r="G140" s="1090">
        <f t="shared" si="10"/>
        <v>1684.8</v>
      </c>
    </row>
    <row r="141" spans="1:7" ht="41.25" customHeight="1">
      <c r="A141" s="1304" t="s">
        <v>6113</v>
      </c>
      <c r="B141" s="1302" t="s">
        <v>6114</v>
      </c>
      <c r="C141" s="1179">
        <v>350</v>
      </c>
      <c r="D141" s="1180">
        <v>10</v>
      </c>
      <c r="E141" s="1182" t="s">
        <v>4271</v>
      </c>
      <c r="F141" s="1303">
        <v>2780.4</v>
      </c>
      <c r="G141" s="1090">
        <f t="shared" si="10"/>
        <v>2780.4</v>
      </c>
    </row>
    <row r="142" spans="1:7" ht="45">
      <c r="A142" s="1304" t="s">
        <v>6115</v>
      </c>
      <c r="B142" s="1302" t="s">
        <v>6116</v>
      </c>
      <c r="C142" s="1179">
        <v>400</v>
      </c>
      <c r="D142" s="1180">
        <v>10</v>
      </c>
      <c r="E142" s="1182" t="s">
        <v>4271</v>
      </c>
      <c r="F142" s="1303">
        <v>3381.6</v>
      </c>
      <c r="G142" s="1090">
        <f t="shared" si="10"/>
        <v>3381.6</v>
      </c>
    </row>
    <row r="143" spans="1:7" ht="45">
      <c r="A143" s="1304" t="s">
        <v>6117</v>
      </c>
      <c r="B143" s="1302" t="s">
        <v>6118</v>
      </c>
      <c r="C143" s="1179">
        <v>450</v>
      </c>
      <c r="D143" s="1180">
        <v>10</v>
      </c>
      <c r="E143" s="1182" t="s">
        <v>4271</v>
      </c>
      <c r="F143" s="1303">
        <v>4233.5999999999995</v>
      </c>
      <c r="G143" s="1090">
        <f t="shared" si="10"/>
        <v>4233.5999999999995</v>
      </c>
    </row>
    <row r="144" spans="1:7" ht="45">
      <c r="A144" s="1304" t="s">
        <v>6119</v>
      </c>
      <c r="B144" s="1302" t="s">
        <v>6120</v>
      </c>
      <c r="C144" s="1179">
        <v>500</v>
      </c>
      <c r="D144" s="1180">
        <v>10</v>
      </c>
      <c r="E144" s="1182" t="s">
        <v>4271</v>
      </c>
      <c r="F144" s="1303">
        <v>5090.3999999999996</v>
      </c>
      <c r="G144" s="1090">
        <f t="shared" si="10"/>
        <v>5090.3999999999996</v>
      </c>
    </row>
    <row r="145" spans="1:7" ht="45">
      <c r="A145" s="1304" t="s">
        <v>6121</v>
      </c>
      <c r="B145" s="1302" t="s">
        <v>6122</v>
      </c>
      <c r="C145" s="1179">
        <v>600</v>
      </c>
      <c r="D145" s="1180">
        <v>10</v>
      </c>
      <c r="E145" s="1182" t="s">
        <v>4271</v>
      </c>
      <c r="F145" s="1303">
        <v>7315.2</v>
      </c>
      <c r="G145" s="1090">
        <f t="shared" si="10"/>
        <v>7315.2</v>
      </c>
    </row>
    <row r="146" spans="1:7">
      <c r="E146" s="1186"/>
      <c r="F146" s="1187"/>
      <c r="G146" s="1186"/>
    </row>
    <row r="147" spans="1:7" ht="15.75">
      <c r="A147" s="1267" t="s">
        <v>5177</v>
      </c>
      <c r="E147" s="1186"/>
      <c r="F147" s="1187"/>
      <c r="G147" s="1186"/>
    </row>
    <row r="148" spans="1:7">
      <c r="E148" s="1186"/>
      <c r="F148" s="1187"/>
      <c r="G148" s="1186"/>
    </row>
    <row r="149" spans="1:7">
      <c r="E149" s="1186"/>
      <c r="F149" s="1187"/>
      <c r="G149" s="1186"/>
    </row>
    <row r="150" spans="1:7">
      <c r="E150" s="1186"/>
      <c r="F150" s="1187"/>
      <c r="G150" s="1186"/>
    </row>
    <row r="151" spans="1:7">
      <c r="E151" s="1186"/>
      <c r="F151" s="1187"/>
      <c r="G151" s="1186"/>
    </row>
    <row r="152" spans="1:7">
      <c r="E152" s="1186"/>
      <c r="F152" s="1187"/>
      <c r="G152" s="1186"/>
    </row>
    <row r="153" spans="1:7">
      <c r="E153" s="1186"/>
      <c r="F153" s="1187"/>
      <c r="G153" s="1186"/>
    </row>
    <row r="154" spans="1:7">
      <c r="E154" s="1186"/>
      <c r="F154" s="1187"/>
      <c r="G154" s="1186"/>
    </row>
    <row r="155" spans="1:7">
      <c r="E155" s="1186"/>
      <c r="F155" s="1187"/>
      <c r="G155" s="1186"/>
    </row>
    <row r="156" spans="1:7">
      <c r="E156" s="1186"/>
      <c r="F156" s="1187"/>
      <c r="G156" s="1186"/>
    </row>
    <row r="157" spans="1:7">
      <c r="E157" s="1186"/>
      <c r="F157" s="1187"/>
      <c r="G157" s="1186"/>
    </row>
    <row r="158" spans="1:7">
      <c r="E158" s="1186"/>
      <c r="F158" s="1187"/>
      <c r="G158" s="1186"/>
    </row>
    <row r="159" spans="1:7">
      <c r="E159" s="1186"/>
      <c r="F159" s="1187"/>
      <c r="G159" s="1186"/>
    </row>
    <row r="160" spans="1:7">
      <c r="E160" s="1186"/>
      <c r="F160" s="1187"/>
      <c r="G160" s="1186"/>
    </row>
    <row r="161" spans="5:7">
      <c r="E161" s="1186"/>
      <c r="F161" s="1187"/>
      <c r="G161" s="1186"/>
    </row>
    <row r="162" spans="5:7">
      <c r="E162" s="1186"/>
      <c r="F162" s="1187"/>
      <c r="G162" s="1186"/>
    </row>
    <row r="163" spans="5:7">
      <c r="E163" s="1186"/>
      <c r="F163" s="1187"/>
      <c r="G163" s="1186"/>
    </row>
    <row r="164" spans="5:7">
      <c r="E164" s="1186"/>
      <c r="F164" s="1187"/>
      <c r="G164" s="1186"/>
    </row>
    <row r="165" spans="5:7">
      <c r="E165" s="1186"/>
      <c r="F165" s="1187"/>
      <c r="G165" s="1186"/>
    </row>
    <row r="166" spans="5:7">
      <c r="E166" s="1186"/>
      <c r="F166" s="1187"/>
      <c r="G166" s="1186"/>
    </row>
    <row r="167" spans="5:7">
      <c r="E167" s="1186"/>
      <c r="F167" s="1187"/>
      <c r="G167" s="1186"/>
    </row>
    <row r="168" spans="5:7">
      <c r="E168" s="1186"/>
      <c r="F168" s="1187"/>
      <c r="G168" s="1186"/>
    </row>
    <row r="169" spans="5:7">
      <c r="E169" s="1186"/>
      <c r="F169" s="1187"/>
      <c r="G169" s="1186"/>
    </row>
    <row r="170" spans="5:7">
      <c r="E170" s="1186"/>
      <c r="F170" s="1187"/>
      <c r="G170" s="1186"/>
    </row>
    <row r="171" spans="5:7">
      <c r="E171" s="1186"/>
      <c r="F171" s="1187"/>
      <c r="G171" s="1186"/>
    </row>
    <row r="172" spans="5:7">
      <c r="E172" s="1186"/>
      <c r="F172" s="1187"/>
      <c r="G172" s="1186"/>
    </row>
    <row r="173" spans="5:7">
      <c r="E173" s="1186"/>
      <c r="F173" s="1187"/>
      <c r="G173" s="1186"/>
    </row>
    <row r="174" spans="5:7">
      <c r="E174" s="1186"/>
      <c r="F174" s="1187"/>
      <c r="G174" s="1186"/>
    </row>
    <row r="175" spans="5:7">
      <c r="E175" s="1186"/>
      <c r="F175" s="1187"/>
      <c r="G175" s="1186"/>
    </row>
    <row r="176" spans="5:7">
      <c r="E176" s="1186"/>
      <c r="F176" s="1187"/>
      <c r="G176" s="1186"/>
    </row>
    <row r="177" spans="5:7">
      <c r="E177" s="1186"/>
      <c r="F177" s="1187"/>
      <c r="G177" s="1186"/>
    </row>
    <row r="178" spans="5:7">
      <c r="E178" s="1186"/>
      <c r="F178" s="1187"/>
      <c r="G178" s="1186"/>
    </row>
    <row r="179" spans="5:7">
      <c r="E179" s="1186"/>
      <c r="F179" s="1187"/>
      <c r="G179" s="1186"/>
    </row>
    <row r="180" spans="5:7">
      <c r="E180" s="1186"/>
      <c r="F180" s="1187"/>
      <c r="G180" s="1186"/>
    </row>
    <row r="181" spans="5:7">
      <c r="E181" s="1186"/>
      <c r="F181" s="1187"/>
      <c r="G181" s="1186"/>
    </row>
    <row r="182" spans="5:7">
      <c r="E182" s="1186"/>
      <c r="F182" s="1187"/>
      <c r="G182" s="1186"/>
    </row>
    <row r="183" spans="5:7">
      <c r="E183" s="1186"/>
      <c r="F183" s="1187"/>
      <c r="G183" s="1186"/>
    </row>
    <row r="184" spans="5:7">
      <c r="E184" s="1186"/>
      <c r="F184" s="1187"/>
      <c r="G184" s="1186"/>
    </row>
    <row r="185" spans="5:7">
      <c r="E185" s="1186"/>
      <c r="F185" s="1187"/>
      <c r="G185" s="1186"/>
    </row>
    <row r="186" spans="5:7">
      <c r="E186" s="1186"/>
      <c r="F186" s="1187"/>
      <c r="G186" s="1186"/>
    </row>
    <row r="187" spans="5:7">
      <c r="E187" s="1186"/>
      <c r="F187" s="1187"/>
      <c r="G187" s="1186"/>
    </row>
    <row r="188" spans="5:7">
      <c r="E188" s="1186"/>
      <c r="F188" s="1187"/>
      <c r="G188" s="1186"/>
    </row>
    <row r="189" spans="5:7">
      <c r="E189" s="1186"/>
      <c r="F189" s="1187"/>
      <c r="G189" s="1186"/>
    </row>
    <row r="190" spans="5:7">
      <c r="E190" s="1186"/>
      <c r="F190" s="1187"/>
      <c r="G190" s="1186"/>
    </row>
    <row r="191" spans="5:7">
      <c r="E191" s="1186"/>
      <c r="F191" s="1187"/>
      <c r="G191" s="1186"/>
    </row>
    <row r="192" spans="5:7">
      <c r="E192" s="1186"/>
      <c r="F192" s="1187"/>
      <c r="G192" s="1186"/>
    </row>
    <row r="193" spans="5:7">
      <c r="E193" s="1186"/>
      <c r="F193" s="1187"/>
      <c r="G193" s="1186"/>
    </row>
    <row r="194" spans="5:7">
      <c r="E194" s="1186"/>
      <c r="F194" s="1187"/>
      <c r="G194" s="1186"/>
    </row>
    <row r="195" spans="5:7">
      <c r="E195" s="1186"/>
      <c r="F195" s="1187"/>
      <c r="G195" s="1186"/>
    </row>
    <row r="196" spans="5:7">
      <c r="E196" s="1186"/>
      <c r="F196" s="1187"/>
      <c r="G196" s="1186"/>
    </row>
    <row r="197" spans="5:7">
      <c r="E197" s="1186"/>
      <c r="F197" s="1187"/>
      <c r="G197" s="1186"/>
    </row>
    <row r="198" spans="5:7">
      <c r="E198" s="1186"/>
      <c r="F198" s="1187"/>
      <c r="G198" s="1186"/>
    </row>
    <row r="199" spans="5:7">
      <c r="E199" s="1186"/>
      <c r="F199" s="1187"/>
      <c r="G199" s="1186"/>
    </row>
    <row r="200" spans="5:7">
      <c r="E200" s="1186"/>
      <c r="F200" s="1187"/>
      <c r="G200" s="1186"/>
    </row>
    <row r="201" spans="5:7">
      <c r="E201" s="1186"/>
      <c r="F201" s="1187"/>
      <c r="G201" s="1186"/>
    </row>
    <row r="202" spans="5:7">
      <c r="E202" s="1186"/>
      <c r="F202" s="1187"/>
      <c r="G202" s="1186"/>
    </row>
    <row r="203" spans="5:7">
      <c r="E203" s="1186"/>
      <c r="F203" s="1187"/>
      <c r="G203" s="1186"/>
    </row>
    <row r="204" spans="5:7">
      <c r="E204" s="1186"/>
      <c r="F204" s="1187"/>
      <c r="G204" s="1186"/>
    </row>
    <row r="205" spans="5:7">
      <c r="E205" s="1186"/>
      <c r="F205" s="1187"/>
      <c r="G205" s="1186"/>
    </row>
    <row r="206" spans="5:7">
      <c r="E206" s="1186"/>
      <c r="F206" s="1187"/>
      <c r="G206" s="1186"/>
    </row>
    <row r="207" spans="5:7">
      <c r="E207" s="1186"/>
      <c r="F207" s="1187"/>
      <c r="G207" s="1186"/>
    </row>
    <row r="208" spans="5:7">
      <c r="E208" s="1186"/>
      <c r="F208" s="1187"/>
      <c r="G208" s="1186"/>
    </row>
    <row r="209" spans="5:7">
      <c r="E209" s="1186"/>
      <c r="F209" s="1187"/>
      <c r="G209" s="1186"/>
    </row>
    <row r="210" spans="5:7">
      <c r="E210" s="1186"/>
      <c r="F210" s="1187"/>
      <c r="G210" s="1186"/>
    </row>
    <row r="211" spans="5:7">
      <c r="E211" s="1186"/>
      <c r="F211" s="1187"/>
      <c r="G211" s="1186"/>
    </row>
    <row r="212" spans="5:7">
      <c r="E212" s="1186"/>
      <c r="F212" s="1187"/>
      <c r="G212" s="1186"/>
    </row>
    <row r="213" spans="5:7">
      <c r="E213" s="1186"/>
      <c r="F213" s="1187"/>
      <c r="G213" s="1186"/>
    </row>
    <row r="214" spans="5:7">
      <c r="E214" s="1186"/>
      <c r="F214" s="1187"/>
      <c r="G214" s="1186"/>
    </row>
    <row r="215" spans="5:7">
      <c r="E215" s="1186"/>
      <c r="F215" s="1187"/>
      <c r="G215" s="1186"/>
    </row>
    <row r="216" spans="5:7">
      <c r="E216" s="1186"/>
      <c r="F216" s="1187"/>
      <c r="G216" s="1186"/>
    </row>
    <row r="217" spans="5:7">
      <c r="E217" s="1186"/>
      <c r="F217" s="1187"/>
      <c r="G217" s="1186"/>
    </row>
    <row r="218" spans="5:7">
      <c r="E218" s="1186"/>
      <c r="F218" s="1187"/>
      <c r="G218" s="1186"/>
    </row>
    <row r="219" spans="5:7">
      <c r="E219" s="1186"/>
      <c r="F219" s="1187"/>
      <c r="G219" s="1186"/>
    </row>
    <row r="220" spans="5:7">
      <c r="E220" s="1186"/>
      <c r="F220" s="1187"/>
      <c r="G220" s="1186"/>
    </row>
    <row r="221" spans="5:7">
      <c r="E221" s="1186"/>
      <c r="F221" s="1187"/>
      <c r="G221" s="1186"/>
    </row>
    <row r="222" spans="5:7">
      <c r="E222" s="1186"/>
      <c r="F222" s="1187"/>
      <c r="G222" s="1186"/>
    </row>
    <row r="223" spans="5:7">
      <c r="E223" s="1186"/>
      <c r="F223" s="1187"/>
      <c r="G223" s="1186"/>
    </row>
    <row r="224" spans="5:7">
      <c r="E224" s="1186"/>
      <c r="F224" s="1187"/>
      <c r="G224" s="1186"/>
    </row>
    <row r="225" spans="5:7">
      <c r="E225" s="1186"/>
      <c r="F225" s="1187"/>
      <c r="G225" s="1186"/>
    </row>
    <row r="226" spans="5:7">
      <c r="E226" s="1186"/>
      <c r="F226" s="1187"/>
      <c r="G226" s="1186"/>
    </row>
    <row r="227" spans="5:7">
      <c r="E227" s="1186"/>
      <c r="F227" s="1187"/>
      <c r="G227" s="1186"/>
    </row>
    <row r="228" spans="5:7">
      <c r="E228" s="1186"/>
      <c r="F228" s="1187"/>
      <c r="G228" s="1186"/>
    </row>
    <row r="229" spans="5:7">
      <c r="E229" s="1186"/>
      <c r="F229" s="1187"/>
      <c r="G229" s="1186"/>
    </row>
    <row r="230" spans="5:7">
      <c r="E230" s="1186"/>
      <c r="F230" s="1187"/>
      <c r="G230" s="1186"/>
    </row>
    <row r="231" spans="5:7">
      <c r="E231" s="1186"/>
      <c r="F231" s="1187"/>
      <c r="G231" s="1186"/>
    </row>
    <row r="232" spans="5:7">
      <c r="E232" s="1186"/>
      <c r="F232" s="1187"/>
      <c r="G232" s="1186"/>
    </row>
    <row r="233" spans="5:7">
      <c r="E233" s="1186"/>
      <c r="F233" s="1187"/>
      <c r="G233" s="1186"/>
    </row>
    <row r="234" spans="5:7">
      <c r="E234" s="1186"/>
      <c r="F234" s="1187"/>
      <c r="G234" s="1186"/>
    </row>
    <row r="235" spans="5:7">
      <c r="E235" s="1186"/>
      <c r="F235" s="1187"/>
      <c r="G235" s="1186"/>
    </row>
    <row r="236" spans="5:7">
      <c r="E236" s="1186"/>
      <c r="F236" s="1187"/>
      <c r="G236" s="1186"/>
    </row>
    <row r="237" spans="5:7">
      <c r="E237" s="1186"/>
      <c r="F237" s="1187"/>
      <c r="G237" s="1186"/>
    </row>
    <row r="238" spans="5:7">
      <c r="E238" s="1186"/>
      <c r="F238" s="1187"/>
      <c r="G238" s="1186"/>
    </row>
    <row r="239" spans="5:7">
      <c r="E239" s="1186"/>
      <c r="F239" s="1187"/>
      <c r="G239" s="1186"/>
    </row>
    <row r="240" spans="5:7">
      <c r="E240" s="1186"/>
      <c r="F240" s="1187"/>
      <c r="G240" s="1186"/>
    </row>
    <row r="241" spans="5:7">
      <c r="E241" s="1186"/>
      <c r="F241" s="1187"/>
      <c r="G241" s="1186"/>
    </row>
    <row r="242" spans="5:7">
      <c r="E242" s="1186"/>
      <c r="F242" s="1187"/>
      <c r="G242" s="1186"/>
    </row>
    <row r="243" spans="5:7">
      <c r="E243" s="1186"/>
      <c r="F243" s="1187"/>
      <c r="G243" s="1186"/>
    </row>
    <row r="244" spans="5:7">
      <c r="E244" s="1186"/>
      <c r="F244" s="1187"/>
      <c r="G244" s="1186"/>
    </row>
    <row r="245" spans="5:7">
      <c r="E245" s="1186"/>
      <c r="F245" s="1187"/>
      <c r="G245" s="1186"/>
    </row>
    <row r="246" spans="5:7">
      <c r="E246" s="1186"/>
      <c r="F246" s="1187"/>
      <c r="G246" s="1186"/>
    </row>
    <row r="247" spans="5:7">
      <c r="E247" s="1186"/>
      <c r="F247" s="1187"/>
      <c r="G247" s="1186"/>
    </row>
    <row r="248" spans="5:7">
      <c r="E248" s="1186"/>
      <c r="F248" s="1187"/>
      <c r="G248" s="1186"/>
    </row>
    <row r="249" spans="5:7">
      <c r="E249" s="1186"/>
      <c r="F249" s="1187"/>
      <c r="G249" s="1186"/>
    </row>
    <row r="250" spans="5:7">
      <c r="E250" s="1186"/>
      <c r="F250" s="1187"/>
      <c r="G250" s="1186"/>
    </row>
    <row r="251" spans="5:7">
      <c r="E251" s="1186"/>
      <c r="F251" s="1187"/>
      <c r="G251" s="1186"/>
    </row>
    <row r="252" spans="5:7">
      <c r="E252" s="1186"/>
      <c r="F252" s="1187"/>
      <c r="G252" s="1186"/>
    </row>
    <row r="253" spans="5:7">
      <c r="E253" s="1186"/>
      <c r="F253" s="1187"/>
      <c r="G253" s="1186"/>
    </row>
    <row r="254" spans="5:7">
      <c r="E254" s="1186"/>
      <c r="F254" s="1187"/>
      <c r="G254" s="1186"/>
    </row>
    <row r="255" spans="5:7">
      <c r="E255" s="1186"/>
      <c r="F255" s="1187"/>
      <c r="G255" s="1186"/>
    </row>
    <row r="256" spans="5:7">
      <c r="E256" s="1186"/>
      <c r="F256" s="1187"/>
      <c r="G256" s="1186"/>
    </row>
    <row r="257" spans="5:7">
      <c r="E257" s="1186"/>
      <c r="F257" s="1187"/>
      <c r="G257" s="1186"/>
    </row>
    <row r="258" spans="5:7">
      <c r="E258" s="1186"/>
      <c r="F258" s="1187"/>
      <c r="G258" s="1186"/>
    </row>
    <row r="259" spans="5:7">
      <c r="E259" s="1186"/>
      <c r="F259" s="1187"/>
      <c r="G259" s="1186"/>
    </row>
    <row r="260" spans="5:7">
      <c r="E260" s="1186"/>
      <c r="F260" s="1187"/>
      <c r="G260" s="1186"/>
    </row>
    <row r="261" spans="5:7">
      <c r="E261" s="1186"/>
      <c r="F261" s="1187"/>
      <c r="G261" s="1186"/>
    </row>
    <row r="262" spans="5:7">
      <c r="E262" s="1186"/>
      <c r="F262" s="1187"/>
      <c r="G262" s="1186"/>
    </row>
    <row r="263" spans="5:7">
      <c r="E263" s="1186"/>
      <c r="F263" s="1187"/>
      <c r="G263" s="1186"/>
    </row>
    <row r="264" spans="5:7">
      <c r="E264" s="1186"/>
      <c r="F264" s="1187"/>
      <c r="G264" s="1186"/>
    </row>
    <row r="265" spans="5:7">
      <c r="E265" s="1186"/>
      <c r="F265" s="1187"/>
      <c r="G265" s="1186"/>
    </row>
    <row r="266" spans="5:7">
      <c r="E266" s="1186"/>
      <c r="F266" s="1187"/>
      <c r="G266" s="1186"/>
    </row>
    <row r="267" spans="5:7">
      <c r="E267" s="1186"/>
      <c r="F267" s="1187"/>
      <c r="G267" s="1186"/>
    </row>
    <row r="268" spans="5:7">
      <c r="E268" s="1186"/>
      <c r="F268" s="1187"/>
      <c r="G268" s="1186"/>
    </row>
    <row r="269" spans="5:7">
      <c r="E269" s="1186"/>
      <c r="F269" s="1187"/>
      <c r="G269" s="1186"/>
    </row>
    <row r="270" spans="5:7">
      <c r="E270" s="1186"/>
      <c r="F270" s="1187"/>
      <c r="G270" s="1186"/>
    </row>
    <row r="271" spans="5:7">
      <c r="E271" s="1186"/>
      <c r="F271" s="1187"/>
      <c r="G271" s="1186"/>
    </row>
    <row r="272" spans="5:7">
      <c r="E272" s="1186"/>
      <c r="F272" s="1187"/>
      <c r="G272" s="1186"/>
    </row>
    <row r="273" spans="5:7">
      <c r="E273" s="1186"/>
      <c r="F273" s="1187"/>
      <c r="G273" s="1186"/>
    </row>
    <row r="274" spans="5:7">
      <c r="E274" s="1186"/>
      <c r="F274" s="1187"/>
      <c r="G274" s="1186"/>
    </row>
    <row r="275" spans="5:7">
      <c r="E275" s="1186"/>
      <c r="F275" s="1187"/>
      <c r="G275" s="1186"/>
    </row>
    <row r="276" spans="5:7">
      <c r="E276" s="1186"/>
      <c r="F276" s="1187"/>
      <c r="G276" s="1186"/>
    </row>
    <row r="277" spans="5:7">
      <c r="E277" s="1186"/>
      <c r="F277" s="1187"/>
      <c r="G277" s="1186"/>
    </row>
    <row r="278" spans="5:7">
      <c r="E278" s="1186"/>
      <c r="F278" s="1187"/>
      <c r="G278" s="1186"/>
    </row>
    <row r="279" spans="5:7">
      <c r="E279" s="1186"/>
      <c r="F279" s="1187"/>
      <c r="G279" s="1186"/>
    </row>
    <row r="280" spans="5:7">
      <c r="E280" s="1186"/>
      <c r="F280" s="1187"/>
      <c r="G280" s="1186"/>
    </row>
    <row r="281" spans="5:7">
      <c r="E281" s="1186"/>
      <c r="F281" s="1187"/>
      <c r="G281" s="1186"/>
    </row>
    <row r="282" spans="5:7">
      <c r="E282" s="1186"/>
      <c r="F282" s="1187"/>
      <c r="G282" s="1186"/>
    </row>
    <row r="283" spans="5:7">
      <c r="E283" s="1186"/>
      <c r="F283" s="1187"/>
      <c r="G283" s="1186"/>
    </row>
    <row r="284" spans="5:7">
      <c r="E284" s="1186"/>
      <c r="F284" s="1187"/>
      <c r="G284" s="1186"/>
    </row>
    <row r="285" spans="5:7">
      <c r="E285" s="1186"/>
      <c r="F285" s="1187"/>
      <c r="G285" s="1186"/>
    </row>
    <row r="286" spans="5:7">
      <c r="E286" s="1186"/>
      <c r="F286" s="1187"/>
      <c r="G286" s="1186"/>
    </row>
    <row r="287" spans="5:7">
      <c r="E287" s="1186"/>
      <c r="F287" s="1187"/>
      <c r="G287" s="1186"/>
    </row>
    <row r="288" spans="5:7">
      <c r="E288" s="1186"/>
      <c r="F288" s="1187"/>
      <c r="G288" s="1186"/>
    </row>
    <row r="289" spans="5:7">
      <c r="E289" s="1186"/>
      <c r="F289" s="1187"/>
      <c r="G289" s="1186"/>
    </row>
    <row r="290" spans="5:7">
      <c r="E290" s="1186"/>
      <c r="F290" s="1187"/>
      <c r="G290" s="1186"/>
    </row>
    <row r="291" spans="5:7">
      <c r="E291" s="1186"/>
      <c r="F291" s="1187"/>
      <c r="G291" s="1186"/>
    </row>
    <row r="292" spans="5:7">
      <c r="E292" s="1186"/>
      <c r="F292" s="1187"/>
      <c r="G292" s="1186"/>
    </row>
    <row r="293" spans="5:7">
      <c r="E293" s="1186"/>
      <c r="F293" s="1187"/>
      <c r="G293" s="1186"/>
    </row>
    <row r="294" spans="5:7">
      <c r="E294" s="1186"/>
      <c r="F294" s="1187"/>
      <c r="G294" s="1186"/>
    </row>
    <row r="295" spans="5:7">
      <c r="E295" s="1186"/>
      <c r="F295" s="1187"/>
      <c r="G295" s="1186"/>
    </row>
    <row r="296" spans="5:7">
      <c r="E296" s="1186"/>
      <c r="F296" s="1187"/>
      <c r="G296" s="1186"/>
    </row>
    <row r="297" spans="5:7">
      <c r="E297" s="1186"/>
      <c r="F297" s="1187"/>
      <c r="G297" s="1186"/>
    </row>
    <row r="298" spans="5:7">
      <c r="E298" s="1186"/>
      <c r="F298" s="1187"/>
      <c r="G298" s="1186"/>
    </row>
    <row r="299" spans="5:7">
      <c r="E299" s="1186"/>
      <c r="F299" s="1187"/>
      <c r="G299" s="1186"/>
    </row>
    <row r="300" spans="5:7">
      <c r="E300" s="1186"/>
      <c r="F300" s="1187"/>
      <c r="G300" s="1186"/>
    </row>
    <row r="301" spans="5:7">
      <c r="E301" s="1186"/>
      <c r="F301" s="1187"/>
      <c r="G301" s="1186"/>
    </row>
    <row r="302" spans="5:7">
      <c r="E302" s="1186"/>
      <c r="F302" s="1187"/>
      <c r="G302" s="1186"/>
    </row>
    <row r="303" spans="5:7">
      <c r="E303" s="1186"/>
      <c r="F303" s="1187"/>
      <c r="G303" s="1186"/>
    </row>
    <row r="304" spans="5:7">
      <c r="E304" s="1186"/>
      <c r="F304" s="1187"/>
      <c r="G304" s="1186"/>
    </row>
    <row r="305" spans="5:7">
      <c r="E305" s="1186"/>
      <c r="F305" s="1187"/>
      <c r="G305" s="1186"/>
    </row>
    <row r="306" spans="5:7">
      <c r="E306" s="1186"/>
      <c r="F306" s="1187"/>
      <c r="G306" s="1186"/>
    </row>
    <row r="307" spans="5:7">
      <c r="E307" s="1186"/>
      <c r="F307" s="1187"/>
      <c r="G307" s="1186"/>
    </row>
    <row r="308" spans="5:7">
      <c r="E308" s="1186"/>
      <c r="F308" s="1187"/>
      <c r="G308" s="1186"/>
    </row>
    <row r="309" spans="5:7">
      <c r="E309" s="1186"/>
      <c r="F309" s="1187"/>
      <c r="G309" s="1186"/>
    </row>
    <row r="310" spans="5:7">
      <c r="E310" s="1186"/>
      <c r="F310" s="1187"/>
      <c r="G310" s="1186"/>
    </row>
    <row r="311" spans="5:7">
      <c r="E311" s="1186"/>
      <c r="F311" s="1187"/>
      <c r="G311" s="1186"/>
    </row>
    <row r="312" spans="5:7">
      <c r="E312" s="1186"/>
      <c r="F312" s="1187"/>
      <c r="G312" s="1186"/>
    </row>
    <row r="313" spans="5:7">
      <c r="E313" s="1186"/>
      <c r="F313" s="1187"/>
      <c r="G313" s="1186"/>
    </row>
    <row r="314" spans="5:7">
      <c r="E314" s="1186"/>
      <c r="F314" s="1187"/>
      <c r="G314" s="1186"/>
    </row>
    <row r="315" spans="5:7">
      <c r="E315" s="1186"/>
      <c r="F315" s="1187"/>
      <c r="G315" s="1186"/>
    </row>
    <row r="316" spans="5:7">
      <c r="E316" s="1186"/>
      <c r="F316" s="1187"/>
      <c r="G316" s="1186"/>
    </row>
    <row r="317" spans="5:7">
      <c r="E317" s="1186"/>
      <c r="F317" s="1187"/>
      <c r="G317" s="1186"/>
    </row>
    <row r="318" spans="5:7">
      <c r="E318" s="1186"/>
      <c r="F318" s="1187"/>
      <c r="G318" s="1186"/>
    </row>
    <row r="319" spans="5:7">
      <c r="E319" s="1186"/>
      <c r="F319" s="1187"/>
      <c r="G319" s="1186"/>
    </row>
    <row r="320" spans="5:7">
      <c r="E320" s="1186"/>
      <c r="F320" s="1187"/>
      <c r="G320" s="1186"/>
    </row>
    <row r="321" spans="5:7">
      <c r="E321" s="1186"/>
      <c r="F321" s="1187"/>
      <c r="G321" s="1186"/>
    </row>
    <row r="322" spans="5:7">
      <c r="E322" s="1186"/>
      <c r="F322" s="1187"/>
      <c r="G322" s="1186"/>
    </row>
    <row r="323" spans="5:7">
      <c r="E323" s="1186"/>
      <c r="F323" s="1187"/>
      <c r="G323" s="1186"/>
    </row>
    <row r="324" spans="5:7">
      <c r="E324" s="1186"/>
      <c r="F324" s="1187"/>
      <c r="G324" s="1186"/>
    </row>
    <row r="325" spans="5:7">
      <c r="E325" s="1186"/>
      <c r="F325" s="1187"/>
      <c r="G325" s="1186"/>
    </row>
    <row r="326" spans="5:7">
      <c r="E326" s="1186"/>
      <c r="F326" s="1187"/>
      <c r="G326" s="1186"/>
    </row>
    <row r="327" spans="5:7">
      <c r="E327" s="1186"/>
      <c r="F327" s="1187"/>
      <c r="G327" s="1186"/>
    </row>
    <row r="328" spans="5:7">
      <c r="E328" s="1186"/>
      <c r="F328" s="1187"/>
      <c r="G328" s="1186"/>
    </row>
    <row r="329" spans="5:7">
      <c r="E329" s="1186"/>
      <c r="F329" s="1187"/>
      <c r="G329" s="1186"/>
    </row>
    <row r="330" spans="5:7">
      <c r="E330" s="1186"/>
      <c r="F330" s="1187"/>
      <c r="G330" s="1186"/>
    </row>
    <row r="331" spans="5:7">
      <c r="E331" s="1186"/>
      <c r="F331" s="1187"/>
      <c r="G331" s="1186"/>
    </row>
    <row r="332" spans="5:7">
      <c r="E332" s="1186"/>
      <c r="F332" s="1187"/>
      <c r="G332" s="1186"/>
    </row>
    <row r="333" spans="5:7">
      <c r="E333" s="1186"/>
      <c r="F333" s="1187"/>
      <c r="G333" s="1186"/>
    </row>
    <row r="334" spans="5:7">
      <c r="E334" s="1186"/>
      <c r="F334" s="1187"/>
      <c r="G334" s="1186"/>
    </row>
    <row r="335" spans="5:7">
      <c r="E335" s="1186"/>
      <c r="F335" s="1187"/>
      <c r="G335" s="1186"/>
    </row>
    <row r="336" spans="5:7">
      <c r="E336" s="1186"/>
      <c r="F336" s="1187"/>
      <c r="G336" s="1186"/>
    </row>
    <row r="337" spans="5:7">
      <c r="E337" s="1186"/>
      <c r="F337" s="1187"/>
      <c r="G337" s="1186"/>
    </row>
    <row r="338" spans="5:7">
      <c r="E338" s="1186"/>
      <c r="F338" s="1187"/>
      <c r="G338" s="1186"/>
    </row>
    <row r="339" spans="5:7">
      <c r="E339" s="1186"/>
      <c r="F339" s="1187"/>
      <c r="G339" s="1186"/>
    </row>
    <row r="340" spans="5:7">
      <c r="E340" s="1186"/>
      <c r="F340" s="1187"/>
      <c r="G340" s="1186"/>
    </row>
    <row r="341" spans="5:7">
      <c r="E341" s="1186"/>
      <c r="F341" s="1187"/>
      <c r="G341" s="1186"/>
    </row>
    <row r="342" spans="5:7">
      <c r="E342" s="1186"/>
      <c r="F342" s="1187"/>
      <c r="G342" s="1186"/>
    </row>
    <row r="343" spans="5:7">
      <c r="E343" s="1186"/>
      <c r="F343" s="1187"/>
      <c r="G343" s="1186"/>
    </row>
    <row r="344" spans="5:7">
      <c r="E344" s="1186"/>
      <c r="F344" s="1187"/>
      <c r="G344" s="1186"/>
    </row>
    <row r="345" spans="5:7">
      <c r="E345" s="1186"/>
      <c r="F345" s="1187"/>
      <c r="G345" s="1186"/>
    </row>
    <row r="346" spans="5:7">
      <c r="E346" s="1186"/>
      <c r="F346" s="1187"/>
      <c r="G346" s="1186"/>
    </row>
    <row r="347" spans="5:7">
      <c r="E347" s="1186"/>
      <c r="F347" s="1187"/>
      <c r="G347" s="1186"/>
    </row>
    <row r="348" spans="5:7">
      <c r="E348" s="1186"/>
      <c r="F348" s="1187"/>
      <c r="G348" s="1186"/>
    </row>
    <row r="349" spans="5:7">
      <c r="E349" s="1186"/>
      <c r="F349" s="1187"/>
      <c r="G349" s="1186"/>
    </row>
    <row r="350" spans="5:7">
      <c r="E350" s="1186"/>
      <c r="F350" s="1187"/>
      <c r="G350" s="1186"/>
    </row>
    <row r="351" spans="5:7">
      <c r="E351" s="1186"/>
      <c r="F351" s="1187"/>
      <c r="G351" s="1186"/>
    </row>
    <row r="352" spans="5:7">
      <c r="E352" s="1186"/>
      <c r="F352" s="1187"/>
      <c r="G352" s="1186"/>
    </row>
    <row r="353" spans="5:7">
      <c r="E353" s="1186"/>
      <c r="F353" s="1187"/>
      <c r="G353" s="1186"/>
    </row>
    <row r="354" spans="5:7">
      <c r="E354" s="1186"/>
      <c r="F354" s="1187"/>
      <c r="G354" s="1186"/>
    </row>
    <row r="355" spans="5:7">
      <c r="E355" s="1186"/>
      <c r="F355" s="1187"/>
      <c r="G355" s="1186"/>
    </row>
    <row r="356" spans="5:7">
      <c r="E356" s="1186"/>
      <c r="F356" s="1187"/>
      <c r="G356" s="1186"/>
    </row>
    <row r="357" spans="5:7">
      <c r="E357" s="1186"/>
      <c r="F357" s="1187"/>
      <c r="G357" s="1186"/>
    </row>
    <row r="358" spans="5:7">
      <c r="E358" s="1186"/>
      <c r="F358" s="1187"/>
      <c r="G358" s="1186"/>
    </row>
    <row r="359" spans="5:7">
      <c r="E359" s="1186"/>
      <c r="F359" s="1187"/>
      <c r="G359" s="1186"/>
    </row>
    <row r="360" spans="5:7">
      <c r="E360" s="1186"/>
      <c r="F360" s="1187"/>
      <c r="G360" s="1186"/>
    </row>
    <row r="361" spans="5:7">
      <c r="E361" s="1186"/>
      <c r="F361" s="1187"/>
      <c r="G361" s="1186"/>
    </row>
    <row r="362" spans="5:7">
      <c r="E362" s="1186"/>
      <c r="F362" s="1187"/>
      <c r="G362" s="1186"/>
    </row>
    <row r="363" spans="5:7">
      <c r="E363" s="1186"/>
      <c r="F363" s="1187"/>
      <c r="G363" s="1186"/>
    </row>
    <row r="364" spans="5:7">
      <c r="E364" s="1186"/>
      <c r="F364" s="1187"/>
      <c r="G364" s="1186"/>
    </row>
    <row r="365" spans="5:7">
      <c r="E365" s="1186"/>
      <c r="F365" s="1187"/>
      <c r="G365" s="1186"/>
    </row>
    <row r="366" spans="5:7">
      <c r="E366" s="1186"/>
      <c r="F366" s="1187"/>
      <c r="G366" s="1186"/>
    </row>
    <row r="367" spans="5:7">
      <c r="E367" s="1186"/>
      <c r="F367" s="1187"/>
      <c r="G367" s="1186"/>
    </row>
    <row r="368" spans="5:7">
      <c r="E368" s="1186"/>
      <c r="F368" s="1187"/>
      <c r="G368" s="1186"/>
    </row>
    <row r="369" spans="5:7">
      <c r="E369" s="1186"/>
      <c r="F369" s="1187"/>
      <c r="G369" s="1186"/>
    </row>
    <row r="370" spans="5:7">
      <c r="E370" s="1186"/>
      <c r="F370" s="1187"/>
      <c r="G370" s="1186"/>
    </row>
    <row r="371" spans="5:7">
      <c r="E371" s="1186"/>
      <c r="F371" s="1187"/>
      <c r="G371" s="1186"/>
    </row>
    <row r="372" spans="5:7">
      <c r="E372" s="1186"/>
      <c r="F372" s="1187"/>
      <c r="G372" s="1186"/>
    </row>
    <row r="373" spans="5:7">
      <c r="E373" s="1186"/>
      <c r="F373" s="1187"/>
      <c r="G373" s="1186"/>
    </row>
    <row r="374" spans="5:7">
      <c r="E374" s="1186"/>
      <c r="F374" s="1187"/>
      <c r="G374" s="1186"/>
    </row>
    <row r="375" spans="5:7">
      <c r="E375" s="1186"/>
      <c r="F375" s="1187"/>
      <c r="G375" s="1186"/>
    </row>
    <row r="376" spans="5:7">
      <c r="E376" s="1186"/>
      <c r="F376" s="1187"/>
      <c r="G376" s="1186"/>
    </row>
    <row r="377" spans="5:7">
      <c r="E377" s="1186"/>
      <c r="F377" s="1187"/>
      <c r="G377" s="1186"/>
    </row>
    <row r="378" spans="5:7">
      <c r="E378" s="1186"/>
      <c r="F378" s="1187"/>
      <c r="G378" s="1186"/>
    </row>
    <row r="379" spans="5:7">
      <c r="E379" s="1186"/>
      <c r="F379" s="1187"/>
      <c r="G379" s="1186"/>
    </row>
    <row r="380" spans="5:7">
      <c r="E380" s="1186"/>
      <c r="F380" s="1187"/>
      <c r="G380" s="1186"/>
    </row>
    <row r="381" spans="5:7">
      <c r="E381" s="1186"/>
      <c r="F381" s="1187"/>
      <c r="G381" s="1186"/>
    </row>
    <row r="382" spans="5:7">
      <c r="E382" s="1186"/>
      <c r="F382" s="1187"/>
      <c r="G382" s="1186"/>
    </row>
    <row r="383" spans="5:7">
      <c r="E383" s="1186"/>
      <c r="F383" s="1187"/>
      <c r="G383" s="1186"/>
    </row>
    <row r="384" spans="5:7">
      <c r="E384" s="1186"/>
      <c r="F384" s="1187"/>
      <c r="G384" s="1186"/>
    </row>
    <row r="385" spans="5:7">
      <c r="E385" s="1186"/>
      <c r="F385" s="1187"/>
      <c r="G385" s="1186"/>
    </row>
    <row r="386" spans="5:7">
      <c r="E386" s="1186"/>
      <c r="F386" s="1187"/>
      <c r="G386" s="1186"/>
    </row>
    <row r="387" spans="5:7">
      <c r="E387" s="1186"/>
      <c r="F387" s="1187"/>
      <c r="G387" s="1186"/>
    </row>
    <row r="388" spans="5:7">
      <c r="E388" s="1186"/>
      <c r="F388" s="1187"/>
      <c r="G388" s="1186"/>
    </row>
    <row r="389" spans="5:7">
      <c r="E389" s="1186"/>
      <c r="F389" s="1187"/>
      <c r="G389" s="1186"/>
    </row>
    <row r="390" spans="5:7">
      <c r="E390" s="1186"/>
      <c r="F390" s="1187"/>
      <c r="G390" s="1186"/>
    </row>
    <row r="391" spans="5:7">
      <c r="E391" s="1186"/>
      <c r="F391" s="1187"/>
      <c r="G391" s="1186"/>
    </row>
    <row r="392" spans="5:7">
      <c r="E392" s="1186"/>
      <c r="F392" s="1187"/>
      <c r="G392" s="1186"/>
    </row>
    <row r="393" spans="5:7">
      <c r="E393" s="1186"/>
      <c r="F393" s="1187"/>
      <c r="G393" s="1186"/>
    </row>
    <row r="394" spans="5:7">
      <c r="E394" s="1186"/>
      <c r="F394" s="1187"/>
      <c r="G394" s="1186"/>
    </row>
    <row r="395" spans="5:7">
      <c r="E395" s="1186"/>
      <c r="F395" s="1187"/>
      <c r="G395" s="1186"/>
    </row>
    <row r="396" spans="5:7">
      <c r="E396" s="1186"/>
      <c r="F396" s="1187"/>
      <c r="G396" s="1186"/>
    </row>
    <row r="397" spans="5:7">
      <c r="E397" s="1186"/>
      <c r="F397" s="1187"/>
      <c r="G397" s="1186"/>
    </row>
    <row r="398" spans="5:7">
      <c r="E398" s="1186"/>
      <c r="F398" s="1187"/>
      <c r="G398" s="1186"/>
    </row>
    <row r="399" spans="5:7">
      <c r="E399" s="1186"/>
      <c r="F399" s="1187"/>
      <c r="G399" s="1186"/>
    </row>
    <row r="400" spans="5:7">
      <c r="E400" s="1186"/>
      <c r="F400" s="1187"/>
      <c r="G400" s="1186"/>
    </row>
    <row r="401" spans="5:7">
      <c r="E401" s="1186"/>
      <c r="F401" s="1187"/>
      <c r="G401" s="1186"/>
    </row>
    <row r="402" spans="5:7">
      <c r="E402" s="1186"/>
      <c r="F402" s="1187"/>
      <c r="G402" s="1186"/>
    </row>
    <row r="403" spans="5:7">
      <c r="E403" s="1186"/>
      <c r="F403" s="1187"/>
      <c r="G403" s="1186"/>
    </row>
    <row r="404" spans="5:7">
      <c r="E404" s="1186"/>
      <c r="F404" s="1187"/>
      <c r="G404" s="1186"/>
    </row>
    <row r="405" spans="5:7">
      <c r="E405" s="1186"/>
      <c r="F405" s="1187"/>
      <c r="G405" s="1186"/>
    </row>
    <row r="406" spans="5:7">
      <c r="E406" s="1186"/>
      <c r="F406" s="1187"/>
      <c r="G406" s="1186"/>
    </row>
    <row r="407" spans="5:7">
      <c r="E407" s="1186"/>
      <c r="F407" s="1187"/>
      <c r="G407" s="1186"/>
    </row>
    <row r="408" spans="5:7">
      <c r="E408" s="1186"/>
      <c r="F408" s="1187"/>
      <c r="G408" s="1186"/>
    </row>
    <row r="409" spans="5:7">
      <c r="E409" s="1186"/>
      <c r="F409" s="1187"/>
      <c r="G409" s="1186"/>
    </row>
    <row r="410" spans="5:7">
      <c r="E410" s="1186"/>
      <c r="F410" s="1187"/>
      <c r="G410" s="1186"/>
    </row>
    <row r="411" spans="5:7">
      <c r="E411" s="1186"/>
      <c r="F411" s="1187"/>
      <c r="G411" s="1186"/>
    </row>
    <row r="412" spans="5:7">
      <c r="E412" s="1186"/>
      <c r="F412" s="1187"/>
      <c r="G412" s="1186"/>
    </row>
    <row r="413" spans="5:7">
      <c r="E413" s="1186"/>
      <c r="F413" s="1187"/>
      <c r="G413" s="1186"/>
    </row>
    <row r="414" spans="5:7">
      <c r="E414" s="1186"/>
      <c r="F414" s="1187"/>
      <c r="G414" s="1186"/>
    </row>
    <row r="415" spans="5:7">
      <c r="E415" s="1186"/>
      <c r="F415" s="1187"/>
      <c r="G415" s="1186"/>
    </row>
    <row r="416" spans="5:7">
      <c r="E416" s="1186"/>
      <c r="F416" s="1187"/>
      <c r="G416" s="1186"/>
    </row>
    <row r="417" spans="5:7">
      <c r="E417" s="1186"/>
      <c r="F417" s="1187"/>
      <c r="G417" s="1186"/>
    </row>
    <row r="418" spans="5:7">
      <c r="E418" s="1186"/>
      <c r="F418" s="1187"/>
      <c r="G418" s="1186"/>
    </row>
    <row r="419" spans="5:7">
      <c r="E419" s="1186"/>
      <c r="F419" s="1187"/>
      <c r="G419" s="1186"/>
    </row>
    <row r="420" spans="5:7">
      <c r="E420" s="1186"/>
      <c r="F420" s="1187"/>
      <c r="G420" s="1186"/>
    </row>
    <row r="421" spans="5:7">
      <c r="E421" s="1186"/>
      <c r="F421" s="1187"/>
      <c r="G421" s="1186"/>
    </row>
    <row r="422" spans="5:7">
      <c r="E422" s="1186"/>
      <c r="F422" s="1187"/>
      <c r="G422" s="1186"/>
    </row>
    <row r="423" spans="5:7">
      <c r="E423" s="1186"/>
      <c r="F423" s="1187"/>
      <c r="G423" s="1186"/>
    </row>
    <row r="424" spans="5:7">
      <c r="E424" s="1186"/>
      <c r="F424" s="1187"/>
      <c r="G424" s="1186"/>
    </row>
    <row r="425" spans="5:7">
      <c r="E425" s="1186"/>
      <c r="F425" s="1187"/>
      <c r="G425" s="1186"/>
    </row>
    <row r="426" spans="5:7">
      <c r="E426" s="1186"/>
      <c r="F426" s="1187"/>
      <c r="G426" s="1186"/>
    </row>
    <row r="427" spans="5:7">
      <c r="E427" s="1186"/>
      <c r="F427" s="1187"/>
      <c r="G427" s="1186"/>
    </row>
    <row r="428" spans="5:7">
      <c r="E428" s="1186"/>
      <c r="F428" s="1187"/>
      <c r="G428" s="1186"/>
    </row>
    <row r="429" spans="5:7">
      <c r="E429" s="1186"/>
      <c r="F429" s="1187"/>
      <c r="G429" s="1186"/>
    </row>
    <row r="430" spans="5:7">
      <c r="E430" s="1186"/>
      <c r="F430" s="1187"/>
      <c r="G430" s="1186"/>
    </row>
    <row r="431" spans="5:7">
      <c r="E431" s="1186"/>
      <c r="F431" s="1187"/>
      <c r="G431" s="1186"/>
    </row>
    <row r="432" spans="5:7">
      <c r="E432" s="1186"/>
      <c r="F432" s="1187"/>
      <c r="G432" s="1186"/>
    </row>
    <row r="433" spans="5:7">
      <c r="E433" s="1186"/>
      <c r="F433" s="1187"/>
      <c r="G433" s="1186"/>
    </row>
    <row r="434" spans="5:7">
      <c r="E434" s="1186"/>
      <c r="F434" s="1187"/>
      <c r="G434" s="1186"/>
    </row>
    <row r="435" spans="5:7">
      <c r="E435" s="1186"/>
      <c r="F435" s="1187"/>
      <c r="G435" s="1186"/>
    </row>
    <row r="436" spans="5:7">
      <c r="E436" s="1186"/>
      <c r="F436" s="1187"/>
      <c r="G436" s="1186"/>
    </row>
    <row r="437" spans="5:7">
      <c r="E437" s="1186"/>
      <c r="F437" s="1187"/>
      <c r="G437" s="1186"/>
    </row>
    <row r="438" spans="5:7">
      <c r="E438" s="1186"/>
      <c r="F438" s="1187"/>
      <c r="G438" s="1186"/>
    </row>
    <row r="439" spans="5:7">
      <c r="E439" s="1186"/>
      <c r="F439" s="1187"/>
      <c r="G439" s="1186"/>
    </row>
    <row r="440" spans="5:7">
      <c r="E440" s="1186"/>
      <c r="F440" s="1187"/>
      <c r="G440" s="1186"/>
    </row>
    <row r="441" spans="5:7">
      <c r="E441" s="1186"/>
      <c r="F441" s="1187"/>
      <c r="G441" s="1186"/>
    </row>
    <row r="442" spans="5:7">
      <c r="E442" s="1186"/>
      <c r="F442" s="1187"/>
      <c r="G442" s="1186"/>
    </row>
    <row r="443" spans="5:7">
      <c r="E443" s="1186"/>
      <c r="F443" s="1187"/>
      <c r="G443" s="1186"/>
    </row>
    <row r="444" spans="5:7">
      <c r="E444" s="1186"/>
      <c r="F444" s="1187"/>
      <c r="G444" s="1186"/>
    </row>
    <row r="445" spans="5:7">
      <c r="E445" s="1186"/>
      <c r="F445" s="1187"/>
      <c r="G445" s="1186"/>
    </row>
    <row r="446" spans="5:7">
      <c r="E446" s="1186"/>
      <c r="F446" s="1187"/>
      <c r="G446" s="1186"/>
    </row>
    <row r="447" spans="5:7">
      <c r="E447" s="1186"/>
      <c r="F447" s="1187"/>
      <c r="G447" s="1186"/>
    </row>
    <row r="448" spans="5:7">
      <c r="E448" s="1186"/>
      <c r="F448" s="1187"/>
      <c r="G448" s="1186"/>
    </row>
    <row r="449" spans="5:7">
      <c r="E449" s="1186"/>
      <c r="F449" s="1187"/>
      <c r="G449" s="1186"/>
    </row>
    <row r="450" spans="5:7">
      <c r="E450" s="1186"/>
      <c r="F450" s="1187"/>
      <c r="G450" s="1186"/>
    </row>
    <row r="451" spans="5:7">
      <c r="E451" s="1186"/>
      <c r="F451" s="1187"/>
      <c r="G451" s="1186"/>
    </row>
    <row r="452" spans="5:7">
      <c r="E452" s="1186"/>
      <c r="F452" s="1187"/>
      <c r="G452" s="1186"/>
    </row>
    <row r="453" spans="5:7">
      <c r="E453" s="1186"/>
      <c r="F453" s="1187"/>
      <c r="G453" s="1186"/>
    </row>
    <row r="454" spans="5:7">
      <c r="E454" s="1186"/>
      <c r="F454" s="1187"/>
      <c r="G454" s="1186"/>
    </row>
    <row r="455" spans="5:7">
      <c r="E455" s="1186"/>
      <c r="F455" s="1187"/>
      <c r="G455" s="1186"/>
    </row>
    <row r="456" spans="5:7">
      <c r="E456" s="1186"/>
      <c r="F456" s="1187"/>
      <c r="G456" s="1186"/>
    </row>
    <row r="457" spans="5:7">
      <c r="E457" s="1186"/>
      <c r="F457" s="1187"/>
      <c r="G457" s="1186"/>
    </row>
    <row r="458" spans="5:7">
      <c r="E458" s="1186"/>
      <c r="F458" s="1187"/>
      <c r="G458" s="1186"/>
    </row>
    <row r="459" spans="5:7">
      <c r="E459" s="1186"/>
      <c r="F459" s="1187"/>
      <c r="G459" s="1186"/>
    </row>
    <row r="460" spans="5:7">
      <c r="E460" s="1186"/>
      <c r="F460" s="1187"/>
      <c r="G460" s="1186"/>
    </row>
    <row r="461" spans="5:7">
      <c r="E461" s="1186"/>
      <c r="F461" s="1187"/>
      <c r="G461" s="1186"/>
    </row>
    <row r="462" spans="5:7">
      <c r="E462" s="1186"/>
      <c r="F462" s="1187"/>
      <c r="G462" s="1186"/>
    </row>
    <row r="463" spans="5:7">
      <c r="E463" s="1186"/>
      <c r="F463" s="1187"/>
      <c r="G463" s="1186"/>
    </row>
    <row r="464" spans="5:7">
      <c r="E464" s="1186"/>
      <c r="F464" s="1187"/>
      <c r="G464" s="1186"/>
    </row>
    <row r="465" spans="5:7">
      <c r="E465" s="1186"/>
      <c r="F465" s="1187"/>
      <c r="G465" s="1186"/>
    </row>
    <row r="466" spans="5:7">
      <c r="E466" s="1186"/>
      <c r="F466" s="1187"/>
      <c r="G466" s="1186"/>
    </row>
    <row r="467" spans="5:7">
      <c r="E467" s="1186"/>
      <c r="F467" s="1187"/>
      <c r="G467" s="1186"/>
    </row>
    <row r="468" spans="5:7">
      <c r="E468" s="1186"/>
      <c r="F468" s="1187"/>
      <c r="G468" s="1186"/>
    </row>
    <row r="469" spans="5:7">
      <c r="E469" s="1186"/>
      <c r="F469" s="1187"/>
      <c r="G469" s="1186"/>
    </row>
    <row r="470" spans="5:7">
      <c r="E470" s="1186"/>
      <c r="F470" s="1187"/>
      <c r="G470" s="1186"/>
    </row>
    <row r="471" spans="5:7">
      <c r="E471" s="1186"/>
      <c r="F471" s="1187"/>
      <c r="G471" s="1186"/>
    </row>
    <row r="472" spans="5:7">
      <c r="E472" s="1186"/>
      <c r="F472" s="1187"/>
      <c r="G472" s="1186"/>
    </row>
    <row r="473" spans="5:7">
      <c r="E473" s="1186"/>
      <c r="F473" s="1187"/>
      <c r="G473" s="1186"/>
    </row>
    <row r="474" spans="5:7">
      <c r="E474" s="1186"/>
      <c r="F474" s="1187"/>
      <c r="G474" s="1186"/>
    </row>
    <row r="475" spans="5:7">
      <c r="E475" s="1186"/>
      <c r="F475" s="1187"/>
      <c r="G475" s="1186"/>
    </row>
    <row r="476" spans="5:7">
      <c r="E476" s="1186"/>
      <c r="F476" s="1187"/>
      <c r="G476" s="1186"/>
    </row>
    <row r="477" spans="5:7">
      <c r="E477" s="1186"/>
      <c r="F477" s="1187"/>
      <c r="G477" s="1186"/>
    </row>
    <row r="478" spans="5:7">
      <c r="E478" s="1186"/>
      <c r="F478" s="1187"/>
      <c r="G478" s="1186"/>
    </row>
    <row r="479" spans="5:7">
      <c r="E479" s="1186"/>
      <c r="F479" s="1187"/>
      <c r="G479" s="1186"/>
    </row>
    <row r="480" spans="5:7">
      <c r="E480" s="1186"/>
      <c r="F480" s="1187"/>
      <c r="G480" s="1186"/>
    </row>
    <row r="481" spans="5:7">
      <c r="E481" s="1186"/>
      <c r="F481" s="1187"/>
      <c r="G481" s="1186"/>
    </row>
    <row r="482" spans="5:7">
      <c r="E482" s="1186"/>
      <c r="F482" s="1187"/>
      <c r="G482" s="1186"/>
    </row>
    <row r="483" spans="5:7">
      <c r="E483" s="1186"/>
      <c r="F483" s="1187"/>
      <c r="G483" s="1186"/>
    </row>
    <row r="484" spans="5:7">
      <c r="E484" s="1186"/>
      <c r="F484" s="1187"/>
      <c r="G484" s="1186"/>
    </row>
    <row r="485" spans="5:7">
      <c r="E485" s="1186"/>
      <c r="F485" s="1187"/>
      <c r="G485" s="1186"/>
    </row>
    <row r="486" spans="5:7">
      <c r="E486" s="1186"/>
      <c r="F486" s="1187"/>
      <c r="G486" s="1186"/>
    </row>
    <row r="487" spans="5:7">
      <c r="E487" s="1186"/>
      <c r="F487" s="1187"/>
      <c r="G487" s="1186"/>
    </row>
    <row r="488" spans="5:7">
      <c r="E488" s="1186"/>
      <c r="F488" s="1187"/>
      <c r="G488" s="1186"/>
    </row>
    <row r="489" spans="5:7">
      <c r="E489" s="1186"/>
      <c r="F489" s="1187"/>
      <c r="G489" s="1186"/>
    </row>
    <row r="490" spans="5:7">
      <c r="E490" s="1186"/>
      <c r="F490" s="1187"/>
      <c r="G490" s="1186"/>
    </row>
    <row r="491" spans="5:7">
      <c r="E491" s="1186"/>
      <c r="F491" s="1187"/>
      <c r="G491" s="1186"/>
    </row>
    <row r="492" spans="5:7">
      <c r="E492" s="1186"/>
      <c r="F492" s="1187"/>
      <c r="G492" s="1186"/>
    </row>
    <row r="493" spans="5:7">
      <c r="E493" s="1186"/>
      <c r="F493" s="1187"/>
      <c r="G493" s="1186"/>
    </row>
    <row r="494" spans="5:7">
      <c r="E494" s="1186"/>
      <c r="F494" s="1187"/>
      <c r="G494" s="1186"/>
    </row>
    <row r="495" spans="5:7">
      <c r="E495" s="1186"/>
      <c r="F495" s="1187"/>
      <c r="G495" s="1186"/>
    </row>
    <row r="496" spans="5:7">
      <c r="E496" s="1186"/>
      <c r="F496" s="1187"/>
      <c r="G496" s="1186"/>
    </row>
    <row r="497" spans="5:7">
      <c r="E497" s="1186"/>
      <c r="F497" s="1187"/>
      <c r="G497" s="1186"/>
    </row>
    <row r="498" spans="5:7">
      <c r="E498" s="1186"/>
      <c r="F498" s="1187"/>
      <c r="G498" s="1186"/>
    </row>
    <row r="499" spans="5:7">
      <c r="E499" s="1186"/>
      <c r="F499" s="1187"/>
      <c r="G499" s="1186"/>
    </row>
    <row r="500" spans="5:7">
      <c r="E500" s="1186"/>
      <c r="F500" s="1187"/>
      <c r="G500" s="1186"/>
    </row>
    <row r="501" spans="5:7">
      <c r="E501" s="1186"/>
      <c r="F501" s="1187"/>
      <c r="G501" s="1186"/>
    </row>
    <row r="502" spans="5:7">
      <c r="E502" s="1186"/>
      <c r="F502" s="1187"/>
      <c r="G502" s="1186"/>
    </row>
    <row r="503" spans="5:7">
      <c r="E503" s="1186"/>
      <c r="F503" s="1187"/>
      <c r="G503" s="1186"/>
    </row>
    <row r="504" spans="5:7">
      <c r="E504" s="1186"/>
      <c r="F504" s="1187"/>
      <c r="G504" s="1186"/>
    </row>
    <row r="505" spans="5:7">
      <c r="E505" s="1186"/>
      <c r="F505" s="1187"/>
      <c r="G505" s="1186"/>
    </row>
    <row r="506" spans="5:7">
      <c r="E506" s="1186"/>
      <c r="F506" s="1187"/>
      <c r="G506" s="1186"/>
    </row>
    <row r="507" spans="5:7">
      <c r="E507" s="1186"/>
      <c r="F507" s="1187"/>
      <c r="G507" s="1186"/>
    </row>
    <row r="508" spans="5:7">
      <c r="E508" s="1186"/>
      <c r="F508" s="1187"/>
      <c r="G508" s="1186"/>
    </row>
    <row r="509" spans="5:7">
      <c r="E509" s="1186"/>
      <c r="F509" s="1187"/>
      <c r="G509" s="1186"/>
    </row>
    <row r="510" spans="5:7">
      <c r="E510" s="1186"/>
      <c r="F510" s="1187"/>
      <c r="G510" s="1186"/>
    </row>
    <row r="511" spans="5:7">
      <c r="E511" s="1186"/>
      <c r="F511" s="1187"/>
      <c r="G511" s="1186"/>
    </row>
    <row r="512" spans="5:7">
      <c r="E512" s="1186"/>
      <c r="F512" s="1187"/>
      <c r="G512" s="1186"/>
    </row>
    <row r="513" spans="5:7">
      <c r="E513" s="1186"/>
      <c r="F513" s="1187"/>
      <c r="G513" s="1186"/>
    </row>
    <row r="514" spans="5:7">
      <c r="E514" s="1186"/>
      <c r="F514" s="1187"/>
      <c r="G514" s="1186"/>
    </row>
    <row r="515" spans="5:7">
      <c r="E515" s="1186"/>
      <c r="F515" s="1187"/>
      <c r="G515" s="1186"/>
    </row>
    <row r="516" spans="5:7">
      <c r="E516" s="1186"/>
      <c r="F516" s="1187"/>
      <c r="G516" s="1186"/>
    </row>
    <row r="517" spans="5:7">
      <c r="E517" s="1186"/>
      <c r="F517" s="1187"/>
      <c r="G517" s="1186"/>
    </row>
    <row r="518" spans="5:7">
      <c r="E518" s="1186"/>
      <c r="F518" s="1187"/>
      <c r="G518" s="1186"/>
    </row>
    <row r="519" spans="5:7">
      <c r="E519" s="1186"/>
      <c r="F519" s="1187"/>
      <c r="G519" s="1186"/>
    </row>
    <row r="520" spans="5:7">
      <c r="E520" s="1186"/>
      <c r="F520" s="1187"/>
      <c r="G520" s="1186"/>
    </row>
    <row r="521" spans="5:7">
      <c r="E521" s="1186"/>
      <c r="F521" s="1187"/>
      <c r="G521" s="1186"/>
    </row>
    <row r="522" spans="5:7">
      <c r="E522" s="1186"/>
      <c r="F522" s="1187"/>
      <c r="G522" s="1186"/>
    </row>
    <row r="523" spans="5:7">
      <c r="E523" s="1186"/>
      <c r="F523" s="1187"/>
      <c r="G523" s="1186"/>
    </row>
    <row r="524" spans="5:7">
      <c r="E524" s="1186"/>
      <c r="F524" s="1187"/>
      <c r="G524" s="1186"/>
    </row>
    <row r="525" spans="5:7">
      <c r="E525" s="1186"/>
      <c r="F525" s="1187"/>
      <c r="G525" s="1186"/>
    </row>
    <row r="526" spans="5:7">
      <c r="E526" s="1186"/>
      <c r="F526" s="1187"/>
      <c r="G526" s="1186"/>
    </row>
    <row r="527" spans="5:7">
      <c r="E527" s="1186"/>
      <c r="F527" s="1187"/>
      <c r="G527" s="1186"/>
    </row>
    <row r="528" spans="5:7">
      <c r="E528" s="1186"/>
      <c r="F528" s="1187"/>
      <c r="G528" s="1186"/>
    </row>
    <row r="529" spans="5:7">
      <c r="E529" s="1186"/>
      <c r="F529" s="1187"/>
      <c r="G529" s="1186"/>
    </row>
    <row r="530" spans="5:7">
      <c r="E530" s="1186"/>
      <c r="F530" s="1187"/>
      <c r="G530" s="1186"/>
    </row>
    <row r="531" spans="5:7">
      <c r="E531" s="1186"/>
      <c r="F531" s="1187"/>
      <c r="G531" s="1186"/>
    </row>
    <row r="532" spans="5:7">
      <c r="E532" s="1186"/>
      <c r="F532" s="1187"/>
      <c r="G532" s="1186"/>
    </row>
    <row r="533" spans="5:7">
      <c r="E533" s="1186"/>
      <c r="F533" s="1187"/>
      <c r="G533" s="1186"/>
    </row>
    <row r="534" spans="5:7">
      <c r="E534" s="1186"/>
      <c r="F534" s="1187"/>
      <c r="G534" s="1186"/>
    </row>
    <row r="535" spans="5:7">
      <c r="E535" s="1186"/>
      <c r="F535" s="1187"/>
      <c r="G535" s="1186"/>
    </row>
    <row r="536" spans="5:7">
      <c r="E536" s="1186"/>
      <c r="F536" s="1187"/>
      <c r="G536" s="1186"/>
    </row>
    <row r="537" spans="5:7">
      <c r="E537" s="1186"/>
      <c r="F537" s="1187"/>
      <c r="G537" s="1186"/>
    </row>
    <row r="538" spans="5:7">
      <c r="E538" s="1186"/>
      <c r="F538" s="1187"/>
      <c r="G538" s="1186"/>
    </row>
    <row r="539" spans="5:7">
      <c r="E539" s="1186"/>
      <c r="F539" s="1187"/>
      <c r="G539" s="1186"/>
    </row>
    <row r="540" spans="5:7">
      <c r="E540" s="1186"/>
      <c r="F540" s="1187"/>
      <c r="G540" s="1186"/>
    </row>
    <row r="541" spans="5:7">
      <c r="E541" s="1186"/>
      <c r="F541" s="1187"/>
      <c r="G541" s="1186"/>
    </row>
    <row r="542" spans="5:7">
      <c r="E542" s="1186"/>
      <c r="F542" s="1187"/>
      <c r="G542" s="1186"/>
    </row>
    <row r="543" spans="5:7">
      <c r="E543" s="1186"/>
      <c r="F543" s="1187"/>
      <c r="G543" s="1186"/>
    </row>
    <row r="544" spans="5:7">
      <c r="E544" s="1186"/>
      <c r="F544" s="1187"/>
      <c r="G544" s="1186"/>
    </row>
    <row r="545" spans="5:7">
      <c r="E545" s="1186"/>
      <c r="F545" s="1187"/>
      <c r="G545" s="1186"/>
    </row>
    <row r="546" spans="5:7">
      <c r="E546" s="1186"/>
      <c r="F546" s="1187"/>
      <c r="G546" s="1186"/>
    </row>
    <row r="547" spans="5:7">
      <c r="E547" s="1186"/>
      <c r="F547" s="1187"/>
      <c r="G547" s="1186"/>
    </row>
    <row r="548" spans="5:7">
      <c r="E548" s="1186"/>
      <c r="F548" s="1187"/>
      <c r="G548" s="1186"/>
    </row>
    <row r="549" spans="5:7">
      <c r="E549" s="1186"/>
      <c r="F549" s="1187"/>
      <c r="G549" s="1186"/>
    </row>
    <row r="550" spans="5:7">
      <c r="E550" s="1186"/>
      <c r="F550" s="1187"/>
      <c r="G550" s="1186"/>
    </row>
    <row r="551" spans="5:7">
      <c r="E551" s="1186"/>
      <c r="F551" s="1187"/>
      <c r="G551" s="1186"/>
    </row>
    <row r="552" spans="5:7">
      <c r="E552" s="1186"/>
      <c r="F552" s="1187"/>
      <c r="G552" s="1186"/>
    </row>
    <row r="553" spans="5:7">
      <c r="E553" s="1186"/>
      <c r="F553" s="1187"/>
      <c r="G553" s="1186"/>
    </row>
    <row r="554" spans="5:7">
      <c r="E554" s="1186"/>
      <c r="F554" s="1187"/>
      <c r="G554" s="1186"/>
    </row>
    <row r="555" spans="5:7">
      <c r="E555" s="1186"/>
      <c r="F555" s="1187"/>
      <c r="G555" s="1186"/>
    </row>
    <row r="556" spans="5:7">
      <c r="E556" s="1186"/>
      <c r="F556" s="1187"/>
      <c r="G556" s="1186"/>
    </row>
    <row r="557" spans="5:7">
      <c r="E557" s="1186"/>
      <c r="F557" s="1187"/>
      <c r="G557" s="1186"/>
    </row>
    <row r="558" spans="5:7">
      <c r="E558" s="1186"/>
      <c r="F558" s="1187"/>
      <c r="G558" s="1186"/>
    </row>
    <row r="559" spans="5:7">
      <c r="E559" s="1186"/>
      <c r="F559" s="1187"/>
      <c r="G559" s="1186"/>
    </row>
    <row r="560" spans="5:7">
      <c r="E560" s="1186"/>
      <c r="F560" s="1187"/>
      <c r="G560" s="1186"/>
    </row>
    <row r="561" spans="5:7">
      <c r="E561" s="1186"/>
      <c r="F561" s="1187"/>
      <c r="G561" s="1186"/>
    </row>
    <row r="562" spans="5:7">
      <c r="E562" s="1186"/>
      <c r="F562" s="1187"/>
      <c r="G562" s="1186"/>
    </row>
    <row r="563" spans="5:7">
      <c r="E563" s="1186"/>
      <c r="F563" s="1187"/>
      <c r="G563" s="1186"/>
    </row>
    <row r="564" spans="5:7">
      <c r="E564" s="1186"/>
      <c r="F564" s="1187"/>
      <c r="G564" s="1186"/>
    </row>
    <row r="565" spans="5:7">
      <c r="E565" s="1186"/>
      <c r="F565" s="1187"/>
      <c r="G565" s="1186"/>
    </row>
    <row r="566" spans="5:7">
      <c r="E566" s="1186"/>
      <c r="F566" s="1187"/>
      <c r="G566" s="1186"/>
    </row>
    <row r="567" spans="5:7">
      <c r="E567" s="1186"/>
      <c r="F567" s="1187"/>
      <c r="G567" s="1186"/>
    </row>
    <row r="568" spans="5:7">
      <c r="E568" s="1186"/>
      <c r="F568" s="1187"/>
      <c r="G568" s="1186"/>
    </row>
    <row r="569" spans="5:7">
      <c r="E569" s="1186"/>
      <c r="F569" s="1187"/>
      <c r="G569" s="1186"/>
    </row>
    <row r="570" spans="5:7">
      <c r="E570" s="1186"/>
      <c r="F570" s="1187"/>
      <c r="G570" s="1186"/>
    </row>
    <row r="571" spans="5:7">
      <c r="E571" s="1186"/>
      <c r="F571" s="1187"/>
      <c r="G571" s="1186"/>
    </row>
    <row r="572" spans="5:7">
      <c r="E572" s="1186"/>
      <c r="F572" s="1187"/>
      <c r="G572" s="1186"/>
    </row>
    <row r="573" spans="5:7">
      <c r="E573" s="1186"/>
      <c r="F573" s="1187"/>
      <c r="G573" s="1186"/>
    </row>
    <row r="574" spans="5:7">
      <c r="E574" s="1186"/>
      <c r="F574" s="1187"/>
      <c r="G574" s="1186"/>
    </row>
    <row r="575" spans="5:7">
      <c r="E575" s="1186"/>
      <c r="F575" s="1187"/>
      <c r="G575" s="1186"/>
    </row>
    <row r="576" spans="5:7">
      <c r="E576" s="1186"/>
      <c r="F576" s="1187"/>
      <c r="G576" s="1186"/>
    </row>
    <row r="577" spans="5:7">
      <c r="E577" s="1186"/>
      <c r="F577" s="1187"/>
      <c r="G577" s="1186"/>
    </row>
    <row r="578" spans="5:7">
      <c r="E578" s="1186"/>
      <c r="F578" s="1187"/>
      <c r="G578" s="1186"/>
    </row>
    <row r="579" spans="5:7">
      <c r="E579" s="1186"/>
      <c r="F579" s="1187"/>
      <c r="G579" s="1186"/>
    </row>
    <row r="580" spans="5:7">
      <c r="E580" s="1186"/>
      <c r="F580" s="1187"/>
      <c r="G580" s="1186"/>
    </row>
    <row r="581" spans="5:7">
      <c r="E581" s="1186"/>
      <c r="F581" s="1187"/>
      <c r="G581" s="1186"/>
    </row>
    <row r="582" spans="5:7">
      <c r="E582" s="1186"/>
      <c r="F582" s="1187"/>
      <c r="G582" s="1186"/>
    </row>
    <row r="583" spans="5:7">
      <c r="E583" s="1186"/>
      <c r="F583" s="1187"/>
      <c r="G583" s="1186"/>
    </row>
    <row r="584" spans="5:7">
      <c r="E584" s="1186"/>
      <c r="F584" s="1187"/>
      <c r="G584" s="1186"/>
    </row>
    <row r="585" spans="5:7">
      <c r="E585" s="1186"/>
      <c r="F585" s="1187"/>
      <c r="G585" s="1186"/>
    </row>
    <row r="586" spans="5:7">
      <c r="E586" s="1186"/>
      <c r="F586" s="1187"/>
      <c r="G586" s="1186"/>
    </row>
    <row r="587" spans="5:7">
      <c r="E587" s="1186"/>
      <c r="F587" s="1187"/>
      <c r="G587" s="1186"/>
    </row>
    <row r="588" spans="5:7">
      <c r="E588" s="1186"/>
      <c r="F588" s="1187"/>
      <c r="G588" s="1186"/>
    </row>
    <row r="589" spans="5:7">
      <c r="E589" s="1186"/>
      <c r="F589" s="1187"/>
      <c r="G589" s="1186"/>
    </row>
    <row r="590" spans="5:7">
      <c r="E590" s="1186"/>
      <c r="F590" s="1187"/>
      <c r="G590" s="1186"/>
    </row>
    <row r="591" spans="5:7">
      <c r="E591" s="1186"/>
      <c r="F591" s="1187"/>
      <c r="G591" s="1186"/>
    </row>
    <row r="592" spans="5:7">
      <c r="E592" s="1186"/>
      <c r="F592" s="1187"/>
      <c r="G592" s="1186"/>
    </row>
    <row r="593" spans="5:7">
      <c r="E593" s="1186"/>
      <c r="F593" s="1187"/>
      <c r="G593" s="1186"/>
    </row>
    <row r="594" spans="5:7">
      <c r="E594" s="1186"/>
      <c r="F594" s="1187"/>
      <c r="G594" s="1186"/>
    </row>
    <row r="595" spans="5:7">
      <c r="E595" s="1186"/>
      <c r="F595" s="1187"/>
      <c r="G595" s="1186"/>
    </row>
    <row r="596" spans="5:7">
      <c r="E596" s="1186"/>
      <c r="F596" s="1187"/>
      <c r="G596" s="1186"/>
    </row>
    <row r="597" spans="5:7">
      <c r="E597" s="1186"/>
      <c r="F597" s="1187"/>
      <c r="G597" s="1186"/>
    </row>
    <row r="598" spans="5:7">
      <c r="E598" s="1186"/>
      <c r="F598" s="1187"/>
      <c r="G598" s="1186"/>
    </row>
    <row r="599" spans="5:7">
      <c r="E599" s="1186"/>
      <c r="F599" s="1187"/>
      <c r="G599" s="1186"/>
    </row>
    <row r="600" spans="5:7">
      <c r="E600" s="1186"/>
      <c r="F600" s="1187"/>
      <c r="G600" s="1186"/>
    </row>
    <row r="601" spans="5:7">
      <c r="E601" s="1186"/>
      <c r="F601" s="1187"/>
      <c r="G601" s="1186"/>
    </row>
    <row r="602" spans="5:7">
      <c r="E602" s="1186"/>
      <c r="F602" s="1187"/>
      <c r="G602" s="1186"/>
    </row>
    <row r="603" spans="5:7">
      <c r="E603" s="1186"/>
      <c r="F603" s="1187"/>
      <c r="G603" s="1186"/>
    </row>
    <row r="604" spans="5:7">
      <c r="E604" s="1186"/>
      <c r="F604" s="1187"/>
      <c r="G604" s="1186"/>
    </row>
    <row r="605" spans="5:7">
      <c r="E605" s="1186"/>
      <c r="F605" s="1187"/>
      <c r="G605" s="1186"/>
    </row>
    <row r="606" spans="5:7">
      <c r="E606" s="1186"/>
      <c r="F606" s="1187"/>
      <c r="G606" s="1186"/>
    </row>
    <row r="607" spans="5:7">
      <c r="E607" s="1186"/>
      <c r="F607" s="1187"/>
      <c r="G607" s="1186"/>
    </row>
    <row r="608" spans="5:7">
      <c r="E608" s="1186"/>
      <c r="F608" s="1187"/>
      <c r="G608" s="1186"/>
    </row>
    <row r="609" spans="5:7">
      <c r="E609" s="1186"/>
      <c r="F609" s="1187"/>
      <c r="G609" s="1186"/>
    </row>
    <row r="610" spans="5:7">
      <c r="E610" s="1186"/>
      <c r="F610" s="1187"/>
      <c r="G610" s="1186"/>
    </row>
    <row r="611" spans="5:7">
      <c r="E611" s="1186"/>
      <c r="F611" s="1187"/>
      <c r="G611" s="1186"/>
    </row>
    <row r="612" spans="5:7">
      <c r="E612" s="1186"/>
      <c r="F612" s="1187"/>
      <c r="G612" s="1186"/>
    </row>
    <row r="613" spans="5:7">
      <c r="E613" s="1186"/>
      <c r="F613" s="1187"/>
      <c r="G613" s="1186"/>
    </row>
    <row r="614" spans="5:7">
      <c r="E614" s="1186"/>
      <c r="F614" s="1187"/>
      <c r="G614" s="1186"/>
    </row>
    <row r="615" spans="5:7">
      <c r="E615" s="1186"/>
      <c r="F615" s="1187"/>
      <c r="G615" s="1186"/>
    </row>
    <row r="616" spans="5:7">
      <c r="E616" s="1186"/>
      <c r="F616" s="1187"/>
      <c r="G616" s="1186"/>
    </row>
    <row r="617" spans="5:7">
      <c r="E617" s="1186"/>
      <c r="F617" s="1187"/>
      <c r="G617" s="1186"/>
    </row>
    <row r="618" spans="5:7">
      <c r="E618" s="1186"/>
      <c r="F618" s="1187"/>
      <c r="G618" s="1186"/>
    </row>
    <row r="619" spans="5:7">
      <c r="E619" s="1186"/>
      <c r="F619" s="1187"/>
      <c r="G619" s="1186"/>
    </row>
    <row r="620" spans="5:7">
      <c r="E620" s="1186"/>
      <c r="F620" s="1187"/>
      <c r="G620" s="1186"/>
    </row>
    <row r="621" spans="5:7">
      <c r="E621" s="1186"/>
      <c r="F621" s="1187"/>
      <c r="G621" s="1186"/>
    </row>
    <row r="622" spans="5:7">
      <c r="E622" s="1186"/>
      <c r="F622" s="1187"/>
      <c r="G622" s="1186"/>
    </row>
    <row r="623" spans="5:7">
      <c r="E623" s="1186"/>
      <c r="F623" s="1187"/>
      <c r="G623" s="1186"/>
    </row>
    <row r="624" spans="5:7">
      <c r="E624" s="1186"/>
      <c r="F624" s="1187"/>
      <c r="G624" s="1186"/>
    </row>
    <row r="625" spans="5:7">
      <c r="E625" s="1186"/>
      <c r="F625" s="1187"/>
      <c r="G625" s="1186"/>
    </row>
    <row r="626" spans="5:7">
      <c r="E626" s="1186"/>
      <c r="F626" s="1187"/>
      <c r="G626" s="1186"/>
    </row>
    <row r="627" spans="5:7">
      <c r="E627" s="1186"/>
      <c r="F627" s="1187"/>
      <c r="G627" s="1186"/>
    </row>
    <row r="628" spans="5:7">
      <c r="E628" s="1186"/>
      <c r="F628" s="1187"/>
      <c r="G628" s="1186"/>
    </row>
    <row r="629" spans="5:7">
      <c r="E629" s="1186"/>
      <c r="F629" s="1187"/>
      <c r="G629" s="1186"/>
    </row>
    <row r="630" spans="5:7">
      <c r="E630" s="1186"/>
      <c r="F630" s="1187"/>
      <c r="G630" s="1186"/>
    </row>
    <row r="631" spans="5:7">
      <c r="E631" s="1186"/>
      <c r="F631" s="1187"/>
      <c r="G631" s="1186"/>
    </row>
    <row r="632" spans="5:7">
      <c r="E632" s="1186"/>
      <c r="F632" s="1187"/>
      <c r="G632" s="1186"/>
    </row>
    <row r="633" spans="5:7">
      <c r="E633" s="1186"/>
      <c r="F633" s="1187"/>
      <c r="G633" s="1186"/>
    </row>
    <row r="634" spans="5:7">
      <c r="E634" s="1186"/>
      <c r="F634" s="1187"/>
      <c r="G634" s="1186"/>
    </row>
    <row r="635" spans="5:7">
      <c r="E635" s="1186"/>
      <c r="F635" s="1187"/>
      <c r="G635" s="1186"/>
    </row>
    <row r="636" spans="5:7">
      <c r="E636" s="1186"/>
      <c r="F636" s="1187"/>
      <c r="G636" s="1186"/>
    </row>
    <row r="637" spans="5:7">
      <c r="E637" s="1186"/>
      <c r="F637" s="1187"/>
      <c r="G637" s="1186"/>
    </row>
    <row r="638" spans="5:7">
      <c r="E638" s="1186"/>
      <c r="F638" s="1187"/>
      <c r="G638" s="1186"/>
    </row>
    <row r="639" spans="5:7">
      <c r="E639" s="1186"/>
      <c r="F639" s="1187"/>
      <c r="G639" s="1186"/>
    </row>
    <row r="640" spans="5:7">
      <c r="E640" s="1186"/>
      <c r="F640" s="1187"/>
      <c r="G640" s="1186"/>
    </row>
    <row r="641" spans="5:7">
      <c r="E641" s="1186"/>
      <c r="F641" s="1187"/>
      <c r="G641" s="1186"/>
    </row>
    <row r="642" spans="5:7">
      <c r="E642" s="1186"/>
      <c r="F642" s="1187"/>
      <c r="G642" s="1186"/>
    </row>
    <row r="643" spans="5:7">
      <c r="E643" s="1186"/>
      <c r="F643" s="1187"/>
      <c r="G643" s="1186"/>
    </row>
    <row r="644" spans="5:7">
      <c r="E644" s="1186"/>
      <c r="F644" s="1187"/>
      <c r="G644" s="1186"/>
    </row>
    <row r="645" spans="5:7">
      <c r="E645" s="1186"/>
      <c r="F645" s="1187"/>
      <c r="G645" s="1186"/>
    </row>
    <row r="646" spans="5:7">
      <c r="E646" s="1186"/>
      <c r="F646" s="1187"/>
      <c r="G646" s="1186"/>
    </row>
    <row r="647" spans="5:7">
      <c r="E647" s="1186"/>
      <c r="F647" s="1187"/>
      <c r="G647" s="1186"/>
    </row>
    <row r="648" spans="5:7">
      <c r="E648" s="1186"/>
      <c r="F648" s="1187"/>
      <c r="G648" s="1186"/>
    </row>
    <row r="649" spans="5:7">
      <c r="E649" s="1186"/>
      <c r="F649" s="1187"/>
      <c r="G649" s="1186"/>
    </row>
    <row r="650" spans="5:7">
      <c r="E650" s="1186"/>
      <c r="F650" s="1187"/>
      <c r="G650" s="1186"/>
    </row>
    <row r="651" spans="5:7">
      <c r="E651" s="1186"/>
      <c r="F651" s="1187"/>
      <c r="G651" s="1186"/>
    </row>
    <row r="652" spans="5:7">
      <c r="E652" s="1186"/>
      <c r="F652" s="1187"/>
      <c r="G652" s="1186"/>
    </row>
    <row r="653" spans="5:7">
      <c r="E653" s="1186"/>
      <c r="F653" s="1187"/>
      <c r="G653" s="1186"/>
    </row>
    <row r="654" spans="5:7">
      <c r="E654" s="1186"/>
      <c r="F654" s="1187"/>
      <c r="G654" s="1186"/>
    </row>
    <row r="655" spans="5:7">
      <c r="E655" s="1186"/>
      <c r="F655" s="1187"/>
      <c r="G655" s="1186"/>
    </row>
    <row r="656" spans="5:7">
      <c r="E656" s="1186"/>
      <c r="F656" s="1187"/>
      <c r="G656" s="1186"/>
    </row>
    <row r="657" spans="5:7">
      <c r="E657" s="1186"/>
      <c r="F657" s="1187"/>
      <c r="G657" s="1186"/>
    </row>
    <row r="658" spans="5:7">
      <c r="E658" s="1186"/>
      <c r="F658" s="1187"/>
      <c r="G658" s="1186"/>
    </row>
    <row r="659" spans="5:7">
      <c r="E659" s="1186"/>
      <c r="F659" s="1187"/>
      <c r="G659" s="1186"/>
    </row>
    <row r="660" spans="5:7">
      <c r="E660" s="1186"/>
      <c r="F660" s="1187"/>
      <c r="G660" s="1186"/>
    </row>
    <row r="661" spans="5:7">
      <c r="E661" s="1186"/>
      <c r="F661" s="1187"/>
      <c r="G661" s="1186"/>
    </row>
    <row r="662" spans="5:7">
      <c r="E662" s="1186"/>
      <c r="F662" s="1187"/>
      <c r="G662" s="1186"/>
    </row>
    <row r="663" spans="5:7">
      <c r="E663" s="1186"/>
      <c r="F663" s="1187"/>
      <c r="G663" s="1186"/>
    </row>
    <row r="664" spans="5:7">
      <c r="E664" s="1186"/>
      <c r="F664" s="1187"/>
      <c r="G664" s="1186"/>
    </row>
    <row r="665" spans="5:7">
      <c r="E665" s="1186"/>
      <c r="F665" s="1187"/>
      <c r="G665" s="1186"/>
    </row>
    <row r="666" spans="5:7">
      <c r="E666" s="1186"/>
      <c r="F666" s="1187"/>
      <c r="G666" s="1186"/>
    </row>
    <row r="667" spans="5:7">
      <c r="E667" s="1186"/>
      <c r="F667" s="1187"/>
      <c r="G667" s="1186"/>
    </row>
    <row r="668" spans="5:7">
      <c r="E668" s="1186"/>
      <c r="F668" s="1187"/>
      <c r="G668" s="1186"/>
    </row>
    <row r="669" spans="5:7">
      <c r="E669" s="1186"/>
      <c r="F669" s="1187"/>
      <c r="G669" s="1186"/>
    </row>
    <row r="670" spans="5:7">
      <c r="E670" s="1186"/>
      <c r="F670" s="1187"/>
      <c r="G670" s="1186"/>
    </row>
    <row r="671" spans="5:7">
      <c r="E671" s="1186"/>
      <c r="F671" s="1187"/>
      <c r="G671" s="1186"/>
    </row>
    <row r="672" spans="5:7">
      <c r="E672" s="1186"/>
      <c r="F672" s="1187"/>
      <c r="G672" s="1186"/>
    </row>
    <row r="673" spans="5:7">
      <c r="E673" s="1186"/>
      <c r="F673" s="1187"/>
      <c r="G673" s="1186"/>
    </row>
    <row r="674" spans="5:7">
      <c r="E674" s="1186"/>
      <c r="F674" s="1187"/>
      <c r="G674" s="1186"/>
    </row>
    <row r="675" spans="5:7">
      <c r="E675" s="1186"/>
      <c r="F675" s="1187"/>
      <c r="G675" s="1186"/>
    </row>
    <row r="676" spans="5:7">
      <c r="E676" s="1186"/>
      <c r="F676" s="1187"/>
      <c r="G676" s="1186"/>
    </row>
    <row r="677" spans="5:7">
      <c r="E677" s="1186"/>
      <c r="F677" s="1187"/>
      <c r="G677" s="1186"/>
    </row>
    <row r="678" spans="5:7">
      <c r="E678" s="1186"/>
      <c r="F678" s="1187"/>
      <c r="G678" s="1186"/>
    </row>
    <row r="679" spans="5:7">
      <c r="E679" s="1186"/>
      <c r="F679" s="1187"/>
      <c r="G679" s="1186"/>
    </row>
    <row r="680" spans="5:7">
      <c r="E680" s="1186"/>
      <c r="F680" s="1187"/>
      <c r="G680" s="1186"/>
    </row>
    <row r="681" spans="5:7">
      <c r="E681" s="1186"/>
      <c r="F681" s="1187"/>
      <c r="G681" s="1186"/>
    </row>
    <row r="682" spans="5:7">
      <c r="E682" s="1186"/>
      <c r="F682" s="1187"/>
      <c r="G682" s="1186"/>
    </row>
    <row r="683" spans="5:7">
      <c r="E683" s="1186"/>
      <c r="F683" s="1187"/>
      <c r="G683" s="1186"/>
    </row>
    <row r="684" spans="5:7">
      <c r="E684" s="1186"/>
      <c r="F684" s="1187"/>
      <c r="G684" s="1186"/>
    </row>
    <row r="685" spans="5:7">
      <c r="E685" s="1186"/>
      <c r="F685" s="1187"/>
      <c r="G685" s="1186"/>
    </row>
    <row r="686" spans="5:7">
      <c r="E686" s="1186"/>
      <c r="F686" s="1187"/>
      <c r="G686" s="1186"/>
    </row>
    <row r="687" spans="5:7">
      <c r="E687" s="1186"/>
      <c r="F687" s="1187"/>
      <c r="G687" s="1186"/>
    </row>
    <row r="688" spans="5:7">
      <c r="E688" s="1186"/>
      <c r="F688" s="1187"/>
      <c r="G688" s="1186"/>
    </row>
    <row r="689" spans="5:7">
      <c r="E689" s="1186"/>
      <c r="F689" s="1187"/>
      <c r="G689" s="1186"/>
    </row>
    <row r="690" spans="5:7">
      <c r="E690" s="1186"/>
      <c r="F690" s="1187"/>
      <c r="G690" s="1186"/>
    </row>
    <row r="691" spans="5:7">
      <c r="E691" s="1186"/>
      <c r="F691" s="1187"/>
      <c r="G691" s="1186"/>
    </row>
    <row r="692" spans="5:7">
      <c r="E692" s="1186"/>
      <c r="F692" s="1187"/>
      <c r="G692" s="1186"/>
    </row>
    <row r="693" spans="5:7">
      <c r="E693" s="1186"/>
      <c r="F693" s="1187"/>
      <c r="G693" s="1186"/>
    </row>
    <row r="694" spans="5:7">
      <c r="E694" s="1186"/>
      <c r="F694" s="1187"/>
      <c r="G694" s="1186"/>
    </row>
    <row r="695" spans="5:7">
      <c r="E695" s="1186"/>
      <c r="F695" s="1187"/>
      <c r="G695" s="1186"/>
    </row>
    <row r="696" spans="5:7">
      <c r="E696" s="1186"/>
      <c r="F696" s="1187"/>
      <c r="G696" s="1186"/>
    </row>
    <row r="697" spans="5:7">
      <c r="E697" s="1186"/>
      <c r="F697" s="1187"/>
      <c r="G697" s="1186"/>
    </row>
    <row r="698" spans="5:7">
      <c r="E698" s="1186"/>
      <c r="F698" s="1187"/>
      <c r="G698" s="1186"/>
    </row>
    <row r="699" spans="5:7">
      <c r="E699" s="1186"/>
      <c r="F699" s="1187"/>
      <c r="G699" s="1186"/>
    </row>
    <row r="700" spans="5:7">
      <c r="E700" s="1186"/>
      <c r="F700" s="1187"/>
      <c r="G700" s="1186"/>
    </row>
    <row r="701" spans="5:7">
      <c r="E701" s="1186"/>
      <c r="F701" s="1187"/>
      <c r="G701" s="1186"/>
    </row>
    <row r="702" spans="5:7">
      <c r="E702" s="1186"/>
      <c r="F702" s="1187"/>
      <c r="G702" s="1186"/>
    </row>
    <row r="703" spans="5:7">
      <c r="E703" s="1186"/>
      <c r="F703" s="1187"/>
      <c r="G703" s="1186"/>
    </row>
    <row r="704" spans="5:7">
      <c r="E704" s="1186"/>
      <c r="F704" s="1187"/>
      <c r="G704" s="1186"/>
    </row>
    <row r="705" spans="5:7">
      <c r="E705" s="1186"/>
      <c r="F705" s="1187"/>
      <c r="G705" s="1186"/>
    </row>
    <row r="706" spans="5:7">
      <c r="E706" s="1186"/>
      <c r="F706" s="1187"/>
      <c r="G706" s="1186"/>
    </row>
    <row r="707" spans="5:7">
      <c r="E707" s="1186"/>
      <c r="F707" s="1187"/>
      <c r="G707" s="1186"/>
    </row>
    <row r="708" spans="5:7">
      <c r="E708" s="1186"/>
      <c r="F708" s="1187"/>
      <c r="G708" s="1186"/>
    </row>
    <row r="709" spans="5:7">
      <c r="E709" s="1186"/>
      <c r="F709" s="1187"/>
      <c r="G709" s="1186"/>
    </row>
    <row r="710" spans="5:7">
      <c r="E710" s="1186"/>
      <c r="F710" s="1187"/>
      <c r="G710" s="1186"/>
    </row>
    <row r="711" spans="5:7">
      <c r="E711" s="1186"/>
      <c r="F711" s="1187"/>
      <c r="G711" s="1186"/>
    </row>
    <row r="712" spans="5:7">
      <c r="E712" s="1186"/>
      <c r="F712" s="1187"/>
      <c r="G712" s="1186"/>
    </row>
    <row r="713" spans="5:7">
      <c r="E713" s="1186"/>
      <c r="F713" s="1187"/>
      <c r="G713" s="1186"/>
    </row>
    <row r="714" spans="5:7">
      <c r="E714" s="1186"/>
      <c r="F714" s="1187"/>
      <c r="G714" s="1186"/>
    </row>
    <row r="715" spans="5:7">
      <c r="E715" s="1186"/>
      <c r="F715" s="1187"/>
      <c r="G715" s="1186"/>
    </row>
    <row r="716" spans="5:7">
      <c r="E716" s="1186"/>
      <c r="F716" s="1187"/>
      <c r="G716" s="1186"/>
    </row>
    <row r="717" spans="5:7">
      <c r="E717" s="1186"/>
      <c r="F717" s="1187"/>
      <c r="G717" s="1186"/>
    </row>
    <row r="718" spans="5:7">
      <c r="E718" s="1186"/>
      <c r="F718" s="1187"/>
      <c r="G718" s="1186"/>
    </row>
    <row r="719" spans="5:7">
      <c r="E719" s="1186"/>
      <c r="F719" s="1187"/>
      <c r="G719" s="1186"/>
    </row>
    <row r="720" spans="5:7">
      <c r="E720" s="1186"/>
      <c r="F720" s="1187"/>
      <c r="G720" s="1186"/>
    </row>
    <row r="721" spans="5:7">
      <c r="E721" s="1186"/>
      <c r="F721" s="1187"/>
      <c r="G721" s="1186"/>
    </row>
    <row r="722" spans="5:7">
      <c r="E722" s="1186"/>
      <c r="F722" s="1187"/>
      <c r="G722" s="1186"/>
    </row>
    <row r="723" spans="5:7">
      <c r="E723" s="1186"/>
      <c r="F723" s="1187"/>
      <c r="G723" s="1186"/>
    </row>
    <row r="724" spans="5:7">
      <c r="E724" s="1186"/>
      <c r="F724" s="1187"/>
      <c r="G724" s="1186"/>
    </row>
    <row r="725" spans="5:7">
      <c r="E725" s="1186"/>
      <c r="F725" s="1187"/>
      <c r="G725" s="1186"/>
    </row>
    <row r="726" spans="5:7">
      <c r="E726" s="1186"/>
      <c r="F726" s="1187"/>
      <c r="G726" s="1186"/>
    </row>
    <row r="727" spans="5:7">
      <c r="E727" s="1186"/>
      <c r="F727" s="1187"/>
      <c r="G727" s="1186"/>
    </row>
    <row r="728" spans="5:7">
      <c r="E728" s="1186"/>
      <c r="F728" s="1187"/>
      <c r="G728" s="1186"/>
    </row>
    <row r="729" spans="5:7">
      <c r="E729" s="1186"/>
      <c r="F729" s="1187"/>
      <c r="G729" s="1186"/>
    </row>
    <row r="730" spans="5:7">
      <c r="E730" s="1186"/>
      <c r="F730" s="1187"/>
      <c r="G730" s="1186"/>
    </row>
    <row r="731" spans="5:7">
      <c r="E731" s="1186"/>
      <c r="F731" s="1187"/>
      <c r="G731" s="1186"/>
    </row>
    <row r="732" spans="5:7">
      <c r="E732" s="1186"/>
      <c r="F732" s="1187"/>
      <c r="G732" s="1186"/>
    </row>
    <row r="733" spans="5:7">
      <c r="E733" s="1186"/>
      <c r="F733" s="1187"/>
      <c r="G733" s="1186"/>
    </row>
    <row r="734" spans="5:7">
      <c r="E734" s="1186"/>
      <c r="F734" s="1187"/>
      <c r="G734" s="1186"/>
    </row>
    <row r="735" spans="5:7">
      <c r="E735" s="1186"/>
      <c r="F735" s="1187"/>
      <c r="G735" s="1186"/>
    </row>
    <row r="736" spans="5:7">
      <c r="E736" s="1186"/>
      <c r="F736" s="1187"/>
      <c r="G736" s="1186"/>
    </row>
    <row r="737" spans="5:7">
      <c r="E737" s="1186"/>
      <c r="F737" s="1187"/>
      <c r="G737" s="1186"/>
    </row>
    <row r="738" spans="5:7">
      <c r="E738" s="1186"/>
      <c r="F738" s="1187"/>
      <c r="G738" s="1186"/>
    </row>
    <row r="739" spans="5:7">
      <c r="E739" s="1186"/>
      <c r="F739" s="1187"/>
      <c r="G739" s="1186"/>
    </row>
    <row r="740" spans="5:7">
      <c r="E740" s="1186"/>
      <c r="F740" s="1187"/>
      <c r="G740" s="1186"/>
    </row>
    <row r="741" spans="5:7">
      <c r="E741" s="1186"/>
      <c r="F741" s="1187"/>
      <c r="G741" s="1186"/>
    </row>
    <row r="742" spans="5:7">
      <c r="E742" s="1186"/>
      <c r="F742" s="1187"/>
      <c r="G742" s="1186"/>
    </row>
    <row r="743" spans="5:7">
      <c r="E743" s="1186"/>
      <c r="F743" s="1187"/>
      <c r="G743" s="1186"/>
    </row>
    <row r="744" spans="5:7">
      <c r="E744" s="1186"/>
      <c r="F744" s="1187"/>
      <c r="G744" s="1186"/>
    </row>
    <row r="745" spans="5:7">
      <c r="E745" s="1186"/>
      <c r="F745" s="1187"/>
      <c r="G745" s="1186"/>
    </row>
    <row r="746" spans="5:7">
      <c r="E746" s="1186"/>
      <c r="F746" s="1187"/>
      <c r="G746" s="1186"/>
    </row>
    <row r="747" spans="5:7">
      <c r="E747" s="1186"/>
      <c r="F747" s="1187"/>
      <c r="G747" s="1186"/>
    </row>
    <row r="748" spans="5:7">
      <c r="E748" s="1186"/>
      <c r="F748" s="1187"/>
      <c r="G748" s="1186"/>
    </row>
    <row r="749" spans="5:7">
      <c r="E749" s="1186"/>
      <c r="F749" s="1187"/>
      <c r="G749" s="1186"/>
    </row>
    <row r="750" spans="5:7">
      <c r="E750" s="1186"/>
      <c r="F750" s="1187"/>
      <c r="G750" s="1186"/>
    </row>
    <row r="751" spans="5:7">
      <c r="E751" s="1186"/>
      <c r="F751" s="1187"/>
      <c r="G751" s="1186"/>
    </row>
    <row r="752" spans="5:7">
      <c r="E752" s="1186"/>
      <c r="F752" s="1187"/>
      <c r="G752" s="1186"/>
    </row>
    <row r="753" spans="5:7">
      <c r="E753" s="1186"/>
      <c r="F753" s="1187"/>
      <c r="G753" s="1186"/>
    </row>
    <row r="754" spans="5:7">
      <c r="E754" s="1186"/>
      <c r="F754" s="1187"/>
      <c r="G754" s="1186"/>
    </row>
    <row r="755" spans="5:7">
      <c r="E755" s="1186"/>
      <c r="F755" s="1187"/>
      <c r="G755" s="1186"/>
    </row>
    <row r="756" spans="5:7">
      <c r="E756" s="1186"/>
      <c r="F756" s="1187"/>
      <c r="G756" s="1186"/>
    </row>
    <row r="757" spans="5:7">
      <c r="E757" s="1186"/>
      <c r="F757" s="1187"/>
      <c r="G757" s="1186"/>
    </row>
    <row r="758" spans="5:7">
      <c r="E758" s="1186"/>
      <c r="F758" s="1187"/>
      <c r="G758" s="1186"/>
    </row>
    <row r="759" spans="5:7">
      <c r="E759" s="1186"/>
      <c r="F759" s="1187"/>
      <c r="G759" s="1186"/>
    </row>
    <row r="760" spans="5:7">
      <c r="E760" s="1186"/>
      <c r="F760" s="1187"/>
      <c r="G760" s="1186"/>
    </row>
    <row r="761" spans="5:7">
      <c r="E761" s="1186"/>
      <c r="F761" s="1187"/>
      <c r="G761" s="1186"/>
    </row>
    <row r="762" spans="5:7">
      <c r="E762" s="1186"/>
      <c r="F762" s="1187"/>
      <c r="G762" s="1186"/>
    </row>
    <row r="763" spans="5:7">
      <c r="E763" s="1186"/>
      <c r="F763" s="1187"/>
      <c r="G763" s="1186"/>
    </row>
    <row r="764" spans="5:7">
      <c r="E764" s="1186"/>
      <c r="F764" s="1187"/>
      <c r="G764" s="1186"/>
    </row>
    <row r="765" spans="5:7">
      <c r="E765" s="1186"/>
      <c r="F765" s="1187"/>
      <c r="G765" s="1186"/>
    </row>
    <row r="766" spans="5:7">
      <c r="E766" s="1186"/>
      <c r="F766" s="1187"/>
      <c r="G766" s="1186"/>
    </row>
    <row r="767" spans="5:7">
      <c r="E767" s="1186"/>
      <c r="F767" s="1187"/>
      <c r="G767" s="1186"/>
    </row>
    <row r="768" spans="5:7">
      <c r="E768" s="1186"/>
      <c r="F768" s="1187"/>
      <c r="G768" s="1186"/>
    </row>
    <row r="769" spans="5:7">
      <c r="E769" s="1186"/>
      <c r="F769" s="1187"/>
      <c r="G769" s="1186"/>
    </row>
    <row r="770" spans="5:7">
      <c r="E770" s="1186"/>
      <c r="F770" s="1187"/>
      <c r="G770" s="1186"/>
    </row>
    <row r="771" spans="5:7">
      <c r="E771" s="1186"/>
      <c r="F771" s="1187"/>
      <c r="G771" s="1186"/>
    </row>
    <row r="772" spans="5:7">
      <c r="E772" s="1186"/>
      <c r="F772" s="1187"/>
      <c r="G772" s="1186"/>
    </row>
    <row r="773" spans="5:7">
      <c r="E773" s="1186"/>
      <c r="F773" s="1187"/>
      <c r="G773" s="1186"/>
    </row>
    <row r="774" spans="5:7">
      <c r="E774" s="1186"/>
      <c r="F774" s="1187"/>
      <c r="G774" s="1186"/>
    </row>
    <row r="775" spans="5:7">
      <c r="E775" s="1186"/>
      <c r="F775" s="1187"/>
      <c r="G775" s="1186"/>
    </row>
    <row r="776" spans="5:7">
      <c r="E776" s="1186"/>
      <c r="F776" s="1187"/>
      <c r="G776" s="1186"/>
    </row>
    <row r="777" spans="5:7">
      <c r="E777" s="1186"/>
      <c r="F777" s="1187"/>
      <c r="G777" s="1186"/>
    </row>
    <row r="778" spans="5:7">
      <c r="E778" s="1186"/>
      <c r="F778" s="1187"/>
      <c r="G778" s="1186"/>
    </row>
    <row r="779" spans="5:7">
      <c r="E779" s="1186"/>
      <c r="F779" s="1187"/>
      <c r="G779" s="1186"/>
    </row>
    <row r="780" spans="5:7">
      <c r="E780" s="1186"/>
      <c r="F780" s="1187"/>
      <c r="G780" s="1186"/>
    </row>
    <row r="781" spans="5:7">
      <c r="E781" s="1186"/>
      <c r="F781" s="1187"/>
      <c r="G781" s="1186"/>
    </row>
    <row r="782" spans="5:7">
      <c r="E782" s="1186"/>
      <c r="F782" s="1187"/>
      <c r="G782" s="1186"/>
    </row>
    <row r="783" spans="5:7">
      <c r="E783" s="1186"/>
      <c r="F783" s="1187"/>
      <c r="G783" s="1186"/>
    </row>
    <row r="784" spans="5:7">
      <c r="E784" s="1186"/>
      <c r="F784" s="1187"/>
      <c r="G784" s="1186"/>
    </row>
    <row r="785" spans="5:7">
      <c r="E785" s="1186"/>
      <c r="F785" s="1187"/>
      <c r="G785" s="1186"/>
    </row>
    <row r="786" spans="5:7">
      <c r="E786" s="1186"/>
      <c r="F786" s="1187"/>
      <c r="G786" s="1186"/>
    </row>
    <row r="787" spans="5:7">
      <c r="E787" s="1186"/>
      <c r="F787" s="1187"/>
      <c r="G787" s="1186"/>
    </row>
    <row r="788" spans="5:7">
      <c r="E788" s="1186"/>
      <c r="F788" s="1187"/>
      <c r="G788" s="1186"/>
    </row>
    <row r="789" spans="5:7">
      <c r="E789" s="1186"/>
      <c r="F789" s="1187"/>
      <c r="G789" s="1186"/>
    </row>
    <row r="790" spans="5:7">
      <c r="E790" s="1186"/>
      <c r="F790" s="1187"/>
      <c r="G790" s="1186"/>
    </row>
    <row r="791" spans="5:7">
      <c r="E791" s="1186"/>
      <c r="F791" s="1187"/>
      <c r="G791" s="1186"/>
    </row>
    <row r="792" spans="5:7">
      <c r="E792" s="1186"/>
      <c r="F792" s="1187"/>
      <c r="G792" s="1186"/>
    </row>
    <row r="793" spans="5:7">
      <c r="E793" s="1186"/>
      <c r="F793" s="1187"/>
      <c r="G793" s="1186"/>
    </row>
    <row r="794" spans="5:7">
      <c r="E794" s="1186"/>
      <c r="F794" s="1187"/>
      <c r="G794" s="1186"/>
    </row>
    <row r="795" spans="5:7">
      <c r="E795" s="1186"/>
      <c r="F795" s="1187"/>
      <c r="G795" s="1186"/>
    </row>
    <row r="796" spans="5:7">
      <c r="E796" s="1186"/>
      <c r="F796" s="1187"/>
      <c r="G796" s="1186"/>
    </row>
    <row r="797" spans="5:7">
      <c r="E797" s="1186"/>
      <c r="F797" s="1187"/>
      <c r="G797" s="1186"/>
    </row>
    <row r="798" spans="5:7">
      <c r="E798" s="1186"/>
      <c r="F798" s="1187"/>
      <c r="G798" s="1186"/>
    </row>
    <row r="799" spans="5:7">
      <c r="E799" s="1186"/>
      <c r="F799" s="1187"/>
      <c r="G799" s="1186"/>
    </row>
    <row r="800" spans="5:7">
      <c r="E800" s="1186"/>
      <c r="F800" s="1187"/>
      <c r="G800" s="1186"/>
    </row>
    <row r="801" spans="5:7">
      <c r="E801" s="1186"/>
      <c r="F801" s="1187"/>
      <c r="G801" s="1186"/>
    </row>
    <row r="802" spans="5:7">
      <c r="E802" s="1186"/>
      <c r="F802" s="1187"/>
      <c r="G802" s="1186"/>
    </row>
    <row r="803" spans="5:7">
      <c r="E803" s="1186"/>
      <c r="F803" s="1187"/>
      <c r="G803" s="1186"/>
    </row>
    <row r="804" spans="5:7">
      <c r="E804" s="1186"/>
      <c r="F804" s="1187"/>
      <c r="G804" s="1186"/>
    </row>
    <row r="805" spans="5:7">
      <c r="E805" s="1186"/>
      <c r="F805" s="1187"/>
      <c r="G805" s="1186"/>
    </row>
    <row r="806" spans="5:7">
      <c r="E806" s="1186"/>
      <c r="F806" s="1187"/>
      <c r="G806" s="1186"/>
    </row>
    <row r="807" spans="5:7">
      <c r="E807" s="1186"/>
      <c r="F807" s="1187"/>
      <c r="G807" s="1186"/>
    </row>
    <row r="808" spans="5:7">
      <c r="E808" s="1186"/>
      <c r="F808" s="1187"/>
      <c r="G808" s="1186"/>
    </row>
    <row r="809" spans="5:7">
      <c r="E809" s="1186"/>
      <c r="F809" s="1187"/>
      <c r="G809" s="1186"/>
    </row>
    <row r="810" spans="5:7">
      <c r="E810" s="1186"/>
      <c r="F810" s="1187"/>
      <c r="G810" s="1186"/>
    </row>
    <row r="811" spans="5:7">
      <c r="E811" s="1186"/>
      <c r="F811" s="1187"/>
      <c r="G811" s="1186"/>
    </row>
    <row r="812" spans="5:7">
      <c r="E812" s="1186"/>
      <c r="F812" s="1187"/>
      <c r="G812" s="1186"/>
    </row>
    <row r="813" spans="5:7">
      <c r="E813" s="1186"/>
      <c r="F813" s="1187"/>
      <c r="G813" s="1186"/>
    </row>
    <row r="814" spans="5:7">
      <c r="E814" s="1186"/>
      <c r="F814" s="1187"/>
      <c r="G814" s="1186"/>
    </row>
    <row r="815" spans="5:7">
      <c r="E815" s="1186"/>
      <c r="F815" s="1187"/>
      <c r="G815" s="1186"/>
    </row>
    <row r="816" spans="5:7">
      <c r="E816" s="1186"/>
      <c r="F816" s="1187"/>
      <c r="G816" s="1186"/>
    </row>
    <row r="817" spans="5:7">
      <c r="E817" s="1186"/>
      <c r="F817" s="1187"/>
      <c r="G817" s="1186"/>
    </row>
    <row r="818" spans="5:7">
      <c r="E818" s="1186"/>
      <c r="F818" s="1187"/>
      <c r="G818" s="1186"/>
    </row>
    <row r="819" spans="5:7">
      <c r="E819" s="1186"/>
      <c r="F819" s="1187"/>
      <c r="G819" s="1186"/>
    </row>
    <row r="820" spans="5:7">
      <c r="E820" s="1186"/>
      <c r="F820" s="1187"/>
      <c r="G820" s="1186"/>
    </row>
    <row r="821" spans="5:7">
      <c r="E821" s="1186"/>
      <c r="F821" s="1187"/>
      <c r="G821" s="1186"/>
    </row>
    <row r="822" spans="5:7">
      <c r="E822" s="1186"/>
      <c r="F822" s="1187"/>
      <c r="G822" s="1186"/>
    </row>
    <row r="823" spans="5:7">
      <c r="E823" s="1186"/>
      <c r="F823" s="1187"/>
      <c r="G823" s="1186"/>
    </row>
    <row r="824" spans="5:7">
      <c r="E824" s="1186"/>
      <c r="F824" s="1187"/>
      <c r="G824" s="1186"/>
    </row>
    <row r="825" spans="5:7">
      <c r="E825" s="1186"/>
      <c r="F825" s="1187"/>
      <c r="G825" s="1186"/>
    </row>
    <row r="826" spans="5:7">
      <c r="E826" s="1186"/>
      <c r="F826" s="1187"/>
      <c r="G826" s="1186"/>
    </row>
    <row r="827" spans="5:7">
      <c r="E827" s="1186"/>
      <c r="F827" s="1187"/>
      <c r="G827" s="1186"/>
    </row>
    <row r="828" spans="5:7">
      <c r="E828" s="1186"/>
      <c r="F828" s="1187"/>
      <c r="G828" s="1186"/>
    </row>
    <row r="829" spans="5:7">
      <c r="E829" s="1186"/>
      <c r="F829" s="1187"/>
      <c r="G829" s="1186"/>
    </row>
    <row r="830" spans="5:7">
      <c r="E830" s="1186"/>
      <c r="F830" s="1187"/>
      <c r="G830" s="1186"/>
    </row>
    <row r="831" spans="5:7">
      <c r="E831" s="1186"/>
      <c r="F831" s="1187"/>
      <c r="G831" s="1186"/>
    </row>
    <row r="832" spans="5:7">
      <c r="E832" s="1186"/>
      <c r="F832" s="1187"/>
      <c r="G832" s="1186"/>
    </row>
    <row r="833" spans="5:7">
      <c r="E833" s="1186"/>
      <c r="F833" s="1187"/>
      <c r="G833" s="1186"/>
    </row>
    <row r="834" spans="5:7">
      <c r="E834" s="1186"/>
      <c r="F834" s="1187"/>
      <c r="G834" s="1186"/>
    </row>
    <row r="835" spans="5:7">
      <c r="E835" s="1186"/>
      <c r="F835" s="1187"/>
      <c r="G835" s="1186"/>
    </row>
    <row r="836" spans="5:7">
      <c r="E836" s="1186"/>
      <c r="F836" s="1187"/>
      <c r="G836" s="1186"/>
    </row>
    <row r="837" spans="5:7">
      <c r="E837" s="1186"/>
      <c r="F837" s="1187"/>
      <c r="G837" s="1186"/>
    </row>
    <row r="838" spans="5:7">
      <c r="E838" s="1186"/>
      <c r="F838" s="1187"/>
      <c r="G838" s="1186"/>
    </row>
    <row r="839" spans="5:7">
      <c r="E839" s="1186"/>
      <c r="F839" s="1187"/>
      <c r="G839" s="1186"/>
    </row>
    <row r="840" spans="5:7">
      <c r="E840" s="1186"/>
      <c r="F840" s="1187"/>
      <c r="G840" s="1186"/>
    </row>
    <row r="841" spans="5:7">
      <c r="E841" s="1186"/>
      <c r="F841" s="1187"/>
      <c r="G841" s="1186"/>
    </row>
    <row r="842" spans="5:7">
      <c r="E842" s="1186"/>
      <c r="F842" s="1187"/>
      <c r="G842" s="1186"/>
    </row>
    <row r="843" spans="5:7">
      <c r="E843" s="1186"/>
      <c r="F843" s="1187"/>
      <c r="G843" s="1186"/>
    </row>
    <row r="844" spans="5:7">
      <c r="E844" s="1186"/>
      <c r="F844" s="1187"/>
      <c r="G844" s="1186"/>
    </row>
    <row r="845" spans="5:7">
      <c r="E845" s="1186"/>
      <c r="F845" s="1187"/>
      <c r="G845" s="1186"/>
    </row>
    <row r="846" spans="5:7">
      <c r="E846" s="1186"/>
      <c r="F846" s="1187"/>
      <c r="G846" s="1186"/>
    </row>
    <row r="847" spans="5:7">
      <c r="E847" s="1186"/>
      <c r="F847" s="1187"/>
      <c r="G847" s="1186"/>
    </row>
    <row r="848" spans="5:7">
      <c r="E848" s="1186"/>
      <c r="F848" s="1187"/>
      <c r="G848" s="1186"/>
    </row>
    <row r="849" spans="5:7">
      <c r="E849" s="1186"/>
      <c r="F849" s="1187"/>
      <c r="G849" s="1186"/>
    </row>
    <row r="850" spans="5:7">
      <c r="E850" s="1186"/>
      <c r="F850" s="1187"/>
      <c r="G850" s="1186"/>
    </row>
    <row r="851" spans="5:7">
      <c r="E851" s="1186"/>
      <c r="F851" s="1187"/>
      <c r="G851" s="1186"/>
    </row>
    <row r="852" spans="5:7">
      <c r="E852" s="1186"/>
      <c r="F852" s="1187"/>
      <c r="G852" s="1186"/>
    </row>
    <row r="853" spans="5:7">
      <c r="E853" s="1186"/>
      <c r="F853" s="1187"/>
      <c r="G853" s="1186"/>
    </row>
    <row r="854" spans="5:7">
      <c r="E854" s="1186"/>
      <c r="F854" s="1187"/>
      <c r="G854" s="1186"/>
    </row>
    <row r="855" spans="5:7">
      <c r="E855" s="1186"/>
      <c r="F855" s="1187"/>
      <c r="G855" s="1186"/>
    </row>
    <row r="856" spans="5:7">
      <c r="E856" s="1186"/>
      <c r="F856" s="1187"/>
      <c r="G856" s="1186"/>
    </row>
    <row r="857" spans="5:7">
      <c r="E857" s="1186"/>
      <c r="F857" s="1187"/>
      <c r="G857" s="1186"/>
    </row>
    <row r="858" spans="5:7">
      <c r="E858" s="1186"/>
      <c r="F858" s="1187"/>
      <c r="G858" s="1186"/>
    </row>
    <row r="859" spans="5:7">
      <c r="E859" s="1186"/>
      <c r="F859" s="1187"/>
      <c r="G859" s="1186"/>
    </row>
    <row r="860" spans="5:7">
      <c r="E860" s="1186"/>
      <c r="F860" s="1187"/>
      <c r="G860" s="1186"/>
    </row>
    <row r="861" spans="5:7">
      <c r="E861" s="1186"/>
      <c r="F861" s="1187"/>
      <c r="G861" s="1186"/>
    </row>
    <row r="862" spans="5:7">
      <c r="E862" s="1186"/>
      <c r="F862" s="1187"/>
      <c r="G862" s="1186"/>
    </row>
    <row r="863" spans="5:7">
      <c r="E863" s="1186"/>
      <c r="F863" s="1187"/>
      <c r="G863" s="1186"/>
    </row>
    <row r="864" spans="5:7">
      <c r="E864" s="1186"/>
      <c r="F864" s="1187"/>
      <c r="G864" s="1186"/>
    </row>
    <row r="865" spans="5:7">
      <c r="E865" s="1186"/>
      <c r="F865" s="1187"/>
      <c r="G865" s="1186"/>
    </row>
    <row r="866" spans="5:7">
      <c r="E866" s="1186"/>
      <c r="F866" s="1187"/>
      <c r="G866" s="1186"/>
    </row>
    <row r="867" spans="5:7">
      <c r="E867" s="1186"/>
      <c r="F867" s="1187"/>
      <c r="G867" s="1186"/>
    </row>
    <row r="868" spans="5:7">
      <c r="E868" s="1186"/>
      <c r="F868" s="1187"/>
      <c r="G868" s="1186"/>
    </row>
    <row r="869" spans="5:7">
      <c r="E869" s="1186"/>
      <c r="F869" s="1187"/>
      <c r="G869" s="1186"/>
    </row>
    <row r="870" spans="5:7">
      <c r="E870" s="1186"/>
      <c r="F870" s="1187"/>
      <c r="G870" s="1186"/>
    </row>
    <row r="871" spans="5:7">
      <c r="E871" s="1186"/>
      <c r="F871" s="1187"/>
      <c r="G871" s="1186"/>
    </row>
    <row r="872" spans="5:7">
      <c r="E872" s="1186"/>
      <c r="F872" s="1187"/>
      <c r="G872" s="1186"/>
    </row>
    <row r="873" spans="5:7">
      <c r="E873" s="1186"/>
      <c r="F873" s="1187"/>
      <c r="G873" s="1186"/>
    </row>
    <row r="874" spans="5:7">
      <c r="E874" s="1186"/>
      <c r="F874" s="1187"/>
      <c r="G874" s="1186"/>
    </row>
    <row r="875" spans="5:7">
      <c r="E875" s="1186"/>
      <c r="F875" s="1187"/>
      <c r="G875" s="1186"/>
    </row>
    <row r="876" spans="5:7">
      <c r="E876" s="1186"/>
      <c r="F876" s="1187"/>
      <c r="G876" s="1186"/>
    </row>
    <row r="877" spans="5:7">
      <c r="E877" s="1186"/>
      <c r="F877" s="1187"/>
      <c r="G877" s="1186"/>
    </row>
    <row r="878" spans="5:7">
      <c r="E878" s="1186"/>
      <c r="F878" s="1187"/>
      <c r="G878" s="1186"/>
    </row>
    <row r="879" spans="5:7">
      <c r="E879" s="1186"/>
      <c r="F879" s="1187"/>
      <c r="G879" s="1186"/>
    </row>
    <row r="880" spans="5:7">
      <c r="E880" s="1186"/>
      <c r="F880" s="1187"/>
      <c r="G880" s="1186"/>
    </row>
    <row r="881" spans="5:7">
      <c r="E881" s="1186"/>
      <c r="F881" s="1187"/>
      <c r="G881" s="1186"/>
    </row>
    <row r="882" spans="5:7">
      <c r="E882" s="1186"/>
      <c r="F882" s="1187"/>
      <c r="G882" s="1186"/>
    </row>
    <row r="883" spans="5:7">
      <c r="E883" s="1186"/>
      <c r="F883" s="1187"/>
      <c r="G883" s="1186"/>
    </row>
    <row r="884" spans="5:7">
      <c r="E884" s="1186"/>
      <c r="F884" s="1187"/>
      <c r="G884" s="1186"/>
    </row>
    <row r="885" spans="5:7">
      <c r="E885" s="1186"/>
      <c r="F885" s="1187"/>
      <c r="G885" s="1186"/>
    </row>
    <row r="886" spans="5:7">
      <c r="E886" s="1186"/>
      <c r="F886" s="1187"/>
      <c r="G886" s="1186"/>
    </row>
    <row r="887" spans="5:7">
      <c r="E887" s="1186"/>
      <c r="F887" s="1187"/>
      <c r="G887" s="1186"/>
    </row>
    <row r="888" spans="5:7">
      <c r="E888" s="1186"/>
      <c r="F888" s="1187"/>
      <c r="G888" s="1186"/>
    </row>
    <row r="889" spans="5:7">
      <c r="E889" s="1186"/>
      <c r="F889" s="1187"/>
      <c r="G889" s="1186"/>
    </row>
    <row r="890" spans="5:7">
      <c r="E890" s="1186"/>
      <c r="F890" s="1187"/>
      <c r="G890" s="1186"/>
    </row>
    <row r="891" spans="5:7">
      <c r="E891" s="1186"/>
      <c r="F891" s="1187"/>
      <c r="G891" s="1186"/>
    </row>
    <row r="892" spans="5:7">
      <c r="E892" s="1186"/>
      <c r="F892" s="1187"/>
      <c r="G892" s="1186"/>
    </row>
    <row r="893" spans="5:7">
      <c r="E893" s="1186"/>
      <c r="F893" s="1187"/>
      <c r="G893" s="1186"/>
    </row>
    <row r="894" spans="5:7">
      <c r="E894" s="1186"/>
      <c r="F894" s="1187"/>
      <c r="G894" s="1186"/>
    </row>
    <row r="895" spans="5:7">
      <c r="E895" s="1186"/>
      <c r="F895" s="1187"/>
      <c r="G895" s="1186"/>
    </row>
    <row r="896" spans="5:7">
      <c r="E896" s="1186"/>
      <c r="F896" s="1187"/>
      <c r="G896" s="1186"/>
    </row>
    <row r="897" spans="5:7">
      <c r="E897" s="1186"/>
      <c r="F897" s="1187"/>
      <c r="G897" s="1186"/>
    </row>
    <row r="898" spans="5:7">
      <c r="E898" s="1186"/>
      <c r="F898" s="1187"/>
      <c r="G898" s="1186"/>
    </row>
    <row r="899" spans="5:7">
      <c r="E899" s="1186"/>
      <c r="F899" s="1187"/>
      <c r="G899" s="1186"/>
    </row>
    <row r="900" spans="5:7">
      <c r="E900" s="1186"/>
      <c r="F900" s="1187"/>
      <c r="G900" s="1186"/>
    </row>
    <row r="901" spans="5:7">
      <c r="E901" s="1186"/>
      <c r="F901" s="1187"/>
      <c r="G901" s="1186"/>
    </row>
    <row r="902" spans="5:7">
      <c r="E902" s="1186"/>
      <c r="F902" s="1187"/>
      <c r="G902" s="1186"/>
    </row>
    <row r="903" spans="5:7">
      <c r="E903" s="1186"/>
      <c r="F903" s="1187"/>
      <c r="G903" s="1186"/>
    </row>
    <row r="904" spans="5:7">
      <c r="E904" s="1186"/>
      <c r="F904" s="1187"/>
      <c r="G904" s="1186"/>
    </row>
    <row r="905" spans="5:7">
      <c r="E905" s="1186"/>
      <c r="F905" s="1187"/>
      <c r="G905" s="1186"/>
    </row>
    <row r="906" spans="5:7">
      <c r="E906" s="1186"/>
      <c r="F906" s="1187"/>
      <c r="G906" s="1186"/>
    </row>
    <row r="907" spans="5:7">
      <c r="E907" s="1186"/>
      <c r="F907" s="1187"/>
      <c r="G907" s="1186"/>
    </row>
    <row r="908" spans="5:7">
      <c r="E908" s="1186"/>
      <c r="F908" s="1187"/>
      <c r="G908" s="1186"/>
    </row>
    <row r="909" spans="5:7">
      <c r="E909" s="1186"/>
      <c r="F909" s="1187"/>
      <c r="G909" s="1186"/>
    </row>
    <row r="910" spans="5:7">
      <c r="E910" s="1186"/>
      <c r="F910" s="1187"/>
      <c r="G910" s="1186"/>
    </row>
    <row r="911" spans="5:7">
      <c r="E911" s="1186"/>
      <c r="F911" s="1187"/>
      <c r="G911" s="1186"/>
    </row>
    <row r="912" spans="5:7">
      <c r="E912" s="1186"/>
      <c r="F912" s="1187"/>
      <c r="G912" s="1186"/>
    </row>
    <row r="913" spans="5:7">
      <c r="E913" s="1186"/>
      <c r="F913" s="1187"/>
      <c r="G913" s="1186"/>
    </row>
    <row r="914" spans="5:7">
      <c r="E914" s="1186"/>
      <c r="F914" s="1187"/>
      <c r="G914" s="1186"/>
    </row>
    <row r="915" spans="5:7">
      <c r="E915" s="1186"/>
      <c r="F915" s="1187"/>
      <c r="G915" s="1186"/>
    </row>
    <row r="916" spans="5:7">
      <c r="E916" s="1186"/>
      <c r="F916" s="1187"/>
      <c r="G916" s="1186"/>
    </row>
    <row r="917" spans="5:7">
      <c r="E917" s="1186"/>
      <c r="F917" s="1187"/>
      <c r="G917" s="1186"/>
    </row>
    <row r="918" spans="5:7">
      <c r="E918" s="1186"/>
      <c r="F918" s="1187"/>
      <c r="G918" s="1186"/>
    </row>
    <row r="919" spans="5:7">
      <c r="E919" s="1186"/>
      <c r="F919" s="1187"/>
      <c r="G919" s="1186"/>
    </row>
    <row r="920" spans="5:7">
      <c r="E920" s="1186"/>
      <c r="F920" s="1187"/>
      <c r="G920" s="1186"/>
    </row>
    <row r="921" spans="5:7">
      <c r="E921" s="1186"/>
      <c r="F921" s="1187"/>
      <c r="G921" s="1186"/>
    </row>
    <row r="922" spans="5:7">
      <c r="E922" s="1186"/>
      <c r="F922" s="1187"/>
      <c r="G922" s="1186"/>
    </row>
    <row r="923" spans="5:7">
      <c r="E923" s="1186"/>
      <c r="F923" s="1187"/>
      <c r="G923" s="1186"/>
    </row>
    <row r="924" spans="5:7">
      <c r="E924" s="1186"/>
      <c r="F924" s="1187"/>
      <c r="G924" s="1186"/>
    </row>
    <row r="925" spans="5:7">
      <c r="E925" s="1186"/>
      <c r="F925" s="1187"/>
      <c r="G925" s="1186"/>
    </row>
    <row r="926" spans="5:7">
      <c r="E926" s="1186"/>
      <c r="F926" s="1187"/>
      <c r="G926" s="1186"/>
    </row>
    <row r="927" spans="5:7">
      <c r="E927" s="1186"/>
      <c r="F927" s="1187"/>
      <c r="G927" s="1186"/>
    </row>
    <row r="928" spans="5:7">
      <c r="E928" s="1186"/>
      <c r="F928" s="1187"/>
      <c r="G928" s="1186"/>
    </row>
    <row r="929" spans="5:7">
      <c r="E929" s="1186"/>
      <c r="F929" s="1187"/>
      <c r="G929" s="1186"/>
    </row>
    <row r="930" spans="5:7">
      <c r="E930" s="1186"/>
      <c r="F930" s="1187"/>
      <c r="G930" s="1186"/>
    </row>
    <row r="931" spans="5:7">
      <c r="E931" s="1186"/>
      <c r="F931" s="1187"/>
      <c r="G931" s="1186"/>
    </row>
    <row r="932" spans="5:7">
      <c r="E932" s="1186"/>
      <c r="F932" s="1187"/>
      <c r="G932" s="1186"/>
    </row>
    <row r="933" spans="5:7">
      <c r="E933" s="1186"/>
      <c r="F933" s="1187"/>
      <c r="G933" s="1186"/>
    </row>
    <row r="934" spans="5:7">
      <c r="E934" s="1186"/>
      <c r="F934" s="1187"/>
      <c r="G934" s="1186"/>
    </row>
    <row r="935" spans="5:7">
      <c r="E935" s="1186"/>
      <c r="F935" s="1187"/>
      <c r="G935" s="1186"/>
    </row>
    <row r="936" spans="5:7">
      <c r="E936" s="1186"/>
      <c r="F936" s="1187"/>
      <c r="G936" s="1186"/>
    </row>
    <row r="937" spans="5:7">
      <c r="E937" s="1186"/>
      <c r="F937" s="1187"/>
      <c r="G937" s="1186"/>
    </row>
    <row r="938" spans="5:7">
      <c r="E938" s="1186"/>
      <c r="F938" s="1187"/>
      <c r="G938" s="1186"/>
    </row>
    <row r="939" spans="5:7">
      <c r="E939" s="1186"/>
      <c r="F939" s="1187"/>
      <c r="G939" s="1186"/>
    </row>
    <row r="940" spans="5:7">
      <c r="E940" s="1186"/>
      <c r="F940" s="1187"/>
      <c r="G940" s="1186"/>
    </row>
    <row r="941" spans="5:7">
      <c r="E941" s="1186"/>
      <c r="F941" s="1187"/>
      <c r="G941" s="1186"/>
    </row>
    <row r="942" spans="5:7">
      <c r="E942" s="1186"/>
      <c r="F942" s="1187"/>
      <c r="G942" s="1186"/>
    </row>
    <row r="943" spans="5:7">
      <c r="E943" s="1186"/>
      <c r="F943" s="1187"/>
      <c r="G943" s="1186"/>
    </row>
    <row r="944" spans="5:7">
      <c r="E944" s="1186"/>
      <c r="F944" s="1187"/>
      <c r="G944" s="1186"/>
    </row>
    <row r="945" spans="5:7">
      <c r="E945" s="1186"/>
      <c r="F945" s="1187"/>
      <c r="G945" s="1186"/>
    </row>
    <row r="946" spans="5:7">
      <c r="E946" s="1186"/>
      <c r="F946" s="1187"/>
      <c r="G946" s="1186"/>
    </row>
    <row r="947" spans="5:7">
      <c r="E947" s="1186"/>
      <c r="F947" s="1187"/>
      <c r="G947" s="1186"/>
    </row>
    <row r="948" spans="5:7">
      <c r="E948" s="1186"/>
      <c r="F948" s="1187"/>
      <c r="G948" s="1186"/>
    </row>
    <row r="949" spans="5:7">
      <c r="E949" s="1186"/>
      <c r="F949" s="1187"/>
      <c r="G949" s="1186"/>
    </row>
    <row r="950" spans="5:7">
      <c r="E950" s="1186"/>
      <c r="F950" s="1187"/>
      <c r="G950" s="1186"/>
    </row>
    <row r="951" spans="5:7">
      <c r="E951" s="1186"/>
      <c r="F951" s="1187"/>
      <c r="G951" s="1186"/>
    </row>
    <row r="952" spans="5:7">
      <c r="E952" s="1186"/>
      <c r="F952" s="1187"/>
      <c r="G952" s="1186"/>
    </row>
    <row r="953" spans="5:7">
      <c r="E953" s="1186"/>
      <c r="F953" s="1187"/>
      <c r="G953" s="1186"/>
    </row>
    <row r="954" spans="5:7">
      <c r="E954" s="1186"/>
      <c r="F954" s="1187"/>
      <c r="G954" s="1186"/>
    </row>
    <row r="955" spans="5:7">
      <c r="E955" s="1186"/>
      <c r="F955" s="1187"/>
      <c r="G955" s="1186"/>
    </row>
    <row r="956" spans="5:7">
      <c r="E956" s="1186"/>
      <c r="F956" s="1187"/>
      <c r="G956" s="1186"/>
    </row>
    <row r="957" spans="5:7">
      <c r="E957" s="1186"/>
      <c r="F957" s="1187"/>
      <c r="G957" s="1186"/>
    </row>
    <row r="958" spans="5:7">
      <c r="E958" s="1186"/>
      <c r="F958" s="1187"/>
      <c r="G958" s="1186"/>
    </row>
    <row r="959" spans="5:7">
      <c r="E959" s="1186"/>
      <c r="F959" s="1187"/>
      <c r="G959" s="1186"/>
    </row>
    <row r="960" spans="5:7">
      <c r="E960" s="1186"/>
      <c r="F960" s="1187"/>
      <c r="G960" s="1186"/>
    </row>
    <row r="961" spans="5:7">
      <c r="E961" s="1186"/>
      <c r="F961" s="1187"/>
      <c r="G961" s="1186"/>
    </row>
    <row r="962" spans="5:7">
      <c r="E962" s="1186"/>
      <c r="F962" s="1187"/>
      <c r="G962" s="1186"/>
    </row>
    <row r="963" spans="5:7">
      <c r="E963" s="1186"/>
      <c r="F963" s="1187"/>
      <c r="G963" s="1186"/>
    </row>
    <row r="964" spans="5:7">
      <c r="E964" s="1186"/>
      <c r="F964" s="1187"/>
      <c r="G964" s="1186"/>
    </row>
    <row r="965" spans="5:7">
      <c r="E965" s="1186"/>
      <c r="F965" s="1187"/>
      <c r="G965" s="1186"/>
    </row>
    <row r="966" spans="5:7">
      <c r="E966" s="1186"/>
      <c r="F966" s="1187"/>
      <c r="G966" s="1186"/>
    </row>
    <row r="967" spans="5:7">
      <c r="E967" s="1186"/>
      <c r="F967" s="1187"/>
      <c r="G967" s="1186"/>
    </row>
    <row r="968" spans="5:7">
      <c r="E968" s="1186"/>
      <c r="F968" s="1187"/>
      <c r="G968" s="1186"/>
    </row>
    <row r="969" spans="5:7">
      <c r="E969" s="1186"/>
      <c r="F969" s="1187"/>
      <c r="G969" s="1186"/>
    </row>
    <row r="970" spans="5:7">
      <c r="E970" s="1186"/>
      <c r="F970" s="1187"/>
      <c r="G970" s="1186"/>
    </row>
    <row r="971" spans="5:7">
      <c r="E971" s="1186"/>
      <c r="F971" s="1187"/>
      <c r="G971" s="1186"/>
    </row>
    <row r="972" spans="5:7">
      <c r="E972" s="1186"/>
      <c r="F972" s="1187"/>
      <c r="G972" s="1186"/>
    </row>
    <row r="973" spans="5:7">
      <c r="E973" s="1186"/>
      <c r="F973" s="1187"/>
      <c r="G973" s="1186"/>
    </row>
    <row r="974" spans="5:7">
      <c r="E974" s="1186"/>
      <c r="F974" s="1187"/>
      <c r="G974" s="1186"/>
    </row>
    <row r="975" spans="5:7">
      <c r="E975" s="1186"/>
      <c r="F975" s="1187"/>
      <c r="G975" s="1186"/>
    </row>
    <row r="976" spans="5:7">
      <c r="E976" s="1186"/>
      <c r="F976" s="1187"/>
      <c r="G976" s="1186"/>
    </row>
    <row r="977" spans="5:7">
      <c r="E977" s="1186"/>
      <c r="F977" s="1187"/>
      <c r="G977" s="1186"/>
    </row>
    <row r="978" spans="5:7">
      <c r="E978" s="1186"/>
      <c r="F978" s="1187"/>
      <c r="G978" s="1186"/>
    </row>
    <row r="979" spans="5:7">
      <c r="E979" s="1186"/>
      <c r="F979" s="1187"/>
      <c r="G979" s="1186"/>
    </row>
    <row r="980" spans="5:7">
      <c r="E980" s="1186"/>
      <c r="F980" s="1187"/>
      <c r="G980" s="1186"/>
    </row>
    <row r="981" spans="5:7">
      <c r="E981" s="1186"/>
      <c r="F981" s="1187"/>
      <c r="G981" s="1186"/>
    </row>
    <row r="982" spans="5:7">
      <c r="E982" s="1186"/>
      <c r="F982" s="1187"/>
      <c r="G982" s="1186"/>
    </row>
    <row r="983" spans="5:7">
      <c r="E983" s="1186"/>
      <c r="F983" s="1187"/>
      <c r="G983" s="1186"/>
    </row>
    <row r="984" spans="5:7">
      <c r="E984" s="1186"/>
      <c r="F984" s="1187"/>
      <c r="G984" s="1186"/>
    </row>
    <row r="985" spans="5:7">
      <c r="E985" s="1186"/>
      <c r="F985" s="1187"/>
      <c r="G985" s="1186"/>
    </row>
    <row r="986" spans="5:7">
      <c r="E986" s="1186"/>
      <c r="F986" s="1187"/>
      <c r="G986" s="1186"/>
    </row>
    <row r="987" spans="5:7">
      <c r="E987" s="1186"/>
      <c r="F987" s="1187"/>
      <c r="G987" s="1186"/>
    </row>
    <row r="988" spans="5:7">
      <c r="E988" s="1186"/>
      <c r="F988" s="1187"/>
      <c r="G988" s="1186"/>
    </row>
    <row r="989" spans="5:7">
      <c r="E989" s="1186"/>
      <c r="F989" s="1187"/>
      <c r="G989" s="1186"/>
    </row>
    <row r="990" spans="5:7">
      <c r="E990" s="1186"/>
      <c r="F990" s="1187"/>
      <c r="G990" s="1186"/>
    </row>
    <row r="991" spans="5:7">
      <c r="E991" s="1186"/>
      <c r="F991" s="1187"/>
      <c r="G991" s="1186"/>
    </row>
    <row r="992" spans="5:7">
      <c r="E992" s="1186"/>
      <c r="F992" s="1187"/>
      <c r="G992" s="1186"/>
    </row>
    <row r="993" spans="5:7">
      <c r="E993" s="1186"/>
      <c r="F993" s="1187"/>
      <c r="G993" s="1186"/>
    </row>
    <row r="994" spans="5:7">
      <c r="E994" s="1186"/>
      <c r="F994" s="1187"/>
      <c r="G994" s="1186"/>
    </row>
    <row r="995" spans="5:7">
      <c r="E995" s="1186"/>
      <c r="F995" s="1187"/>
      <c r="G995" s="1186"/>
    </row>
    <row r="996" spans="5:7">
      <c r="E996" s="1186"/>
      <c r="F996" s="1187"/>
      <c r="G996" s="1186"/>
    </row>
    <row r="997" spans="5:7">
      <c r="E997" s="1186"/>
      <c r="F997" s="1187"/>
      <c r="G997" s="1186"/>
    </row>
    <row r="998" spans="5:7">
      <c r="E998" s="1186"/>
      <c r="F998" s="1187"/>
      <c r="G998" s="1186"/>
    </row>
    <row r="999" spans="5:7">
      <c r="E999" s="1186"/>
      <c r="F999" s="1187"/>
      <c r="G999" s="1186"/>
    </row>
    <row r="1000" spans="5:7">
      <c r="E1000" s="1186"/>
      <c r="F1000" s="1187"/>
      <c r="G1000" s="1186"/>
    </row>
    <row r="1001" spans="5:7">
      <c r="E1001" s="1186"/>
      <c r="F1001" s="1187"/>
      <c r="G1001" s="1186"/>
    </row>
    <row r="1002" spans="5:7">
      <c r="E1002" s="1186"/>
      <c r="F1002" s="1187"/>
      <c r="G1002" s="1186"/>
    </row>
    <row r="1003" spans="5:7">
      <c r="E1003" s="1186"/>
      <c r="F1003" s="1187"/>
      <c r="G1003" s="1186"/>
    </row>
    <row r="1004" spans="5:7">
      <c r="E1004" s="1186"/>
      <c r="F1004" s="1187"/>
      <c r="G1004" s="1186"/>
    </row>
    <row r="1005" spans="5:7">
      <c r="E1005" s="1186"/>
      <c r="F1005" s="1187"/>
      <c r="G1005" s="1186"/>
    </row>
    <row r="1006" spans="5:7">
      <c r="E1006" s="1186"/>
      <c r="F1006" s="1187"/>
      <c r="G1006" s="1186"/>
    </row>
    <row r="1007" spans="5:7">
      <c r="E1007" s="1186"/>
      <c r="F1007" s="1187"/>
      <c r="G1007" s="1186"/>
    </row>
    <row r="1008" spans="5:7">
      <c r="E1008" s="1186"/>
      <c r="F1008" s="1187"/>
      <c r="G1008" s="1186"/>
    </row>
    <row r="1009" spans="5:7">
      <c r="E1009" s="1186"/>
      <c r="F1009" s="1187"/>
      <c r="G1009" s="1186"/>
    </row>
    <row r="1010" spans="5:7">
      <c r="E1010" s="1186"/>
      <c r="F1010" s="1187"/>
      <c r="G1010" s="1186"/>
    </row>
    <row r="1011" spans="5:7">
      <c r="E1011" s="1186"/>
      <c r="F1011" s="1187"/>
      <c r="G1011" s="1186"/>
    </row>
    <row r="1012" spans="5:7">
      <c r="E1012" s="1186"/>
      <c r="F1012" s="1187"/>
      <c r="G1012" s="1186"/>
    </row>
    <row r="1013" spans="5:7">
      <c r="E1013" s="1186"/>
      <c r="F1013" s="1187"/>
      <c r="G1013" s="1186"/>
    </row>
    <row r="1014" spans="5:7">
      <c r="E1014" s="1186"/>
      <c r="F1014" s="1187"/>
      <c r="G1014" s="1186"/>
    </row>
    <row r="1015" spans="5:7">
      <c r="E1015" s="1186"/>
      <c r="F1015" s="1187"/>
      <c r="G1015" s="1186"/>
    </row>
    <row r="1016" spans="5:7">
      <c r="E1016" s="1186"/>
      <c r="F1016" s="1187"/>
      <c r="G1016" s="1186"/>
    </row>
    <row r="1017" spans="5:7">
      <c r="E1017" s="1186"/>
      <c r="F1017" s="1187"/>
      <c r="G1017" s="1186"/>
    </row>
    <row r="1018" spans="5:7">
      <c r="E1018" s="1186"/>
      <c r="F1018" s="1187"/>
      <c r="G1018" s="1186"/>
    </row>
    <row r="1019" spans="5:7">
      <c r="E1019" s="1186"/>
      <c r="F1019" s="1187"/>
      <c r="G1019" s="1186"/>
    </row>
    <row r="1020" spans="5:7">
      <c r="E1020" s="1186"/>
      <c r="F1020" s="1187"/>
      <c r="G1020" s="1186"/>
    </row>
    <row r="1021" spans="5:7">
      <c r="E1021" s="1186"/>
      <c r="F1021" s="1187"/>
      <c r="G1021" s="1186"/>
    </row>
    <row r="1022" spans="5:7">
      <c r="E1022" s="1186"/>
      <c r="F1022" s="1187"/>
      <c r="G1022" s="1186"/>
    </row>
    <row r="1023" spans="5:7">
      <c r="E1023" s="1186"/>
      <c r="F1023" s="1187"/>
      <c r="G1023" s="1186"/>
    </row>
    <row r="1024" spans="5:7">
      <c r="E1024" s="1186"/>
      <c r="F1024" s="1187"/>
      <c r="G1024" s="1186"/>
    </row>
    <row r="1025" spans="5:7">
      <c r="E1025" s="1186"/>
      <c r="F1025" s="1187"/>
      <c r="G1025" s="1186"/>
    </row>
    <row r="1026" spans="5:7">
      <c r="E1026" s="1186"/>
      <c r="F1026" s="1187"/>
      <c r="G1026" s="1186"/>
    </row>
    <row r="1027" spans="5:7">
      <c r="E1027" s="1186"/>
      <c r="F1027" s="1187"/>
      <c r="G1027" s="1186"/>
    </row>
    <row r="1028" spans="5:7">
      <c r="E1028" s="1186"/>
      <c r="F1028" s="1187"/>
      <c r="G1028" s="1186"/>
    </row>
    <row r="1029" spans="5:7">
      <c r="E1029" s="1186"/>
      <c r="F1029" s="1187"/>
      <c r="G1029" s="1186"/>
    </row>
    <row r="1030" spans="5:7">
      <c r="E1030" s="1186"/>
      <c r="F1030" s="1187"/>
      <c r="G1030" s="1186"/>
    </row>
    <row r="1031" spans="5:7">
      <c r="E1031" s="1186"/>
      <c r="F1031" s="1187"/>
      <c r="G1031" s="1186"/>
    </row>
    <row r="1032" spans="5:7">
      <c r="E1032" s="1186"/>
      <c r="F1032" s="1187"/>
      <c r="G1032" s="1186"/>
    </row>
    <row r="1033" spans="5:7">
      <c r="E1033" s="1186"/>
      <c r="F1033" s="1187"/>
      <c r="G1033" s="1186"/>
    </row>
    <row r="1034" spans="5:7">
      <c r="E1034" s="1186"/>
      <c r="F1034" s="1187"/>
      <c r="G1034" s="1186"/>
    </row>
    <row r="1035" spans="5:7">
      <c r="E1035" s="1186"/>
      <c r="F1035" s="1187"/>
      <c r="G1035" s="1186"/>
    </row>
    <row r="1036" spans="5:7">
      <c r="E1036" s="1186"/>
      <c r="F1036" s="1187"/>
      <c r="G1036" s="1186"/>
    </row>
    <row r="1037" spans="5:7">
      <c r="E1037" s="1186"/>
      <c r="F1037" s="1187"/>
      <c r="G1037" s="1186"/>
    </row>
    <row r="1038" spans="5:7">
      <c r="E1038" s="1186"/>
      <c r="F1038" s="1187"/>
      <c r="G1038" s="1186"/>
    </row>
    <row r="1039" spans="5:7">
      <c r="E1039" s="1186"/>
      <c r="F1039" s="1187"/>
      <c r="G1039" s="1186"/>
    </row>
    <row r="1040" spans="5:7">
      <c r="E1040" s="1186"/>
      <c r="F1040" s="1187"/>
      <c r="G1040" s="1186"/>
    </row>
    <row r="1041" spans="5:7">
      <c r="E1041" s="1186"/>
      <c r="F1041" s="1187"/>
      <c r="G1041" s="1186"/>
    </row>
    <row r="1042" spans="5:7">
      <c r="E1042" s="1186"/>
      <c r="F1042" s="1187"/>
      <c r="G1042" s="1186"/>
    </row>
    <row r="1043" spans="5:7">
      <c r="E1043" s="1186"/>
      <c r="F1043" s="1187"/>
      <c r="G1043" s="1186"/>
    </row>
    <row r="1044" spans="5:7">
      <c r="E1044" s="1186"/>
      <c r="F1044" s="1187"/>
      <c r="G1044" s="1186"/>
    </row>
    <row r="1045" spans="5:7">
      <c r="E1045" s="1186"/>
      <c r="F1045" s="1187"/>
      <c r="G1045" s="1186"/>
    </row>
    <row r="1046" spans="5:7">
      <c r="E1046" s="1186"/>
      <c r="F1046" s="1187"/>
      <c r="G1046" s="1186"/>
    </row>
    <row r="1047" spans="5:7">
      <c r="E1047" s="1186"/>
      <c r="F1047" s="1187"/>
      <c r="G1047" s="1186"/>
    </row>
    <row r="1048" spans="5:7">
      <c r="E1048" s="1186"/>
      <c r="F1048" s="1187"/>
      <c r="G1048" s="1186"/>
    </row>
    <row r="1049" spans="5:7">
      <c r="E1049" s="1186"/>
      <c r="F1049" s="1187"/>
      <c r="G1049" s="1186"/>
    </row>
    <row r="1050" spans="5:7">
      <c r="E1050" s="1186"/>
      <c r="F1050" s="1187"/>
      <c r="G1050" s="1186"/>
    </row>
    <row r="1051" spans="5:7">
      <c r="E1051" s="1186"/>
      <c r="F1051" s="1187"/>
      <c r="G1051" s="1186"/>
    </row>
    <row r="1052" spans="5:7">
      <c r="E1052" s="1186"/>
      <c r="F1052" s="1187"/>
      <c r="G1052" s="1186"/>
    </row>
    <row r="1053" spans="5:7">
      <c r="E1053" s="1186"/>
      <c r="F1053" s="1187"/>
      <c r="G1053" s="1186"/>
    </row>
    <row r="1054" spans="5:7">
      <c r="E1054" s="1186"/>
      <c r="F1054" s="1187"/>
      <c r="G1054" s="1186"/>
    </row>
    <row r="1055" spans="5:7">
      <c r="E1055" s="1186"/>
      <c r="F1055" s="1187"/>
      <c r="G1055" s="1186"/>
    </row>
    <row r="1056" spans="5:7">
      <c r="E1056" s="1186"/>
      <c r="F1056" s="1187"/>
      <c r="G1056" s="1186"/>
    </row>
    <row r="1057" spans="5:7">
      <c r="E1057" s="1186"/>
      <c r="F1057" s="1187"/>
      <c r="G1057" s="1186"/>
    </row>
    <row r="1058" spans="5:7">
      <c r="E1058" s="1186"/>
      <c r="F1058" s="1187"/>
      <c r="G1058" s="1186"/>
    </row>
    <row r="1059" spans="5:7">
      <c r="E1059" s="1186"/>
      <c r="F1059" s="1187"/>
      <c r="G1059" s="1186"/>
    </row>
    <row r="1060" spans="5:7">
      <c r="E1060" s="1186"/>
      <c r="F1060" s="1187"/>
      <c r="G1060" s="1186"/>
    </row>
    <row r="1061" spans="5:7">
      <c r="E1061" s="1186"/>
      <c r="F1061" s="1187"/>
      <c r="G1061" s="1186"/>
    </row>
    <row r="1062" spans="5:7">
      <c r="E1062" s="1186"/>
      <c r="F1062" s="1187"/>
      <c r="G1062" s="1186"/>
    </row>
    <row r="1063" spans="5:7">
      <c r="E1063" s="1186"/>
      <c r="F1063" s="1187"/>
      <c r="G1063" s="1186"/>
    </row>
    <row r="1064" spans="5:7">
      <c r="E1064" s="1186"/>
      <c r="F1064" s="1187"/>
      <c r="G1064" s="1186"/>
    </row>
    <row r="1065" spans="5:7">
      <c r="E1065" s="1186"/>
      <c r="F1065" s="1187"/>
      <c r="G1065" s="1186"/>
    </row>
    <row r="1066" spans="5:7">
      <c r="E1066" s="1186"/>
      <c r="F1066" s="1187"/>
      <c r="G1066" s="1186"/>
    </row>
    <row r="1067" spans="5:7">
      <c r="E1067" s="1186"/>
      <c r="F1067" s="1187"/>
      <c r="G1067" s="1186"/>
    </row>
    <row r="1068" spans="5:7">
      <c r="E1068" s="1186"/>
      <c r="F1068" s="1187"/>
      <c r="G1068" s="1186"/>
    </row>
    <row r="1069" spans="5:7">
      <c r="E1069" s="1186"/>
      <c r="F1069" s="1187"/>
      <c r="G1069" s="1186"/>
    </row>
    <row r="1070" spans="5:7">
      <c r="E1070" s="1186"/>
      <c r="F1070" s="1187"/>
      <c r="G1070" s="1186"/>
    </row>
    <row r="1071" spans="5:7">
      <c r="E1071" s="1186"/>
      <c r="F1071" s="1187"/>
      <c r="G1071" s="1186"/>
    </row>
    <row r="1072" spans="5:7">
      <c r="E1072" s="1186"/>
      <c r="F1072" s="1187"/>
      <c r="G1072" s="1186"/>
    </row>
    <row r="1073" spans="5:7">
      <c r="E1073" s="1186"/>
      <c r="F1073" s="1187"/>
      <c r="G1073" s="1186"/>
    </row>
    <row r="1074" spans="5:7">
      <c r="E1074" s="1186"/>
      <c r="F1074" s="1187"/>
      <c r="G1074" s="1186"/>
    </row>
    <row r="1075" spans="5:7">
      <c r="E1075" s="1186"/>
      <c r="F1075" s="1187"/>
      <c r="G1075" s="1186"/>
    </row>
    <row r="1076" spans="5:7">
      <c r="E1076" s="1186"/>
      <c r="F1076" s="1187"/>
      <c r="G1076" s="1186"/>
    </row>
    <row r="1077" spans="5:7">
      <c r="E1077" s="1186"/>
      <c r="F1077" s="1187"/>
      <c r="G1077" s="1186"/>
    </row>
    <row r="1078" spans="5:7">
      <c r="E1078" s="1186"/>
      <c r="F1078" s="1187"/>
      <c r="G1078" s="1186"/>
    </row>
    <row r="1079" spans="5:7">
      <c r="E1079" s="1186"/>
      <c r="F1079" s="1187"/>
      <c r="G1079" s="1186"/>
    </row>
    <row r="1080" spans="5:7">
      <c r="E1080" s="1186"/>
      <c r="F1080" s="1187"/>
      <c r="G1080" s="1186"/>
    </row>
    <row r="1081" spans="5:7">
      <c r="E1081" s="1186"/>
      <c r="F1081" s="1187"/>
      <c r="G1081" s="1186"/>
    </row>
    <row r="1082" spans="5:7">
      <c r="E1082" s="1186"/>
      <c r="F1082" s="1187"/>
      <c r="G1082" s="1186"/>
    </row>
    <row r="1083" spans="5:7">
      <c r="E1083" s="1186"/>
      <c r="F1083" s="1187"/>
      <c r="G1083" s="1186"/>
    </row>
    <row r="1084" spans="5:7">
      <c r="E1084" s="1186"/>
      <c r="F1084" s="1187"/>
      <c r="G1084" s="1186"/>
    </row>
    <row r="1085" spans="5:7">
      <c r="E1085" s="1186"/>
      <c r="F1085" s="1187"/>
      <c r="G1085" s="1186"/>
    </row>
    <row r="1086" spans="5:7">
      <c r="E1086" s="1186"/>
      <c r="F1086" s="1187"/>
      <c r="G1086" s="1186"/>
    </row>
    <row r="1087" spans="5:7">
      <c r="E1087" s="1186"/>
      <c r="F1087" s="1187"/>
      <c r="G1087" s="1186"/>
    </row>
    <row r="1088" spans="5:7">
      <c r="E1088" s="1186"/>
      <c r="F1088" s="1187"/>
      <c r="G1088" s="1186"/>
    </row>
    <row r="1089" spans="5:7">
      <c r="E1089" s="1186"/>
      <c r="F1089" s="1187"/>
      <c r="G1089" s="1186"/>
    </row>
    <row r="1090" spans="5:7">
      <c r="E1090" s="1186"/>
      <c r="F1090" s="1187"/>
      <c r="G1090" s="1186"/>
    </row>
    <row r="1091" spans="5:7">
      <c r="E1091" s="1186"/>
      <c r="F1091" s="1187"/>
      <c r="G1091" s="1186"/>
    </row>
    <row r="1092" spans="5:7">
      <c r="E1092" s="1186"/>
      <c r="F1092" s="1187"/>
      <c r="G1092" s="1186"/>
    </row>
    <row r="1093" spans="5:7">
      <c r="E1093" s="1186"/>
      <c r="F1093" s="1187"/>
      <c r="G1093" s="1186"/>
    </row>
    <row r="1094" spans="5:7">
      <c r="E1094" s="1186"/>
      <c r="F1094" s="1187"/>
      <c r="G1094" s="1186"/>
    </row>
    <row r="1095" spans="5:7">
      <c r="E1095" s="1186"/>
      <c r="F1095" s="1187"/>
      <c r="G1095" s="1186"/>
    </row>
    <row r="1096" spans="5:7">
      <c r="E1096" s="1186"/>
      <c r="F1096" s="1187"/>
      <c r="G1096" s="1186"/>
    </row>
    <row r="1097" spans="5:7">
      <c r="E1097" s="1186"/>
      <c r="F1097" s="1187"/>
      <c r="G1097" s="1186"/>
    </row>
    <row r="1098" spans="5:7">
      <c r="E1098" s="1186"/>
      <c r="F1098" s="1187"/>
      <c r="G1098" s="1186"/>
    </row>
    <row r="1099" spans="5:7">
      <c r="E1099" s="1186"/>
      <c r="F1099" s="1187"/>
      <c r="G1099" s="1186"/>
    </row>
    <row r="1100" spans="5:7">
      <c r="E1100" s="1186"/>
      <c r="F1100" s="1187"/>
      <c r="G1100" s="1186"/>
    </row>
    <row r="1101" spans="5:7">
      <c r="E1101" s="1186"/>
      <c r="F1101" s="1187"/>
      <c r="G1101" s="1186"/>
    </row>
    <row r="1102" spans="5:7">
      <c r="E1102" s="1186"/>
      <c r="F1102" s="1187"/>
      <c r="G1102" s="1186"/>
    </row>
    <row r="1103" spans="5:7">
      <c r="E1103" s="1186"/>
      <c r="F1103" s="1187"/>
      <c r="G1103" s="1186"/>
    </row>
    <row r="1104" spans="5:7">
      <c r="E1104" s="1186"/>
      <c r="F1104" s="1187"/>
      <c r="G1104" s="1186"/>
    </row>
    <row r="1105" spans="5:7">
      <c r="E1105" s="1186"/>
      <c r="F1105" s="1187"/>
      <c r="G1105" s="1186"/>
    </row>
    <row r="1106" spans="5:7">
      <c r="E1106" s="1186"/>
      <c r="F1106" s="1187"/>
      <c r="G1106" s="1186"/>
    </row>
    <row r="1107" spans="5:7">
      <c r="E1107" s="1186"/>
      <c r="F1107" s="1187"/>
      <c r="G1107" s="1186"/>
    </row>
    <row r="1108" spans="5:7">
      <c r="E1108" s="1186"/>
      <c r="F1108" s="1187"/>
      <c r="G1108" s="1186"/>
    </row>
    <row r="1109" spans="5:7">
      <c r="E1109" s="1186"/>
      <c r="F1109" s="1187"/>
      <c r="G1109" s="1186"/>
    </row>
    <row r="1110" spans="5:7">
      <c r="E1110" s="1186"/>
      <c r="F1110" s="1187"/>
      <c r="G1110" s="1186"/>
    </row>
    <row r="1111" spans="5:7">
      <c r="E1111" s="1186"/>
      <c r="F1111" s="1187"/>
      <c r="G1111" s="1186"/>
    </row>
    <row r="1112" spans="5:7">
      <c r="E1112" s="1186"/>
      <c r="F1112" s="1187"/>
      <c r="G1112" s="1186"/>
    </row>
    <row r="1113" spans="5:7">
      <c r="E1113" s="1186"/>
      <c r="F1113" s="1187"/>
      <c r="G1113" s="1186"/>
    </row>
    <row r="1114" spans="5:7">
      <c r="E1114" s="1186"/>
      <c r="F1114" s="1187"/>
      <c r="G1114" s="1186"/>
    </row>
    <row r="1115" spans="5:7">
      <c r="E1115" s="1186"/>
      <c r="F1115" s="1187"/>
      <c r="G1115" s="1186"/>
    </row>
    <row r="1116" spans="5:7">
      <c r="E1116" s="1186"/>
      <c r="F1116" s="1187"/>
      <c r="G1116" s="1186"/>
    </row>
    <row r="1117" spans="5:7">
      <c r="E1117" s="1186"/>
      <c r="F1117" s="1187"/>
      <c r="G1117" s="1186"/>
    </row>
    <row r="1118" spans="5:7">
      <c r="E1118" s="1186"/>
      <c r="F1118" s="1187"/>
      <c r="G1118" s="1186"/>
    </row>
    <row r="1119" spans="5:7">
      <c r="E1119" s="1186"/>
      <c r="F1119" s="1187"/>
      <c r="G1119" s="1186"/>
    </row>
    <row r="1120" spans="5:7">
      <c r="E1120" s="1186"/>
      <c r="F1120" s="1187"/>
      <c r="G1120" s="1186"/>
    </row>
    <row r="1121" spans="5:7">
      <c r="E1121" s="1186"/>
      <c r="F1121" s="1187"/>
      <c r="G1121" s="1186"/>
    </row>
    <row r="1122" spans="5:7">
      <c r="E1122" s="1186"/>
      <c r="F1122" s="1187"/>
      <c r="G1122" s="1186"/>
    </row>
    <row r="1123" spans="5:7">
      <c r="E1123" s="1186"/>
      <c r="F1123" s="1187"/>
      <c r="G1123" s="1186"/>
    </row>
    <row r="1124" spans="5:7">
      <c r="E1124" s="1186"/>
      <c r="F1124" s="1187"/>
      <c r="G1124" s="1186"/>
    </row>
    <row r="1125" spans="5:7">
      <c r="E1125" s="1186"/>
      <c r="F1125" s="1187"/>
      <c r="G1125" s="1186"/>
    </row>
    <row r="1126" spans="5:7">
      <c r="E1126" s="1186"/>
      <c r="F1126" s="1187"/>
      <c r="G1126" s="1186"/>
    </row>
    <row r="1127" spans="5:7">
      <c r="E1127" s="1186"/>
      <c r="F1127" s="1187"/>
      <c r="G1127" s="1186"/>
    </row>
    <row r="1128" spans="5:7">
      <c r="E1128" s="1186"/>
      <c r="F1128" s="1187"/>
      <c r="G1128" s="1186"/>
    </row>
    <row r="1129" spans="5:7">
      <c r="E1129" s="1186"/>
      <c r="F1129" s="1187"/>
      <c r="G1129" s="1186"/>
    </row>
    <row r="1130" spans="5:7">
      <c r="E1130" s="1186"/>
      <c r="F1130" s="1187"/>
      <c r="G1130" s="1186"/>
    </row>
    <row r="1131" spans="5:7">
      <c r="E1131" s="1186"/>
      <c r="F1131" s="1187"/>
      <c r="G1131" s="1186"/>
    </row>
    <row r="1132" spans="5:7">
      <c r="E1132" s="1186"/>
      <c r="F1132" s="1187"/>
      <c r="G1132" s="1186"/>
    </row>
    <row r="1133" spans="5:7">
      <c r="E1133" s="1186"/>
      <c r="F1133" s="1187"/>
      <c r="G1133" s="1186"/>
    </row>
    <row r="1134" spans="5:7">
      <c r="E1134" s="1186"/>
      <c r="F1134" s="1187"/>
      <c r="G1134" s="1186"/>
    </row>
    <row r="1135" spans="5:7">
      <c r="E1135" s="1186"/>
      <c r="F1135" s="1187"/>
      <c r="G1135" s="1186"/>
    </row>
    <row r="1136" spans="5:7">
      <c r="E1136" s="1186"/>
      <c r="F1136" s="1187"/>
      <c r="G1136" s="1186"/>
    </row>
    <row r="1137" spans="5:7">
      <c r="E1137" s="1186"/>
      <c r="F1137" s="1187"/>
      <c r="G1137" s="1186"/>
    </row>
    <row r="1138" spans="5:7">
      <c r="E1138" s="1186"/>
      <c r="F1138" s="1187"/>
      <c r="G1138" s="1186"/>
    </row>
    <row r="1139" spans="5:7">
      <c r="E1139" s="1186"/>
      <c r="F1139" s="1187"/>
      <c r="G1139" s="1186"/>
    </row>
    <row r="1140" spans="5:7">
      <c r="E1140" s="1186"/>
      <c r="F1140" s="1187"/>
      <c r="G1140" s="1186"/>
    </row>
    <row r="1141" spans="5:7">
      <c r="E1141" s="1186"/>
      <c r="F1141" s="1187"/>
      <c r="G1141" s="1186"/>
    </row>
    <row r="1142" spans="5:7">
      <c r="E1142" s="1186"/>
      <c r="F1142" s="1187"/>
      <c r="G1142" s="1186"/>
    </row>
    <row r="1143" spans="5:7">
      <c r="E1143" s="1186"/>
      <c r="F1143" s="1187"/>
      <c r="G1143" s="1186"/>
    </row>
    <row r="1144" spans="5:7">
      <c r="E1144" s="1186"/>
      <c r="F1144" s="1187"/>
      <c r="G1144" s="1186"/>
    </row>
    <row r="1145" spans="5:7">
      <c r="E1145" s="1186"/>
      <c r="F1145" s="1187"/>
      <c r="G1145" s="1186"/>
    </row>
    <row r="1146" spans="5:7">
      <c r="E1146" s="1186"/>
      <c r="F1146" s="1187"/>
      <c r="G1146" s="1186"/>
    </row>
    <row r="1147" spans="5:7">
      <c r="E1147" s="1186"/>
      <c r="F1147" s="1187"/>
      <c r="G1147" s="1186"/>
    </row>
    <row r="1148" spans="5:7">
      <c r="E1148" s="1186"/>
      <c r="F1148" s="1187"/>
      <c r="G1148" s="1186"/>
    </row>
    <row r="1149" spans="5:7">
      <c r="E1149" s="1186"/>
      <c r="F1149" s="1187"/>
      <c r="G1149" s="1186"/>
    </row>
    <row r="1150" spans="5:7">
      <c r="E1150" s="1186"/>
      <c r="F1150" s="1187"/>
      <c r="G1150" s="1186"/>
    </row>
    <row r="1151" spans="5:7">
      <c r="E1151" s="1186"/>
      <c r="F1151" s="1187"/>
      <c r="G1151" s="1186"/>
    </row>
    <row r="1152" spans="5:7">
      <c r="E1152" s="1186"/>
      <c r="F1152" s="1187"/>
      <c r="G1152" s="1186"/>
    </row>
    <row r="1153" spans="5:7">
      <c r="E1153" s="1186"/>
      <c r="F1153" s="1187"/>
      <c r="G1153" s="1186"/>
    </row>
    <row r="1154" spans="5:7">
      <c r="E1154" s="1186"/>
      <c r="F1154" s="1187"/>
      <c r="G1154" s="1186"/>
    </row>
    <row r="1155" spans="5:7">
      <c r="E1155" s="1186"/>
      <c r="F1155" s="1187"/>
      <c r="G1155" s="1186"/>
    </row>
    <row r="1156" spans="5:7">
      <c r="E1156" s="1186"/>
      <c r="F1156" s="1187"/>
      <c r="G1156" s="1186"/>
    </row>
    <row r="1157" spans="5:7">
      <c r="E1157" s="1186"/>
      <c r="F1157" s="1187"/>
      <c r="G1157" s="1186"/>
    </row>
    <row r="1158" spans="5:7">
      <c r="E1158" s="1186"/>
      <c r="F1158" s="1187"/>
      <c r="G1158" s="1186"/>
    </row>
    <row r="1159" spans="5:7">
      <c r="E1159" s="1186"/>
      <c r="F1159" s="1187"/>
      <c r="G1159" s="1186"/>
    </row>
    <row r="1160" spans="5:7">
      <c r="E1160" s="1186"/>
      <c r="F1160" s="1187"/>
      <c r="G1160" s="1186"/>
    </row>
    <row r="1161" spans="5:7">
      <c r="E1161" s="1186"/>
      <c r="F1161" s="1187"/>
      <c r="G1161" s="1186"/>
    </row>
    <row r="1162" spans="5:7">
      <c r="E1162" s="1186"/>
      <c r="F1162" s="1187"/>
      <c r="G1162" s="1186"/>
    </row>
    <row r="1163" spans="5:7">
      <c r="E1163" s="1186"/>
      <c r="F1163" s="1187"/>
      <c r="G1163" s="1186"/>
    </row>
    <row r="1164" spans="5:7">
      <c r="E1164" s="1186"/>
      <c r="F1164" s="1187"/>
      <c r="G1164" s="1186"/>
    </row>
    <row r="1165" spans="5:7">
      <c r="E1165" s="1186"/>
      <c r="F1165" s="1187"/>
      <c r="G1165" s="1186"/>
    </row>
    <row r="1166" spans="5:7">
      <c r="E1166" s="1186"/>
      <c r="F1166" s="1187"/>
      <c r="G1166" s="1186"/>
    </row>
    <row r="1167" spans="5:7">
      <c r="E1167" s="1186"/>
      <c r="F1167" s="1187"/>
      <c r="G1167" s="1186"/>
    </row>
    <row r="1168" spans="5:7">
      <c r="E1168" s="1186"/>
      <c r="F1168" s="1187"/>
      <c r="G1168" s="1186"/>
    </row>
    <row r="1169" spans="5:7">
      <c r="E1169" s="1186"/>
      <c r="F1169" s="1187"/>
      <c r="G1169" s="1186"/>
    </row>
    <row r="1170" spans="5:7">
      <c r="E1170" s="1186"/>
      <c r="F1170" s="1187"/>
      <c r="G1170" s="1186"/>
    </row>
    <row r="1171" spans="5:7">
      <c r="E1171" s="1186"/>
      <c r="F1171" s="1187"/>
      <c r="G1171" s="1186"/>
    </row>
    <row r="1172" spans="5:7">
      <c r="E1172" s="1186"/>
      <c r="F1172" s="1187"/>
      <c r="G1172" s="1186"/>
    </row>
    <row r="1173" spans="5:7">
      <c r="E1173" s="1186"/>
      <c r="F1173" s="1187"/>
      <c r="G1173" s="1186"/>
    </row>
    <row r="1174" spans="5:7">
      <c r="E1174" s="1186"/>
      <c r="F1174" s="1187"/>
      <c r="G1174" s="1186"/>
    </row>
    <row r="1175" spans="5:7">
      <c r="E1175" s="1186"/>
      <c r="F1175" s="1187"/>
      <c r="G1175" s="1186"/>
    </row>
    <row r="1176" spans="5:7">
      <c r="E1176" s="1186"/>
      <c r="F1176" s="1187"/>
      <c r="G1176" s="1186"/>
    </row>
    <row r="1177" spans="5:7">
      <c r="E1177" s="1186"/>
      <c r="F1177" s="1187"/>
      <c r="G1177" s="1186"/>
    </row>
    <row r="1178" spans="5:7">
      <c r="E1178" s="1186"/>
      <c r="F1178" s="1187"/>
      <c r="G1178" s="1186"/>
    </row>
    <row r="1179" spans="5:7">
      <c r="E1179" s="1186"/>
      <c r="F1179" s="1187"/>
      <c r="G1179" s="1186"/>
    </row>
    <row r="1180" spans="5:7">
      <c r="E1180" s="1186"/>
      <c r="F1180" s="1187"/>
      <c r="G1180" s="1186"/>
    </row>
    <row r="1181" spans="5:7">
      <c r="E1181" s="1186"/>
      <c r="F1181" s="1187"/>
      <c r="G1181" s="1186"/>
    </row>
    <row r="1182" spans="5:7">
      <c r="E1182" s="1186"/>
      <c r="F1182" s="1187"/>
      <c r="G1182" s="1186"/>
    </row>
    <row r="1183" spans="5:7">
      <c r="E1183" s="1186"/>
      <c r="F1183" s="1187"/>
      <c r="G1183" s="1186"/>
    </row>
    <row r="1184" spans="5:7">
      <c r="E1184" s="1186"/>
      <c r="F1184" s="1187"/>
      <c r="G1184" s="1186"/>
    </row>
    <row r="1185" spans="5:7">
      <c r="E1185" s="1186"/>
      <c r="F1185" s="1187"/>
      <c r="G1185" s="1186"/>
    </row>
    <row r="1186" spans="5:7">
      <c r="E1186" s="1186"/>
      <c r="F1186" s="1187"/>
      <c r="G1186" s="1186"/>
    </row>
    <row r="1187" spans="5:7">
      <c r="E1187" s="1186"/>
      <c r="F1187" s="1187"/>
      <c r="G1187" s="1186"/>
    </row>
    <row r="1188" spans="5:7">
      <c r="E1188" s="1186"/>
      <c r="F1188" s="1187"/>
      <c r="G1188" s="1186"/>
    </row>
    <row r="1189" spans="5:7">
      <c r="E1189" s="1186"/>
      <c r="F1189" s="1187"/>
      <c r="G1189" s="1186"/>
    </row>
    <row r="1190" spans="5:7">
      <c r="E1190" s="1186"/>
      <c r="F1190" s="1187"/>
      <c r="G1190" s="1186"/>
    </row>
    <row r="1191" spans="5:7">
      <c r="E1191" s="1186"/>
      <c r="F1191" s="1187"/>
      <c r="G1191" s="1186"/>
    </row>
    <row r="1192" spans="5:7">
      <c r="E1192" s="1186"/>
      <c r="F1192" s="1187"/>
      <c r="G1192" s="1186"/>
    </row>
    <row r="1193" spans="5:7">
      <c r="E1193" s="1186"/>
      <c r="F1193" s="1187"/>
      <c r="G1193" s="1186"/>
    </row>
    <row r="1194" spans="5:7">
      <c r="E1194" s="1186"/>
      <c r="F1194" s="1187"/>
      <c r="G1194" s="1186"/>
    </row>
    <row r="1195" spans="5:7">
      <c r="E1195" s="1186"/>
      <c r="F1195" s="1187"/>
      <c r="G1195" s="1186"/>
    </row>
    <row r="1196" spans="5:7">
      <c r="E1196" s="1186"/>
      <c r="F1196" s="1187"/>
      <c r="G1196" s="1186"/>
    </row>
    <row r="1197" spans="5:7">
      <c r="E1197" s="1186"/>
      <c r="F1197" s="1187"/>
      <c r="G1197" s="1186"/>
    </row>
    <row r="1198" spans="5:7">
      <c r="E1198" s="1186"/>
      <c r="F1198" s="1187"/>
      <c r="G1198" s="1186"/>
    </row>
    <row r="1199" spans="5:7">
      <c r="E1199" s="1186"/>
      <c r="F1199" s="1187"/>
      <c r="G1199" s="1186"/>
    </row>
    <row r="1200" spans="5:7">
      <c r="E1200" s="1186"/>
      <c r="F1200" s="1187"/>
      <c r="G1200" s="1186"/>
    </row>
    <row r="1201" spans="5:7">
      <c r="E1201" s="1186"/>
      <c r="F1201" s="1187"/>
      <c r="G1201" s="1186"/>
    </row>
    <row r="1202" spans="5:7">
      <c r="E1202" s="1186"/>
      <c r="F1202" s="1187"/>
      <c r="G1202" s="1186"/>
    </row>
    <row r="1203" spans="5:7">
      <c r="E1203" s="1186"/>
      <c r="F1203" s="1187"/>
      <c r="G1203" s="1186"/>
    </row>
    <row r="1204" spans="5:7">
      <c r="E1204" s="1186"/>
      <c r="F1204" s="1187"/>
      <c r="G1204" s="1186"/>
    </row>
    <row r="1205" spans="5:7">
      <c r="E1205" s="1186"/>
      <c r="F1205" s="1187"/>
      <c r="G1205" s="1186"/>
    </row>
    <row r="1206" spans="5:7">
      <c r="E1206" s="1186"/>
      <c r="F1206" s="1187"/>
      <c r="G1206" s="1186"/>
    </row>
    <row r="1207" spans="5:7">
      <c r="E1207" s="1186"/>
      <c r="F1207" s="1187"/>
      <c r="G1207" s="1186"/>
    </row>
    <row r="1208" spans="5:7">
      <c r="E1208" s="1186"/>
      <c r="F1208" s="1187"/>
      <c r="G1208" s="1186"/>
    </row>
    <row r="1209" spans="5:7">
      <c r="E1209" s="1186"/>
      <c r="F1209" s="1187"/>
      <c r="G1209" s="1186"/>
    </row>
    <row r="1210" spans="5:7">
      <c r="E1210" s="1186"/>
      <c r="F1210" s="1187"/>
      <c r="G1210" s="1186"/>
    </row>
    <row r="1211" spans="5:7">
      <c r="E1211" s="1186"/>
      <c r="F1211" s="1187"/>
      <c r="G1211" s="1186"/>
    </row>
    <row r="1212" spans="5:7">
      <c r="E1212" s="1186"/>
      <c r="F1212" s="1187"/>
      <c r="G1212" s="1186"/>
    </row>
    <row r="1213" spans="5:7">
      <c r="E1213" s="1186"/>
      <c r="F1213" s="1187"/>
      <c r="G1213" s="1186"/>
    </row>
    <row r="1214" spans="5:7">
      <c r="E1214" s="1186"/>
      <c r="F1214" s="1187"/>
      <c r="G1214" s="1186"/>
    </row>
    <row r="1215" spans="5:7">
      <c r="E1215" s="1186"/>
      <c r="F1215" s="1187"/>
      <c r="G1215" s="1186"/>
    </row>
    <row r="1216" spans="5:7">
      <c r="E1216" s="1186"/>
      <c r="F1216" s="1187"/>
      <c r="G1216" s="1186"/>
    </row>
    <row r="1217" spans="5:7">
      <c r="E1217" s="1186"/>
      <c r="F1217" s="1187"/>
      <c r="G1217" s="1186"/>
    </row>
    <row r="1218" spans="5:7">
      <c r="E1218" s="1186"/>
      <c r="F1218" s="1187"/>
      <c r="G1218" s="1186"/>
    </row>
    <row r="1219" spans="5:7">
      <c r="E1219" s="1186"/>
      <c r="F1219" s="1187"/>
      <c r="G1219" s="1186"/>
    </row>
    <row r="1220" spans="5:7">
      <c r="E1220" s="1186"/>
      <c r="F1220" s="1187"/>
      <c r="G1220" s="1186"/>
    </row>
    <row r="1221" spans="5:7">
      <c r="E1221" s="1186"/>
      <c r="F1221" s="1187"/>
      <c r="G1221" s="1186"/>
    </row>
    <row r="1222" spans="5:7">
      <c r="E1222" s="1186"/>
      <c r="F1222" s="1187"/>
      <c r="G1222" s="1186"/>
    </row>
    <row r="1223" spans="5:7">
      <c r="E1223" s="1186"/>
      <c r="F1223" s="1187"/>
      <c r="G1223" s="1186"/>
    </row>
    <row r="1224" spans="5:7">
      <c r="E1224" s="1186"/>
      <c r="F1224" s="1187"/>
      <c r="G1224" s="1186"/>
    </row>
    <row r="1225" spans="5:7">
      <c r="E1225" s="1186"/>
      <c r="F1225" s="1187"/>
      <c r="G1225" s="1186"/>
    </row>
    <row r="1226" spans="5:7">
      <c r="E1226" s="1186"/>
      <c r="F1226" s="1187"/>
      <c r="G1226" s="1186"/>
    </row>
    <row r="1227" spans="5:7">
      <c r="E1227" s="1186"/>
      <c r="F1227" s="1187"/>
      <c r="G1227" s="1186"/>
    </row>
    <row r="1228" spans="5:7">
      <c r="E1228" s="1186"/>
      <c r="F1228" s="1187"/>
      <c r="G1228" s="1186"/>
    </row>
    <row r="1229" spans="5:7">
      <c r="E1229" s="1186"/>
      <c r="F1229" s="1187"/>
      <c r="G1229" s="1186"/>
    </row>
    <row r="1230" spans="5:7">
      <c r="E1230" s="1186"/>
      <c r="F1230" s="1187"/>
      <c r="G1230" s="1186"/>
    </row>
    <row r="1231" spans="5:7">
      <c r="E1231" s="1186"/>
      <c r="F1231" s="1187"/>
      <c r="G1231" s="1186"/>
    </row>
    <row r="1232" spans="5:7">
      <c r="E1232" s="1186"/>
      <c r="F1232" s="1187"/>
      <c r="G1232" s="1186"/>
    </row>
    <row r="1233" spans="5:7">
      <c r="E1233" s="1186"/>
      <c r="F1233" s="1187"/>
      <c r="G1233" s="1186"/>
    </row>
    <row r="1234" spans="5:7">
      <c r="E1234" s="1186"/>
      <c r="F1234" s="1187"/>
      <c r="G1234" s="1186"/>
    </row>
    <row r="1235" spans="5:7">
      <c r="E1235" s="1186"/>
      <c r="F1235" s="1187"/>
      <c r="G1235" s="1186"/>
    </row>
    <row r="1236" spans="5:7">
      <c r="E1236" s="1186"/>
      <c r="F1236" s="1187"/>
      <c r="G1236" s="1186"/>
    </row>
    <row r="1237" spans="5:7">
      <c r="E1237" s="1186"/>
      <c r="F1237" s="1187"/>
      <c r="G1237" s="1186"/>
    </row>
    <row r="1238" spans="5:7">
      <c r="E1238" s="1186"/>
      <c r="F1238" s="1187"/>
      <c r="G1238" s="1186"/>
    </row>
    <row r="1239" spans="5:7">
      <c r="E1239" s="1186"/>
      <c r="F1239" s="1187"/>
      <c r="G1239" s="1186"/>
    </row>
    <row r="1240" spans="5:7">
      <c r="E1240" s="1186"/>
      <c r="F1240" s="1187"/>
      <c r="G1240" s="1186"/>
    </row>
    <row r="1241" spans="5:7">
      <c r="E1241" s="1186"/>
      <c r="F1241" s="1187"/>
      <c r="G1241" s="1186"/>
    </row>
    <row r="1242" spans="5:7">
      <c r="E1242" s="1186"/>
      <c r="F1242" s="1187"/>
      <c r="G1242" s="1186"/>
    </row>
    <row r="1243" spans="5:7">
      <c r="E1243" s="1186"/>
      <c r="F1243" s="1187"/>
      <c r="G1243" s="1186"/>
    </row>
    <row r="1244" spans="5:7">
      <c r="E1244" s="1186"/>
      <c r="F1244" s="1187"/>
      <c r="G1244" s="1186"/>
    </row>
    <row r="1245" spans="5:7">
      <c r="E1245" s="1186"/>
      <c r="F1245" s="1187"/>
      <c r="G1245" s="1186"/>
    </row>
    <row r="1246" spans="5:7">
      <c r="E1246" s="1186"/>
      <c r="F1246" s="1187"/>
      <c r="G1246" s="1186"/>
    </row>
    <row r="1247" spans="5:7">
      <c r="E1247" s="1186"/>
      <c r="F1247" s="1187"/>
      <c r="G1247" s="1186"/>
    </row>
    <row r="1248" spans="5:7">
      <c r="E1248" s="1186"/>
      <c r="F1248" s="1187"/>
      <c r="G1248" s="1186"/>
    </row>
    <row r="1249" spans="5:7">
      <c r="E1249" s="1186"/>
      <c r="F1249" s="1187"/>
      <c r="G1249" s="1186"/>
    </row>
    <row r="1250" spans="5:7">
      <c r="E1250" s="1186"/>
      <c r="F1250" s="1187"/>
      <c r="G1250" s="1186"/>
    </row>
    <row r="1251" spans="5:7">
      <c r="E1251" s="1186"/>
      <c r="F1251" s="1187"/>
      <c r="G1251" s="1186"/>
    </row>
    <row r="1252" spans="5:7">
      <c r="E1252" s="1186"/>
      <c r="F1252" s="1187"/>
      <c r="G1252" s="1186"/>
    </row>
    <row r="1253" spans="5:7">
      <c r="E1253" s="1186"/>
      <c r="F1253" s="1187"/>
      <c r="G1253" s="1186"/>
    </row>
    <row r="1254" spans="5:7">
      <c r="E1254" s="1186"/>
      <c r="F1254" s="1187"/>
      <c r="G1254" s="1186"/>
    </row>
    <row r="1255" spans="5:7">
      <c r="E1255" s="1186"/>
      <c r="F1255" s="1187"/>
      <c r="G1255" s="1186"/>
    </row>
    <row r="1256" spans="5:7">
      <c r="E1256" s="1186"/>
      <c r="F1256" s="1187"/>
      <c r="G1256" s="1186"/>
    </row>
    <row r="1257" spans="5:7">
      <c r="E1257" s="1186"/>
      <c r="F1257" s="1187"/>
      <c r="G1257" s="1186"/>
    </row>
    <row r="1258" spans="5:7">
      <c r="E1258" s="1186"/>
      <c r="F1258" s="1187"/>
      <c r="G1258" s="1186"/>
    </row>
    <row r="1259" spans="5:7">
      <c r="E1259" s="1186"/>
      <c r="F1259" s="1187"/>
      <c r="G1259" s="1186"/>
    </row>
    <row r="1260" spans="5:7">
      <c r="E1260" s="1186"/>
      <c r="F1260" s="1187"/>
      <c r="G1260" s="1186"/>
    </row>
    <row r="1261" spans="5:7">
      <c r="E1261" s="1186"/>
      <c r="F1261" s="1187"/>
      <c r="G1261" s="1186"/>
    </row>
    <row r="1262" spans="5:7">
      <c r="E1262" s="1186"/>
      <c r="F1262" s="1187"/>
      <c r="G1262" s="1186"/>
    </row>
    <row r="1263" spans="5:7">
      <c r="E1263" s="1186"/>
      <c r="F1263" s="1187"/>
      <c r="G1263" s="1186"/>
    </row>
    <row r="1264" spans="5:7">
      <c r="E1264" s="1186"/>
      <c r="F1264" s="1187"/>
      <c r="G1264" s="1186"/>
    </row>
    <row r="1265" spans="5:7">
      <c r="E1265" s="1186"/>
      <c r="F1265" s="1187"/>
      <c r="G1265" s="1186"/>
    </row>
    <row r="1266" spans="5:7">
      <c r="E1266" s="1186"/>
      <c r="F1266" s="1187"/>
      <c r="G1266" s="1186"/>
    </row>
    <row r="1267" spans="5:7">
      <c r="E1267" s="1186"/>
      <c r="F1267" s="1187"/>
      <c r="G1267" s="1186"/>
    </row>
    <row r="1268" spans="5:7">
      <c r="E1268" s="1186"/>
      <c r="F1268" s="1187"/>
      <c r="G1268" s="1186"/>
    </row>
    <row r="1269" spans="5:7">
      <c r="E1269" s="1186"/>
      <c r="F1269" s="1187"/>
      <c r="G1269" s="1186"/>
    </row>
    <row r="1270" spans="5:7">
      <c r="E1270" s="1186"/>
      <c r="F1270" s="1187"/>
      <c r="G1270" s="1186"/>
    </row>
    <row r="1271" spans="5:7">
      <c r="E1271" s="1186"/>
      <c r="F1271" s="1187"/>
      <c r="G1271" s="1186"/>
    </row>
    <row r="1272" spans="5:7">
      <c r="E1272" s="1186"/>
      <c r="F1272" s="1187"/>
      <c r="G1272" s="1186"/>
    </row>
    <row r="1273" spans="5:7">
      <c r="E1273" s="1186"/>
      <c r="F1273" s="1187"/>
      <c r="G1273" s="1186"/>
    </row>
    <row r="1274" spans="5:7">
      <c r="E1274" s="1186"/>
      <c r="F1274" s="1187"/>
      <c r="G1274" s="1186"/>
    </row>
    <row r="1275" spans="5:7">
      <c r="E1275" s="1186"/>
      <c r="F1275" s="1187"/>
      <c r="G1275" s="1186"/>
    </row>
    <row r="1276" spans="5:7">
      <c r="E1276" s="1186"/>
      <c r="F1276" s="1187"/>
      <c r="G1276" s="1186"/>
    </row>
    <row r="1277" spans="5:7">
      <c r="E1277" s="1186"/>
      <c r="F1277" s="1187"/>
      <c r="G1277" s="1186"/>
    </row>
    <row r="1278" spans="5:7">
      <c r="E1278" s="1186"/>
      <c r="F1278" s="1187"/>
      <c r="G1278" s="1186"/>
    </row>
    <row r="1279" spans="5:7">
      <c r="E1279" s="1186"/>
      <c r="F1279" s="1187"/>
      <c r="G1279" s="1186"/>
    </row>
    <row r="1280" spans="5:7">
      <c r="E1280" s="1186"/>
      <c r="F1280" s="1187"/>
      <c r="G1280" s="1186"/>
    </row>
    <row r="1281" spans="5:7">
      <c r="E1281" s="1186"/>
      <c r="F1281" s="1187"/>
      <c r="G1281" s="1186"/>
    </row>
    <row r="1282" spans="5:7">
      <c r="E1282" s="1186"/>
      <c r="F1282" s="1187"/>
      <c r="G1282" s="1186"/>
    </row>
    <row r="1283" spans="5:7">
      <c r="E1283" s="1186"/>
      <c r="F1283" s="1187"/>
      <c r="G1283" s="1186"/>
    </row>
    <row r="1284" spans="5:7">
      <c r="E1284" s="1186"/>
      <c r="F1284" s="1187"/>
      <c r="G1284" s="1186"/>
    </row>
    <row r="1285" spans="5:7">
      <c r="E1285" s="1186"/>
      <c r="F1285" s="1187"/>
      <c r="G1285" s="1186"/>
    </row>
    <row r="1286" spans="5:7">
      <c r="E1286" s="1186"/>
      <c r="F1286" s="1187"/>
      <c r="G1286" s="1186"/>
    </row>
    <row r="1287" spans="5:7">
      <c r="E1287" s="1186"/>
      <c r="F1287" s="1187"/>
      <c r="G1287" s="1186"/>
    </row>
    <row r="1288" spans="5:7">
      <c r="E1288" s="1186"/>
      <c r="F1288" s="1187"/>
      <c r="G1288" s="1186"/>
    </row>
    <row r="1289" spans="5:7">
      <c r="E1289" s="1186"/>
      <c r="F1289" s="1187"/>
      <c r="G1289" s="1186"/>
    </row>
    <row r="1290" spans="5:7">
      <c r="E1290" s="1186"/>
      <c r="F1290" s="1187"/>
      <c r="G1290" s="1186"/>
    </row>
    <row r="1291" spans="5:7">
      <c r="E1291" s="1186"/>
      <c r="F1291" s="1187"/>
      <c r="G1291" s="1186"/>
    </row>
    <row r="1292" spans="5:7">
      <c r="E1292" s="1186"/>
      <c r="F1292" s="1187"/>
      <c r="G1292" s="1186"/>
    </row>
    <row r="1293" spans="5:7">
      <c r="E1293" s="1186"/>
      <c r="F1293" s="1187"/>
      <c r="G1293" s="1186"/>
    </row>
    <row r="1294" spans="5:7">
      <c r="E1294" s="1186"/>
      <c r="F1294" s="1187"/>
      <c r="G1294" s="1186"/>
    </row>
    <row r="1295" spans="5:7">
      <c r="E1295" s="1186"/>
      <c r="F1295" s="1187"/>
      <c r="G1295" s="1186"/>
    </row>
    <row r="1296" spans="5:7">
      <c r="E1296" s="1186"/>
      <c r="F1296" s="1187"/>
      <c r="G1296" s="1186"/>
    </row>
    <row r="1297" spans="5:7">
      <c r="E1297" s="1186"/>
      <c r="F1297" s="1187"/>
      <c r="G1297" s="1186"/>
    </row>
    <row r="1298" spans="5:7">
      <c r="E1298" s="1186"/>
      <c r="F1298" s="1187"/>
      <c r="G1298" s="1186"/>
    </row>
    <row r="1299" spans="5:7">
      <c r="E1299" s="1186"/>
      <c r="F1299" s="1187"/>
      <c r="G1299" s="1186"/>
    </row>
    <row r="1300" spans="5:7">
      <c r="E1300" s="1186"/>
      <c r="F1300" s="1187"/>
      <c r="G1300" s="1186"/>
    </row>
    <row r="1301" spans="5:7">
      <c r="E1301" s="1186"/>
      <c r="F1301" s="1187"/>
      <c r="G1301" s="1186"/>
    </row>
    <row r="1302" spans="5:7">
      <c r="E1302" s="1186"/>
      <c r="F1302" s="1187"/>
      <c r="G1302" s="1186"/>
    </row>
    <row r="1303" spans="5:7">
      <c r="E1303" s="1186"/>
      <c r="F1303" s="1187"/>
      <c r="G1303" s="1186"/>
    </row>
    <row r="1304" spans="5:7">
      <c r="E1304" s="1186"/>
      <c r="F1304" s="1187"/>
      <c r="G1304" s="1186"/>
    </row>
    <row r="1305" spans="5:7">
      <c r="E1305" s="1186"/>
      <c r="F1305" s="1187"/>
      <c r="G1305" s="1186"/>
    </row>
    <row r="1306" spans="5:7">
      <c r="E1306" s="1186"/>
      <c r="F1306" s="1187"/>
      <c r="G1306" s="1186"/>
    </row>
    <row r="1307" spans="5:7">
      <c r="E1307" s="1186"/>
      <c r="F1307" s="1187"/>
      <c r="G1307" s="1186"/>
    </row>
    <row r="1308" spans="5:7">
      <c r="E1308" s="1186"/>
      <c r="F1308" s="1187"/>
      <c r="G1308" s="1186"/>
    </row>
    <row r="1309" spans="5:7">
      <c r="E1309" s="1186"/>
      <c r="F1309" s="1187"/>
      <c r="G1309" s="1186"/>
    </row>
    <row r="1310" spans="5:7">
      <c r="E1310" s="1186"/>
      <c r="F1310" s="1187"/>
      <c r="G1310" s="1186"/>
    </row>
    <row r="1311" spans="5:7">
      <c r="E1311" s="1186"/>
      <c r="F1311" s="1187"/>
      <c r="G1311" s="1186"/>
    </row>
    <row r="1312" spans="5:7">
      <c r="E1312" s="1186"/>
      <c r="F1312" s="1187"/>
      <c r="G1312" s="1186"/>
    </row>
    <row r="1313" spans="5:7">
      <c r="E1313" s="1186"/>
      <c r="F1313" s="1187"/>
      <c r="G1313" s="1186"/>
    </row>
    <row r="1314" spans="5:7">
      <c r="E1314" s="1186"/>
      <c r="F1314" s="1187"/>
      <c r="G1314" s="1186"/>
    </row>
    <row r="1315" spans="5:7">
      <c r="E1315" s="1186"/>
      <c r="F1315" s="1187"/>
      <c r="G1315" s="1186"/>
    </row>
    <row r="1316" spans="5:7">
      <c r="E1316" s="1186"/>
      <c r="F1316" s="1187"/>
      <c r="G1316" s="1186"/>
    </row>
    <row r="1317" spans="5:7">
      <c r="E1317" s="1186"/>
      <c r="F1317" s="1187"/>
      <c r="G1317" s="1186"/>
    </row>
    <row r="1318" spans="5:7">
      <c r="E1318" s="1186"/>
      <c r="F1318" s="1187"/>
      <c r="G1318" s="1186"/>
    </row>
    <row r="1319" spans="5:7">
      <c r="E1319" s="1186"/>
      <c r="F1319" s="1187"/>
      <c r="G1319" s="1186"/>
    </row>
    <row r="1320" spans="5:7">
      <c r="E1320" s="1186"/>
      <c r="F1320" s="1187"/>
      <c r="G1320" s="1186"/>
    </row>
    <row r="1321" spans="5:7">
      <c r="E1321" s="1186"/>
      <c r="F1321" s="1187"/>
      <c r="G1321" s="1186"/>
    </row>
    <row r="1322" spans="5:7">
      <c r="E1322" s="1186"/>
      <c r="F1322" s="1187"/>
      <c r="G1322" s="1186"/>
    </row>
    <row r="1323" spans="5:7">
      <c r="E1323" s="1186"/>
      <c r="F1323" s="1187"/>
      <c r="G1323" s="1186"/>
    </row>
    <row r="1324" spans="5:7">
      <c r="E1324" s="1186"/>
      <c r="F1324" s="1187"/>
      <c r="G1324" s="1186"/>
    </row>
    <row r="1325" spans="5:7">
      <c r="E1325" s="1186"/>
      <c r="F1325" s="1187"/>
      <c r="G1325" s="1186"/>
    </row>
    <row r="1326" spans="5:7">
      <c r="E1326" s="1186"/>
      <c r="F1326" s="1187"/>
      <c r="G1326" s="1186"/>
    </row>
    <row r="1327" spans="5:7">
      <c r="E1327" s="1186"/>
      <c r="F1327" s="1187"/>
      <c r="G1327" s="1186"/>
    </row>
    <row r="1328" spans="5:7">
      <c r="E1328" s="1186"/>
      <c r="F1328" s="1187"/>
      <c r="G1328" s="1186"/>
    </row>
    <row r="1329" spans="5:7">
      <c r="E1329" s="1186"/>
      <c r="F1329" s="1187"/>
      <c r="G1329" s="1186"/>
    </row>
    <row r="1330" spans="5:7">
      <c r="E1330" s="1186"/>
      <c r="F1330" s="1187"/>
      <c r="G1330" s="1186"/>
    </row>
    <row r="1331" spans="5:7">
      <c r="E1331" s="1186"/>
      <c r="F1331" s="1187"/>
      <c r="G1331" s="1186"/>
    </row>
    <row r="1332" spans="5:7">
      <c r="E1332" s="1186"/>
      <c r="F1332" s="1187"/>
      <c r="G1332" s="1186"/>
    </row>
    <row r="1333" spans="5:7">
      <c r="E1333" s="1186"/>
      <c r="F1333" s="1187"/>
      <c r="G1333" s="1186"/>
    </row>
    <row r="1334" spans="5:7">
      <c r="E1334" s="1186"/>
      <c r="F1334" s="1187"/>
      <c r="G1334" s="1186"/>
    </row>
    <row r="1335" spans="5:7">
      <c r="E1335" s="1186"/>
      <c r="F1335" s="1187"/>
      <c r="G1335" s="1186"/>
    </row>
    <row r="1336" spans="5:7">
      <c r="E1336" s="1186"/>
      <c r="F1336" s="1187"/>
      <c r="G1336" s="1186"/>
    </row>
    <row r="1337" spans="5:7">
      <c r="E1337" s="1186"/>
      <c r="F1337" s="1187"/>
      <c r="G1337" s="1186"/>
    </row>
    <row r="1338" spans="5:7">
      <c r="E1338" s="1186"/>
      <c r="F1338" s="1187"/>
      <c r="G1338" s="1186"/>
    </row>
    <row r="1339" spans="5:7">
      <c r="E1339" s="1186"/>
      <c r="F1339" s="1187"/>
      <c r="G1339" s="1186"/>
    </row>
    <row r="1340" spans="5:7">
      <c r="E1340" s="1186"/>
      <c r="F1340" s="1187"/>
      <c r="G1340" s="1186"/>
    </row>
    <row r="1341" spans="5:7">
      <c r="E1341" s="1186"/>
      <c r="F1341" s="1187"/>
      <c r="G1341" s="1186"/>
    </row>
    <row r="1342" spans="5:7">
      <c r="E1342" s="1186"/>
      <c r="F1342" s="1187"/>
      <c r="G1342" s="1186"/>
    </row>
    <row r="1343" spans="5:7">
      <c r="E1343" s="1186"/>
      <c r="F1343" s="1187"/>
      <c r="G1343" s="1186"/>
    </row>
    <row r="1344" spans="5:7">
      <c r="E1344" s="1186"/>
      <c r="F1344" s="1187"/>
      <c r="G1344" s="1186"/>
    </row>
    <row r="1345" spans="5:7">
      <c r="E1345" s="1186"/>
      <c r="F1345" s="1187"/>
      <c r="G1345" s="1186"/>
    </row>
    <row r="1346" spans="5:7">
      <c r="E1346" s="1186"/>
      <c r="F1346" s="1187"/>
      <c r="G1346" s="1186"/>
    </row>
    <row r="1347" spans="5:7">
      <c r="E1347" s="1186"/>
      <c r="F1347" s="1187"/>
      <c r="G1347" s="1186"/>
    </row>
    <row r="1348" spans="5:7">
      <c r="E1348" s="1186"/>
      <c r="F1348" s="1187"/>
      <c r="G1348" s="1186"/>
    </row>
    <row r="1349" spans="5:7">
      <c r="E1349" s="1186"/>
      <c r="F1349" s="1187"/>
      <c r="G1349" s="1186"/>
    </row>
    <row r="1350" spans="5:7">
      <c r="E1350" s="1186"/>
      <c r="F1350" s="1187"/>
      <c r="G1350" s="1186"/>
    </row>
    <row r="1351" spans="5:7">
      <c r="E1351" s="1186"/>
      <c r="F1351" s="1187"/>
      <c r="G1351" s="1186"/>
    </row>
    <row r="1352" spans="5:7">
      <c r="E1352" s="1186"/>
      <c r="F1352" s="1187"/>
      <c r="G1352" s="1186"/>
    </row>
    <row r="1353" spans="5:7">
      <c r="E1353" s="1186"/>
      <c r="F1353" s="1187"/>
      <c r="G1353" s="1186"/>
    </row>
    <row r="1354" spans="5:7">
      <c r="E1354" s="1186"/>
      <c r="F1354" s="1187"/>
      <c r="G1354" s="1186"/>
    </row>
    <row r="1355" spans="5:7">
      <c r="E1355" s="1186"/>
      <c r="F1355" s="1187"/>
      <c r="G1355" s="1186"/>
    </row>
    <row r="1356" spans="5:7">
      <c r="E1356" s="1186"/>
      <c r="F1356" s="1187"/>
      <c r="G1356" s="1186"/>
    </row>
    <row r="1357" spans="5:7">
      <c r="E1357" s="1186"/>
      <c r="F1357" s="1187"/>
      <c r="G1357" s="1186"/>
    </row>
    <row r="1358" spans="5:7">
      <c r="E1358" s="1186"/>
      <c r="F1358" s="1187"/>
      <c r="G1358" s="1186"/>
    </row>
    <row r="1359" spans="5:7">
      <c r="E1359" s="1186"/>
      <c r="F1359" s="1187"/>
      <c r="G1359" s="1186"/>
    </row>
    <row r="1360" spans="5:7">
      <c r="E1360" s="1186"/>
      <c r="F1360" s="1187"/>
      <c r="G1360" s="1186"/>
    </row>
    <row r="1361" spans="5:7">
      <c r="E1361" s="1186"/>
      <c r="F1361" s="1187"/>
      <c r="G1361" s="1186"/>
    </row>
    <row r="1362" spans="5:7">
      <c r="E1362" s="1186"/>
      <c r="F1362" s="1187"/>
      <c r="G1362" s="1186"/>
    </row>
    <row r="1363" spans="5:7">
      <c r="E1363" s="1186"/>
      <c r="F1363" s="1187"/>
      <c r="G1363" s="1186"/>
    </row>
    <row r="1364" spans="5:7">
      <c r="E1364" s="1186"/>
      <c r="F1364" s="1187"/>
      <c r="G1364" s="1186"/>
    </row>
    <row r="1365" spans="5:7">
      <c r="E1365" s="1186"/>
      <c r="F1365" s="1187"/>
      <c r="G1365" s="1186"/>
    </row>
    <row r="1366" spans="5:7">
      <c r="E1366" s="1186"/>
      <c r="F1366" s="1187"/>
      <c r="G1366" s="1186"/>
    </row>
    <row r="1367" spans="5:7">
      <c r="E1367" s="1186"/>
      <c r="F1367" s="1187"/>
      <c r="G1367" s="1186"/>
    </row>
    <row r="1368" spans="5:7">
      <c r="E1368" s="1186"/>
      <c r="F1368" s="1187"/>
      <c r="G1368" s="1186"/>
    </row>
    <row r="1369" spans="5:7">
      <c r="E1369" s="1186"/>
      <c r="F1369" s="1187"/>
      <c r="G1369" s="1186"/>
    </row>
    <row r="1370" spans="5:7">
      <c r="E1370" s="1186"/>
      <c r="F1370" s="1187"/>
      <c r="G1370" s="1186"/>
    </row>
    <row r="1371" spans="5:7">
      <c r="E1371" s="1186"/>
      <c r="F1371" s="1187"/>
      <c r="G1371" s="1186"/>
    </row>
    <row r="1372" spans="5:7">
      <c r="E1372" s="1186"/>
      <c r="F1372" s="1187"/>
      <c r="G1372" s="1186"/>
    </row>
    <row r="1373" spans="5:7">
      <c r="E1373" s="1186"/>
      <c r="F1373" s="1187"/>
      <c r="G1373" s="1186"/>
    </row>
    <row r="1374" spans="5:7">
      <c r="E1374" s="1186"/>
      <c r="F1374" s="1187"/>
      <c r="G1374" s="1186"/>
    </row>
    <row r="1375" spans="5:7">
      <c r="E1375" s="1186"/>
      <c r="F1375" s="1187"/>
      <c r="G1375" s="1186"/>
    </row>
    <row r="1376" spans="5:7">
      <c r="E1376" s="1186"/>
      <c r="F1376" s="1187"/>
      <c r="G1376" s="1186"/>
    </row>
    <row r="1377" spans="5:7">
      <c r="E1377" s="1186"/>
      <c r="F1377" s="1187"/>
      <c r="G1377" s="1186"/>
    </row>
    <row r="1378" spans="5:7">
      <c r="E1378" s="1186"/>
      <c r="F1378" s="1187"/>
      <c r="G1378" s="1186"/>
    </row>
    <row r="1379" spans="5:7">
      <c r="E1379" s="1186"/>
      <c r="F1379" s="1187"/>
      <c r="G1379" s="1186"/>
    </row>
    <row r="1380" spans="5:7">
      <c r="E1380" s="1186"/>
      <c r="F1380" s="1187"/>
      <c r="G1380" s="1186"/>
    </row>
    <row r="1381" spans="5:7">
      <c r="E1381" s="1186"/>
      <c r="F1381" s="1187"/>
      <c r="G1381" s="1186"/>
    </row>
    <row r="1382" spans="5:7">
      <c r="E1382" s="1186"/>
      <c r="F1382" s="1187"/>
      <c r="G1382" s="1186"/>
    </row>
    <row r="1383" spans="5:7">
      <c r="E1383" s="1186"/>
      <c r="F1383" s="1187"/>
      <c r="G1383" s="1186"/>
    </row>
    <row r="1384" spans="5:7">
      <c r="E1384" s="1186"/>
      <c r="F1384" s="1187"/>
      <c r="G1384" s="1186"/>
    </row>
    <row r="1385" spans="5:7">
      <c r="E1385" s="1186"/>
      <c r="F1385" s="1187"/>
      <c r="G1385" s="1186"/>
    </row>
    <row r="1386" spans="5:7">
      <c r="E1386" s="1186"/>
      <c r="F1386" s="1187"/>
      <c r="G1386" s="1186"/>
    </row>
    <row r="1387" spans="5:7">
      <c r="E1387" s="1186"/>
      <c r="F1387" s="1187"/>
      <c r="G1387" s="1186"/>
    </row>
    <row r="1388" spans="5:7">
      <c r="E1388" s="1186"/>
      <c r="F1388" s="1187"/>
      <c r="G1388" s="1186"/>
    </row>
    <row r="1389" spans="5:7">
      <c r="E1389" s="1186"/>
      <c r="F1389" s="1187"/>
      <c r="G1389" s="1186"/>
    </row>
    <row r="1390" spans="5:7">
      <c r="E1390" s="1186"/>
      <c r="F1390" s="1187"/>
      <c r="G1390" s="1186"/>
    </row>
    <row r="1391" spans="5:7">
      <c r="E1391" s="1186"/>
      <c r="F1391" s="1187"/>
      <c r="G1391" s="1186"/>
    </row>
    <row r="1392" spans="5:7">
      <c r="E1392" s="1186"/>
      <c r="F1392" s="1187"/>
      <c r="G1392" s="1186"/>
    </row>
    <row r="1393" spans="5:7">
      <c r="E1393" s="1186"/>
      <c r="F1393" s="1187"/>
      <c r="G1393" s="1186"/>
    </row>
    <row r="1394" spans="5:7">
      <c r="E1394" s="1186"/>
      <c r="F1394" s="1187"/>
      <c r="G1394" s="1186"/>
    </row>
    <row r="1395" spans="5:7">
      <c r="E1395" s="1186"/>
      <c r="F1395" s="1187"/>
      <c r="G1395" s="1186"/>
    </row>
    <row r="1396" spans="5:7">
      <c r="E1396" s="1186"/>
      <c r="F1396" s="1187"/>
      <c r="G1396" s="1186"/>
    </row>
    <row r="1397" spans="5:7">
      <c r="E1397" s="1186"/>
      <c r="F1397" s="1187"/>
      <c r="G1397" s="1186"/>
    </row>
    <row r="1398" spans="5:7">
      <c r="E1398" s="1186"/>
      <c r="F1398" s="1187"/>
      <c r="G1398" s="1186"/>
    </row>
    <row r="1399" spans="5:7">
      <c r="E1399" s="1186"/>
      <c r="F1399" s="1187"/>
      <c r="G1399" s="1186"/>
    </row>
    <row r="1400" spans="5:7">
      <c r="E1400" s="1186"/>
      <c r="F1400" s="1187"/>
      <c r="G1400" s="1186"/>
    </row>
    <row r="1401" spans="5:7">
      <c r="E1401" s="1186"/>
      <c r="F1401" s="1187"/>
      <c r="G1401" s="1186"/>
    </row>
    <row r="1402" spans="5:7">
      <c r="E1402" s="1186"/>
      <c r="F1402" s="1187"/>
      <c r="G1402" s="1186"/>
    </row>
    <row r="1403" spans="5:7">
      <c r="E1403" s="1186"/>
      <c r="F1403" s="1187"/>
      <c r="G1403" s="1186"/>
    </row>
    <row r="1404" spans="5:7">
      <c r="E1404" s="1186"/>
      <c r="F1404" s="1187"/>
      <c r="G1404" s="1186"/>
    </row>
    <row r="1405" spans="5:7">
      <c r="E1405" s="1186"/>
      <c r="F1405" s="1187"/>
      <c r="G1405" s="1186"/>
    </row>
    <row r="1406" spans="5:7">
      <c r="E1406" s="1186"/>
      <c r="F1406" s="1187"/>
      <c r="G1406" s="1186"/>
    </row>
    <row r="1407" spans="5:7">
      <c r="E1407" s="1186"/>
      <c r="F1407" s="1187"/>
      <c r="G1407" s="1186"/>
    </row>
    <row r="1408" spans="5:7">
      <c r="E1408" s="1186"/>
      <c r="F1408" s="1187"/>
      <c r="G1408" s="1186"/>
    </row>
    <row r="1409" spans="5:7">
      <c r="E1409" s="1186"/>
      <c r="F1409" s="1187"/>
      <c r="G1409" s="1186"/>
    </row>
    <row r="1410" spans="5:7">
      <c r="E1410" s="1186"/>
      <c r="F1410" s="1187"/>
      <c r="G1410" s="1186"/>
    </row>
    <row r="1411" spans="5:7">
      <c r="E1411" s="1186"/>
      <c r="F1411" s="1187"/>
      <c r="G1411" s="1186"/>
    </row>
    <row r="1412" spans="5:7">
      <c r="E1412" s="1186"/>
      <c r="F1412" s="1187"/>
      <c r="G1412" s="1186"/>
    </row>
    <row r="1413" spans="5:7">
      <c r="E1413" s="1186"/>
      <c r="F1413" s="1187"/>
      <c r="G1413" s="1186"/>
    </row>
    <row r="1414" spans="5:7">
      <c r="E1414" s="1186"/>
      <c r="F1414" s="1187"/>
      <c r="G1414" s="1186"/>
    </row>
    <row r="1415" spans="5:7">
      <c r="E1415" s="1186"/>
      <c r="F1415" s="1187"/>
      <c r="G1415" s="1186"/>
    </row>
    <row r="1416" spans="5:7">
      <c r="E1416" s="1186"/>
      <c r="F1416" s="1187"/>
      <c r="G1416" s="1186"/>
    </row>
    <row r="1417" spans="5:7">
      <c r="E1417" s="1186"/>
      <c r="F1417" s="1187"/>
      <c r="G1417" s="1186"/>
    </row>
    <row r="1418" spans="5:7">
      <c r="E1418" s="1186"/>
      <c r="F1418" s="1187"/>
      <c r="G1418" s="1186"/>
    </row>
    <row r="1419" spans="5:7">
      <c r="E1419" s="1186"/>
      <c r="F1419" s="1187"/>
      <c r="G1419" s="1186"/>
    </row>
    <row r="1420" spans="5:7">
      <c r="E1420" s="1186"/>
      <c r="F1420" s="1187"/>
      <c r="G1420" s="1186"/>
    </row>
    <row r="1421" spans="5:7">
      <c r="E1421" s="1186"/>
      <c r="F1421" s="1187"/>
      <c r="G1421" s="1186"/>
    </row>
    <row r="1422" spans="5:7">
      <c r="E1422" s="1186"/>
      <c r="F1422" s="1187"/>
      <c r="G1422" s="1186"/>
    </row>
    <row r="1423" spans="5:7">
      <c r="E1423" s="1186"/>
      <c r="F1423" s="1187"/>
      <c r="G1423" s="1186"/>
    </row>
    <row r="1424" spans="5:7">
      <c r="E1424" s="1186"/>
      <c r="F1424" s="1187"/>
      <c r="G1424" s="1186"/>
    </row>
    <row r="1425" spans="5:7">
      <c r="E1425" s="1186"/>
      <c r="F1425" s="1187"/>
      <c r="G1425" s="1186"/>
    </row>
    <row r="1426" spans="5:7">
      <c r="E1426" s="1186"/>
      <c r="F1426" s="1187"/>
      <c r="G1426" s="1186"/>
    </row>
    <row r="1427" spans="5:7">
      <c r="E1427" s="1186"/>
      <c r="F1427" s="1187"/>
      <c r="G1427" s="1186"/>
    </row>
    <row r="1428" spans="5:7">
      <c r="E1428" s="1186"/>
      <c r="F1428" s="1187"/>
      <c r="G1428" s="1186"/>
    </row>
    <row r="1429" spans="5:7">
      <c r="E1429" s="1186"/>
      <c r="F1429" s="1187"/>
      <c r="G1429" s="1186"/>
    </row>
    <row r="1430" spans="5:7">
      <c r="E1430" s="1186"/>
      <c r="F1430" s="1187"/>
      <c r="G1430" s="1186"/>
    </row>
    <row r="1431" spans="5:7">
      <c r="E1431" s="1186"/>
      <c r="F1431" s="1187"/>
      <c r="G1431" s="1186"/>
    </row>
    <row r="1432" spans="5:7">
      <c r="E1432" s="1186"/>
      <c r="F1432" s="1187"/>
      <c r="G1432" s="1186"/>
    </row>
    <row r="1433" spans="5:7">
      <c r="E1433" s="1186"/>
      <c r="F1433" s="1187"/>
      <c r="G1433" s="1186"/>
    </row>
    <row r="1434" spans="5:7">
      <c r="E1434" s="1186"/>
      <c r="F1434" s="1187"/>
      <c r="G1434" s="1186"/>
    </row>
    <row r="1435" spans="5:7">
      <c r="E1435" s="1186"/>
      <c r="F1435" s="1187"/>
      <c r="G1435" s="1186"/>
    </row>
    <row r="1436" spans="5:7">
      <c r="E1436" s="1186"/>
      <c r="F1436" s="1187"/>
      <c r="G1436" s="1186"/>
    </row>
    <row r="1437" spans="5:7">
      <c r="E1437" s="1186"/>
      <c r="F1437" s="1187"/>
      <c r="G1437" s="1186"/>
    </row>
    <row r="1438" spans="5:7">
      <c r="E1438" s="1186"/>
      <c r="F1438" s="1187"/>
      <c r="G1438" s="1186"/>
    </row>
    <row r="1439" spans="5:7">
      <c r="E1439" s="1186"/>
      <c r="F1439" s="1187"/>
      <c r="G1439" s="1186"/>
    </row>
    <row r="1440" spans="5:7">
      <c r="E1440" s="1186"/>
      <c r="F1440" s="1187"/>
      <c r="G1440" s="1186"/>
    </row>
    <row r="1441" spans="5:7">
      <c r="E1441" s="1186"/>
      <c r="F1441" s="1187"/>
      <c r="G1441" s="1186"/>
    </row>
    <row r="1442" spans="5:7">
      <c r="E1442" s="1186"/>
      <c r="F1442" s="1187"/>
      <c r="G1442" s="1186"/>
    </row>
    <row r="1443" spans="5:7">
      <c r="E1443" s="1186"/>
      <c r="F1443" s="1187"/>
      <c r="G1443" s="1186"/>
    </row>
    <row r="1444" spans="5:7">
      <c r="E1444" s="1186"/>
      <c r="F1444" s="1187"/>
      <c r="G1444" s="1186"/>
    </row>
    <row r="1445" spans="5:7">
      <c r="E1445" s="1186"/>
      <c r="F1445" s="1187"/>
      <c r="G1445" s="1186"/>
    </row>
    <row r="1446" spans="5:7">
      <c r="E1446" s="1186"/>
      <c r="F1446" s="1187"/>
      <c r="G1446" s="1186"/>
    </row>
    <row r="1447" spans="5:7">
      <c r="E1447" s="1186"/>
      <c r="F1447" s="1187"/>
      <c r="G1447" s="1186"/>
    </row>
    <row r="1448" spans="5:7">
      <c r="E1448" s="1186"/>
      <c r="F1448" s="1187"/>
      <c r="G1448" s="1186"/>
    </row>
    <row r="1449" spans="5:7">
      <c r="E1449" s="1186"/>
      <c r="F1449" s="1187"/>
      <c r="G1449" s="1186"/>
    </row>
    <row r="1450" spans="5:7">
      <c r="E1450" s="1186"/>
      <c r="F1450" s="1187"/>
      <c r="G1450" s="1186"/>
    </row>
    <row r="1451" spans="5:7">
      <c r="E1451" s="1186"/>
      <c r="F1451" s="1187"/>
      <c r="G1451" s="1186"/>
    </row>
    <row r="1452" spans="5:7">
      <c r="E1452" s="1186"/>
      <c r="F1452" s="1187"/>
      <c r="G1452" s="1186"/>
    </row>
    <row r="1453" spans="5:7">
      <c r="E1453" s="1186"/>
      <c r="F1453" s="1187"/>
      <c r="G1453" s="1186"/>
    </row>
    <row r="1454" spans="5:7">
      <c r="E1454" s="1186"/>
      <c r="F1454" s="1187"/>
      <c r="G1454" s="1186"/>
    </row>
    <row r="1455" spans="5:7">
      <c r="E1455" s="1186"/>
      <c r="F1455" s="1187"/>
      <c r="G1455" s="1186"/>
    </row>
    <row r="1456" spans="5:7">
      <c r="E1456" s="1186"/>
      <c r="F1456" s="1187"/>
      <c r="G1456" s="1186"/>
    </row>
    <row r="1457" spans="5:7">
      <c r="E1457" s="1186"/>
      <c r="F1457" s="1187"/>
      <c r="G1457" s="1186"/>
    </row>
    <row r="1458" spans="5:7">
      <c r="E1458" s="1186"/>
      <c r="F1458" s="1187"/>
      <c r="G1458" s="1186"/>
    </row>
    <row r="1459" spans="5:7">
      <c r="E1459" s="1186"/>
      <c r="F1459" s="1187"/>
      <c r="G1459" s="1186"/>
    </row>
    <row r="1460" spans="5:7">
      <c r="E1460" s="1186"/>
      <c r="F1460" s="1187"/>
      <c r="G1460" s="1186"/>
    </row>
    <row r="1461" spans="5:7">
      <c r="E1461" s="1186"/>
      <c r="F1461" s="1187"/>
      <c r="G1461" s="1186"/>
    </row>
    <row r="1462" spans="5:7">
      <c r="E1462" s="1186"/>
      <c r="F1462" s="1187"/>
      <c r="G1462" s="1186"/>
    </row>
    <row r="1463" spans="5:7">
      <c r="E1463" s="1186"/>
      <c r="F1463" s="1187"/>
      <c r="G1463" s="1186"/>
    </row>
    <row r="1464" spans="5:7">
      <c r="E1464" s="1186"/>
      <c r="F1464" s="1187"/>
      <c r="G1464" s="1186"/>
    </row>
    <row r="1465" spans="5:7">
      <c r="E1465" s="1186"/>
      <c r="F1465" s="1187"/>
      <c r="G1465" s="1186"/>
    </row>
    <row r="1466" spans="5:7">
      <c r="E1466" s="1186"/>
      <c r="F1466" s="1187"/>
      <c r="G1466" s="1186"/>
    </row>
    <row r="1467" spans="5:7">
      <c r="E1467" s="1186"/>
      <c r="F1467" s="1187"/>
      <c r="G1467" s="1186"/>
    </row>
    <row r="1468" spans="5:7">
      <c r="E1468" s="1186"/>
      <c r="F1468" s="1187"/>
      <c r="G1468" s="1186"/>
    </row>
    <row r="1469" spans="5:7">
      <c r="E1469" s="1186"/>
      <c r="F1469" s="1187"/>
      <c r="G1469" s="1186"/>
    </row>
    <row r="1470" spans="5:7">
      <c r="E1470" s="1186"/>
      <c r="F1470" s="1187"/>
      <c r="G1470" s="1186"/>
    </row>
    <row r="1471" spans="5:7">
      <c r="E1471" s="1186"/>
      <c r="F1471" s="1187"/>
      <c r="G1471" s="1186"/>
    </row>
    <row r="1472" spans="5:7">
      <c r="E1472" s="1186"/>
      <c r="F1472" s="1187"/>
      <c r="G1472" s="1186"/>
    </row>
    <row r="1473" spans="5:7">
      <c r="E1473" s="1186"/>
      <c r="F1473" s="1187"/>
      <c r="G1473" s="1186"/>
    </row>
    <row r="1474" spans="5:7">
      <c r="E1474" s="1186"/>
      <c r="F1474" s="1187"/>
      <c r="G1474" s="1186"/>
    </row>
    <row r="1475" spans="5:7">
      <c r="E1475" s="1186"/>
      <c r="F1475" s="1187"/>
      <c r="G1475" s="1186"/>
    </row>
    <row r="1476" spans="5:7">
      <c r="E1476" s="1186"/>
      <c r="F1476" s="1187"/>
      <c r="G1476" s="1186"/>
    </row>
    <row r="1477" spans="5:7">
      <c r="E1477" s="1186"/>
      <c r="F1477" s="1187"/>
      <c r="G1477" s="1186"/>
    </row>
    <row r="1478" spans="5:7">
      <c r="E1478" s="1186"/>
      <c r="F1478" s="1187"/>
      <c r="G1478" s="1186"/>
    </row>
    <row r="1479" spans="5:7">
      <c r="E1479" s="1186"/>
      <c r="F1479" s="1187"/>
      <c r="G1479" s="1186"/>
    </row>
    <row r="1480" spans="5:7">
      <c r="E1480" s="1186"/>
      <c r="F1480" s="1187"/>
      <c r="G1480" s="1186"/>
    </row>
    <row r="1481" spans="5:7">
      <c r="E1481" s="1186"/>
      <c r="F1481" s="1187"/>
      <c r="G1481" s="1186"/>
    </row>
    <row r="1482" spans="5:7">
      <c r="E1482" s="1186"/>
      <c r="F1482" s="1187"/>
      <c r="G1482" s="1186"/>
    </row>
    <row r="1483" spans="5:7">
      <c r="E1483" s="1186"/>
      <c r="F1483" s="1187"/>
      <c r="G1483" s="1186"/>
    </row>
    <row r="1484" spans="5:7">
      <c r="E1484" s="1186"/>
      <c r="F1484" s="1187"/>
      <c r="G1484" s="1186"/>
    </row>
    <row r="1485" spans="5:7">
      <c r="E1485" s="1186"/>
      <c r="F1485" s="1187"/>
      <c r="G1485" s="1186"/>
    </row>
    <row r="1486" spans="5:7">
      <c r="E1486" s="1186"/>
      <c r="F1486" s="1187"/>
      <c r="G1486" s="1186"/>
    </row>
    <row r="1487" spans="5:7">
      <c r="E1487" s="1186"/>
      <c r="F1487" s="1187"/>
      <c r="G1487" s="1186"/>
    </row>
    <row r="1488" spans="5:7">
      <c r="E1488" s="1186"/>
      <c r="F1488" s="1187"/>
      <c r="G1488" s="1186"/>
    </row>
    <row r="1489" spans="5:7">
      <c r="E1489" s="1186"/>
      <c r="F1489" s="1187"/>
      <c r="G1489" s="1186"/>
    </row>
    <row r="1490" spans="5:7">
      <c r="E1490" s="1186"/>
      <c r="F1490" s="1187"/>
      <c r="G1490" s="1186"/>
    </row>
    <row r="1491" spans="5:7">
      <c r="E1491" s="1186"/>
      <c r="F1491" s="1187"/>
      <c r="G1491" s="1186"/>
    </row>
    <row r="1492" spans="5:7">
      <c r="E1492" s="1186"/>
      <c r="F1492" s="1187"/>
      <c r="G1492" s="1186"/>
    </row>
    <row r="1493" spans="5:7">
      <c r="E1493" s="1186"/>
      <c r="F1493" s="1187"/>
      <c r="G1493" s="1186"/>
    </row>
    <row r="1494" spans="5:7">
      <c r="E1494" s="1186"/>
      <c r="F1494" s="1187"/>
      <c r="G1494" s="1186"/>
    </row>
    <row r="1495" spans="5:7">
      <c r="E1495" s="1186"/>
      <c r="F1495" s="1187"/>
      <c r="G1495" s="1186"/>
    </row>
    <row r="1496" spans="5:7">
      <c r="E1496" s="1186"/>
      <c r="F1496" s="1187"/>
      <c r="G1496" s="1186"/>
    </row>
    <row r="1497" spans="5:7">
      <c r="E1497" s="1186"/>
      <c r="F1497" s="1187"/>
      <c r="G1497" s="1186"/>
    </row>
    <row r="1498" spans="5:7">
      <c r="E1498" s="1186"/>
      <c r="F1498" s="1187"/>
      <c r="G1498" s="1186"/>
    </row>
    <row r="1499" spans="5:7">
      <c r="E1499" s="1186"/>
      <c r="F1499" s="1187"/>
      <c r="G1499" s="1186"/>
    </row>
    <row r="1500" spans="5:7">
      <c r="E1500" s="1186"/>
      <c r="F1500" s="1187"/>
      <c r="G1500" s="1186"/>
    </row>
    <row r="1501" spans="5:7">
      <c r="E1501" s="1186"/>
      <c r="F1501" s="1187"/>
      <c r="G1501" s="1186"/>
    </row>
    <row r="1502" spans="5:7">
      <c r="E1502" s="1186"/>
      <c r="F1502" s="1187"/>
      <c r="G1502" s="1186"/>
    </row>
    <row r="1503" spans="5:7">
      <c r="E1503" s="1186"/>
      <c r="F1503" s="1187"/>
      <c r="G1503" s="1186"/>
    </row>
    <row r="1504" spans="5:7">
      <c r="E1504" s="1186"/>
      <c r="F1504" s="1187"/>
      <c r="G1504" s="1186"/>
    </row>
    <row r="1505" spans="5:7">
      <c r="E1505" s="1186"/>
      <c r="F1505" s="1187"/>
      <c r="G1505" s="1186"/>
    </row>
    <row r="1506" spans="5:7">
      <c r="E1506" s="1186"/>
      <c r="F1506" s="1187"/>
      <c r="G1506" s="1186"/>
    </row>
    <row r="1507" spans="5:7">
      <c r="E1507" s="1186"/>
      <c r="F1507" s="1187"/>
      <c r="G1507" s="1186"/>
    </row>
    <row r="1508" spans="5:7">
      <c r="E1508" s="1186"/>
      <c r="F1508" s="1187"/>
      <c r="G1508" s="1186"/>
    </row>
    <row r="1509" spans="5:7">
      <c r="E1509" s="1186"/>
      <c r="F1509" s="1187"/>
      <c r="G1509" s="1186"/>
    </row>
    <row r="1510" spans="5:7">
      <c r="E1510" s="1186"/>
      <c r="F1510" s="1187"/>
      <c r="G1510" s="1186"/>
    </row>
    <row r="1511" spans="5:7">
      <c r="E1511" s="1186"/>
      <c r="F1511" s="1187"/>
      <c r="G1511" s="1186"/>
    </row>
    <row r="1512" spans="5:7">
      <c r="E1512" s="1186"/>
      <c r="F1512" s="1187"/>
      <c r="G1512" s="1186"/>
    </row>
    <row r="1513" spans="5:7">
      <c r="E1513" s="1186"/>
      <c r="F1513" s="1187"/>
      <c r="G1513" s="1186"/>
    </row>
    <row r="1514" spans="5:7">
      <c r="E1514" s="1186"/>
      <c r="F1514" s="1187"/>
      <c r="G1514" s="1186"/>
    </row>
    <row r="1515" spans="5:7">
      <c r="E1515" s="1186"/>
      <c r="F1515" s="1187"/>
      <c r="G1515" s="1186"/>
    </row>
    <row r="1516" spans="5:7">
      <c r="E1516" s="1186"/>
      <c r="F1516" s="1187"/>
      <c r="G1516" s="1186"/>
    </row>
    <row r="1517" spans="5:7">
      <c r="E1517" s="1186"/>
      <c r="F1517" s="1187"/>
      <c r="G1517" s="1186"/>
    </row>
    <row r="1518" spans="5:7">
      <c r="E1518" s="1186"/>
      <c r="F1518" s="1187"/>
      <c r="G1518" s="1186"/>
    </row>
    <row r="1519" spans="5:7">
      <c r="E1519" s="1186"/>
      <c r="F1519" s="1187"/>
      <c r="G1519" s="1186"/>
    </row>
    <row r="1520" spans="5:7">
      <c r="E1520" s="1186"/>
      <c r="F1520" s="1187"/>
      <c r="G1520" s="1186"/>
    </row>
    <row r="1521" spans="5:7">
      <c r="E1521" s="1186"/>
      <c r="F1521" s="1187"/>
      <c r="G1521" s="1186"/>
    </row>
    <row r="1522" spans="5:7">
      <c r="E1522" s="1186"/>
      <c r="F1522" s="1187"/>
      <c r="G1522" s="1186"/>
    </row>
    <row r="1523" spans="5:7">
      <c r="E1523" s="1186"/>
      <c r="F1523" s="1187"/>
      <c r="G1523" s="1186"/>
    </row>
    <row r="1524" spans="5:7">
      <c r="E1524" s="1186"/>
      <c r="F1524" s="1187"/>
      <c r="G1524" s="1186"/>
    </row>
    <row r="1525" spans="5:7">
      <c r="E1525" s="1186"/>
      <c r="F1525" s="1187"/>
      <c r="G1525" s="1186"/>
    </row>
    <row r="1526" spans="5:7">
      <c r="E1526" s="1186"/>
      <c r="F1526" s="1187"/>
      <c r="G1526" s="1186"/>
    </row>
    <row r="1527" spans="5:7">
      <c r="E1527" s="1186"/>
      <c r="F1527" s="1187"/>
      <c r="G1527" s="1186"/>
    </row>
    <row r="1528" spans="5:7">
      <c r="E1528" s="1186"/>
      <c r="F1528" s="1187"/>
      <c r="G1528" s="1186"/>
    </row>
    <row r="1529" spans="5:7">
      <c r="E1529" s="1186"/>
      <c r="F1529" s="1187"/>
      <c r="G1529" s="1186"/>
    </row>
    <row r="1530" spans="5:7">
      <c r="E1530" s="1186"/>
      <c r="F1530" s="1187"/>
      <c r="G1530" s="1186"/>
    </row>
    <row r="1531" spans="5:7">
      <c r="E1531" s="1186"/>
      <c r="F1531" s="1187"/>
      <c r="G1531" s="1186"/>
    </row>
    <row r="1532" spans="5:7">
      <c r="E1532" s="1186"/>
      <c r="F1532" s="1187"/>
      <c r="G1532" s="1186"/>
    </row>
    <row r="1533" spans="5:7">
      <c r="E1533" s="1186"/>
      <c r="F1533" s="1187"/>
      <c r="G1533" s="1186"/>
    </row>
    <row r="1534" spans="5:7">
      <c r="E1534" s="1186"/>
      <c r="F1534" s="1187"/>
      <c r="G1534" s="1186"/>
    </row>
    <row r="1535" spans="5:7">
      <c r="E1535" s="1186"/>
      <c r="F1535" s="1187"/>
      <c r="G1535" s="1186"/>
    </row>
    <row r="1536" spans="5:7">
      <c r="E1536" s="1186"/>
      <c r="F1536" s="1187"/>
      <c r="G1536" s="1186"/>
    </row>
    <row r="1537" spans="5:7">
      <c r="E1537" s="1186"/>
      <c r="F1537" s="1187"/>
      <c r="G1537" s="1186"/>
    </row>
    <row r="1538" spans="5:7">
      <c r="E1538" s="1186"/>
      <c r="F1538" s="1187"/>
      <c r="G1538" s="1186"/>
    </row>
    <row r="1539" spans="5:7">
      <c r="E1539" s="1186"/>
      <c r="F1539" s="1187"/>
      <c r="G1539" s="1186"/>
    </row>
    <row r="1540" spans="5:7">
      <c r="E1540" s="1186"/>
      <c r="F1540" s="1187"/>
      <c r="G1540" s="1186"/>
    </row>
    <row r="1541" spans="5:7">
      <c r="E1541" s="1186"/>
      <c r="F1541" s="1187"/>
      <c r="G1541" s="1186"/>
    </row>
    <row r="1542" spans="5:7">
      <c r="E1542" s="1186"/>
      <c r="F1542" s="1187"/>
      <c r="G1542" s="1186"/>
    </row>
    <row r="1543" spans="5:7">
      <c r="E1543" s="1186"/>
      <c r="F1543" s="1187"/>
      <c r="G1543" s="1186"/>
    </row>
    <row r="1544" spans="5:7">
      <c r="E1544" s="1186"/>
      <c r="F1544" s="1187"/>
      <c r="G1544" s="1186"/>
    </row>
    <row r="1545" spans="5:7">
      <c r="E1545" s="1186"/>
      <c r="F1545" s="1187"/>
      <c r="G1545" s="1186"/>
    </row>
    <row r="1546" spans="5:7">
      <c r="E1546" s="1186"/>
      <c r="F1546" s="1187"/>
      <c r="G1546" s="1186"/>
    </row>
    <row r="1547" spans="5:7">
      <c r="E1547" s="1186"/>
      <c r="F1547" s="1187"/>
      <c r="G1547" s="1186"/>
    </row>
    <row r="1548" spans="5:7">
      <c r="E1548" s="1186"/>
      <c r="F1548" s="1187"/>
      <c r="G1548" s="1186"/>
    </row>
    <row r="1549" spans="5:7">
      <c r="E1549" s="1186"/>
      <c r="F1549" s="1187"/>
      <c r="G1549" s="1186"/>
    </row>
    <row r="1550" spans="5:7">
      <c r="E1550" s="1186"/>
      <c r="F1550" s="1187"/>
      <c r="G1550" s="1186"/>
    </row>
    <row r="1551" spans="5:7">
      <c r="E1551" s="1186"/>
      <c r="F1551" s="1187"/>
      <c r="G1551" s="1186"/>
    </row>
    <row r="1552" spans="5:7">
      <c r="E1552" s="1186"/>
      <c r="F1552" s="1187"/>
      <c r="G1552" s="1186"/>
    </row>
    <row r="1553" spans="5:7">
      <c r="E1553" s="1186"/>
      <c r="F1553" s="1187"/>
      <c r="G1553" s="1186"/>
    </row>
    <row r="1554" spans="5:7">
      <c r="E1554" s="1186"/>
      <c r="F1554" s="1187"/>
      <c r="G1554" s="1186"/>
    </row>
    <row r="1555" spans="5:7">
      <c r="E1555" s="1186"/>
      <c r="F1555" s="1187"/>
      <c r="G1555" s="1186"/>
    </row>
    <row r="1556" spans="5:7">
      <c r="E1556" s="1186"/>
      <c r="F1556" s="1187"/>
      <c r="G1556" s="1186"/>
    </row>
    <row r="1557" spans="5:7">
      <c r="E1557" s="1186"/>
      <c r="F1557" s="1187"/>
      <c r="G1557" s="1186"/>
    </row>
    <row r="1558" spans="5:7">
      <c r="E1558" s="1186"/>
      <c r="F1558" s="1187"/>
      <c r="G1558" s="1186"/>
    </row>
    <row r="1559" spans="5:7">
      <c r="E1559" s="1186"/>
      <c r="F1559" s="1187"/>
      <c r="G1559" s="1186"/>
    </row>
    <row r="1560" spans="5:7">
      <c r="E1560" s="1186"/>
      <c r="F1560" s="1187"/>
      <c r="G1560" s="1186"/>
    </row>
    <row r="1561" spans="5:7">
      <c r="E1561" s="1186"/>
      <c r="F1561" s="1187"/>
      <c r="G1561" s="1186"/>
    </row>
    <row r="1562" spans="5:7">
      <c r="E1562" s="1186"/>
      <c r="F1562" s="1187"/>
      <c r="G1562" s="1186"/>
    </row>
    <row r="1563" spans="5:7">
      <c r="E1563" s="1186"/>
      <c r="F1563" s="1187"/>
      <c r="G1563" s="1186"/>
    </row>
    <row r="1564" spans="5:7">
      <c r="E1564" s="1186"/>
      <c r="F1564" s="1187"/>
      <c r="G1564" s="1186"/>
    </row>
    <row r="1565" spans="5:7">
      <c r="E1565" s="1186"/>
      <c r="F1565" s="1187"/>
      <c r="G1565" s="1186"/>
    </row>
    <row r="1566" spans="5:7">
      <c r="E1566" s="1186"/>
      <c r="F1566" s="1187"/>
      <c r="G1566" s="1186"/>
    </row>
    <row r="1567" spans="5:7">
      <c r="E1567" s="1186"/>
      <c r="F1567" s="1187"/>
      <c r="G1567" s="1186"/>
    </row>
    <row r="1568" spans="5:7">
      <c r="E1568" s="1186"/>
      <c r="F1568" s="1187"/>
      <c r="G1568" s="1186"/>
    </row>
    <row r="1569" spans="5:7">
      <c r="E1569" s="1186"/>
      <c r="F1569" s="1187"/>
      <c r="G1569" s="1186"/>
    </row>
    <row r="1570" spans="5:7">
      <c r="E1570" s="1186"/>
      <c r="F1570" s="1187"/>
      <c r="G1570" s="1186"/>
    </row>
    <row r="1571" spans="5:7">
      <c r="E1571" s="1186"/>
      <c r="F1571" s="1187"/>
      <c r="G1571" s="1186"/>
    </row>
    <row r="1572" spans="5:7">
      <c r="E1572" s="1186"/>
      <c r="F1572" s="1187"/>
      <c r="G1572" s="1186"/>
    </row>
    <row r="1573" spans="5:7">
      <c r="E1573" s="1186"/>
      <c r="F1573" s="1187"/>
      <c r="G1573" s="1186"/>
    </row>
    <row r="1574" spans="5:7">
      <c r="E1574" s="1186"/>
      <c r="F1574" s="1187"/>
      <c r="G1574" s="1186"/>
    </row>
    <row r="1575" spans="5:7">
      <c r="E1575" s="1186"/>
      <c r="F1575" s="1187"/>
      <c r="G1575" s="1186"/>
    </row>
    <row r="1576" spans="5:7">
      <c r="E1576" s="1186"/>
      <c r="F1576" s="1187"/>
      <c r="G1576" s="1186"/>
    </row>
    <row r="1577" spans="5:7">
      <c r="E1577" s="1186"/>
      <c r="F1577" s="1187"/>
      <c r="G1577" s="1186"/>
    </row>
    <row r="1578" spans="5:7">
      <c r="E1578" s="1186"/>
      <c r="F1578" s="1187"/>
      <c r="G1578" s="1186"/>
    </row>
    <row r="1579" spans="5:7">
      <c r="E1579" s="1186"/>
      <c r="F1579" s="1187"/>
      <c r="G1579" s="1186"/>
    </row>
    <row r="1580" spans="5:7">
      <c r="E1580" s="1186"/>
      <c r="F1580" s="1187"/>
      <c r="G1580" s="1186"/>
    </row>
    <row r="1581" spans="5:7">
      <c r="E1581" s="1186"/>
      <c r="F1581" s="1187"/>
      <c r="G1581" s="1186"/>
    </row>
    <row r="1582" spans="5:7">
      <c r="E1582" s="1186"/>
      <c r="F1582" s="1187"/>
      <c r="G1582" s="1186"/>
    </row>
    <row r="1583" spans="5:7">
      <c r="E1583" s="1186"/>
      <c r="F1583" s="1187"/>
      <c r="G1583" s="1186"/>
    </row>
    <row r="1584" spans="5:7">
      <c r="E1584" s="1186"/>
      <c r="F1584" s="1187"/>
      <c r="G1584" s="1186"/>
    </row>
    <row r="1585" spans="5:7">
      <c r="E1585" s="1186"/>
      <c r="F1585" s="1187"/>
      <c r="G1585" s="1186"/>
    </row>
    <row r="1586" spans="5:7">
      <c r="E1586" s="1186"/>
      <c r="F1586" s="1187"/>
      <c r="G1586" s="1186"/>
    </row>
    <row r="1587" spans="5:7">
      <c r="E1587" s="1186"/>
      <c r="F1587" s="1187"/>
      <c r="G1587" s="1186"/>
    </row>
    <row r="1588" spans="5:7">
      <c r="E1588" s="1186"/>
      <c r="F1588" s="1187"/>
      <c r="G1588" s="1186"/>
    </row>
    <row r="1589" spans="5:7">
      <c r="E1589" s="1186"/>
      <c r="F1589" s="1187"/>
      <c r="G1589" s="1186"/>
    </row>
    <row r="1590" spans="5:7">
      <c r="E1590" s="1186"/>
      <c r="F1590" s="1187"/>
      <c r="G1590" s="1186"/>
    </row>
    <row r="1591" spans="5:7">
      <c r="E1591" s="1186"/>
      <c r="F1591" s="1187"/>
      <c r="G1591" s="1186"/>
    </row>
    <row r="1592" spans="5:7">
      <c r="E1592" s="1186"/>
      <c r="F1592" s="1187"/>
      <c r="G1592" s="1186"/>
    </row>
    <row r="1593" spans="5:7">
      <c r="E1593" s="1186"/>
      <c r="F1593" s="1187"/>
      <c r="G1593" s="1186"/>
    </row>
    <row r="1594" spans="5:7">
      <c r="E1594" s="1186"/>
      <c r="F1594" s="1187"/>
      <c r="G1594" s="1186"/>
    </row>
    <row r="1595" spans="5:7">
      <c r="E1595" s="1186"/>
      <c r="F1595" s="1187"/>
      <c r="G1595" s="1186"/>
    </row>
    <row r="1596" spans="5:7">
      <c r="E1596" s="1186"/>
      <c r="F1596" s="1187"/>
      <c r="G1596" s="1186"/>
    </row>
    <row r="1597" spans="5:7">
      <c r="E1597" s="1186"/>
      <c r="F1597" s="1187"/>
      <c r="G1597" s="1186"/>
    </row>
    <row r="1598" spans="5:7">
      <c r="E1598" s="1186"/>
      <c r="F1598" s="1187"/>
      <c r="G1598" s="1186"/>
    </row>
    <row r="1599" spans="5:7">
      <c r="E1599" s="1186"/>
      <c r="F1599" s="1187"/>
      <c r="G1599" s="1186"/>
    </row>
    <row r="1600" spans="5:7">
      <c r="E1600" s="1186"/>
      <c r="F1600" s="1187"/>
      <c r="G1600" s="1186"/>
    </row>
    <row r="1601" spans="5:7">
      <c r="E1601" s="1186"/>
      <c r="F1601" s="1187"/>
      <c r="G1601" s="1186"/>
    </row>
    <row r="1602" spans="5:7">
      <c r="E1602" s="1186"/>
      <c r="F1602" s="1187"/>
      <c r="G1602" s="1186"/>
    </row>
    <row r="1603" spans="5:7">
      <c r="E1603" s="1186"/>
      <c r="F1603" s="1187"/>
      <c r="G1603" s="1186"/>
    </row>
    <row r="1604" spans="5:7">
      <c r="E1604" s="1186"/>
      <c r="F1604" s="1187"/>
      <c r="G1604" s="1186"/>
    </row>
    <row r="1605" spans="5:7">
      <c r="E1605" s="1186"/>
      <c r="F1605" s="1187"/>
      <c r="G1605" s="1186"/>
    </row>
    <row r="1606" spans="5:7">
      <c r="E1606" s="1186"/>
      <c r="F1606" s="1187"/>
      <c r="G1606" s="1186"/>
    </row>
    <row r="1607" spans="5:7">
      <c r="E1607" s="1186"/>
      <c r="F1607" s="1187"/>
      <c r="G1607" s="1186"/>
    </row>
    <row r="1608" spans="5:7">
      <c r="E1608" s="1186"/>
      <c r="F1608" s="1187"/>
      <c r="G1608" s="1186"/>
    </row>
    <row r="1609" spans="5:7">
      <c r="E1609" s="1186"/>
      <c r="F1609" s="1187"/>
      <c r="G1609" s="1186"/>
    </row>
    <row r="1610" spans="5:7">
      <c r="E1610" s="1186"/>
      <c r="F1610" s="1187"/>
      <c r="G1610" s="1186"/>
    </row>
    <row r="1611" spans="5:7">
      <c r="E1611" s="1186"/>
      <c r="F1611" s="1187"/>
      <c r="G1611" s="1186"/>
    </row>
    <row r="1612" spans="5:7">
      <c r="E1612" s="1186"/>
      <c r="F1612" s="1187"/>
      <c r="G1612" s="1186"/>
    </row>
    <row r="1613" spans="5:7">
      <c r="E1613" s="1186"/>
      <c r="F1613" s="1187"/>
      <c r="G1613" s="1186"/>
    </row>
    <row r="1614" spans="5:7">
      <c r="E1614" s="1186"/>
      <c r="F1614" s="1187"/>
      <c r="G1614" s="1186"/>
    </row>
    <row r="1615" spans="5:7">
      <c r="E1615" s="1186"/>
      <c r="F1615" s="1187"/>
      <c r="G1615" s="1186"/>
    </row>
    <row r="1616" spans="5:7">
      <c r="E1616" s="1186"/>
      <c r="F1616" s="1187"/>
      <c r="G1616" s="1186"/>
    </row>
    <row r="1617" spans="5:7">
      <c r="E1617" s="1186"/>
      <c r="F1617" s="1187"/>
      <c r="G1617" s="1186"/>
    </row>
    <row r="1618" spans="5:7">
      <c r="E1618" s="1186"/>
      <c r="F1618" s="1187"/>
      <c r="G1618" s="1186"/>
    </row>
    <row r="1619" spans="5:7">
      <c r="E1619" s="1186"/>
      <c r="F1619" s="1187"/>
      <c r="G1619" s="1186"/>
    </row>
    <row r="1620" spans="5:7">
      <c r="E1620" s="1186"/>
      <c r="F1620" s="1187"/>
      <c r="G1620" s="1186"/>
    </row>
    <row r="1621" spans="5:7">
      <c r="E1621" s="1186"/>
      <c r="F1621" s="1187"/>
      <c r="G1621" s="1186"/>
    </row>
    <row r="1622" spans="5:7">
      <c r="E1622" s="1186"/>
      <c r="F1622" s="1187"/>
      <c r="G1622" s="1186"/>
    </row>
    <row r="1623" spans="5:7">
      <c r="E1623" s="1186"/>
      <c r="F1623" s="1187"/>
      <c r="G1623" s="1186"/>
    </row>
    <row r="1624" spans="5:7">
      <c r="E1624" s="1186"/>
      <c r="F1624" s="1187"/>
      <c r="G1624" s="1186"/>
    </row>
    <row r="1625" spans="5:7">
      <c r="E1625" s="1186"/>
      <c r="F1625" s="1187"/>
      <c r="G1625" s="1186"/>
    </row>
    <row r="1626" spans="5:7">
      <c r="E1626" s="1186"/>
      <c r="F1626" s="1187"/>
      <c r="G1626" s="1186"/>
    </row>
    <row r="1627" spans="5:7">
      <c r="E1627" s="1186"/>
      <c r="F1627" s="1187"/>
      <c r="G1627" s="1186"/>
    </row>
    <row r="1628" spans="5:7">
      <c r="E1628" s="1186"/>
      <c r="F1628" s="1187"/>
      <c r="G1628" s="1186"/>
    </row>
    <row r="1629" spans="5:7">
      <c r="E1629" s="1186"/>
      <c r="F1629" s="1187"/>
      <c r="G1629" s="1186"/>
    </row>
    <row r="1630" spans="5:7">
      <c r="E1630" s="1186"/>
      <c r="F1630" s="1187"/>
      <c r="G1630" s="1186"/>
    </row>
    <row r="1631" spans="5:7">
      <c r="E1631" s="1186"/>
      <c r="F1631" s="1187"/>
      <c r="G1631" s="1186"/>
    </row>
    <row r="1632" spans="5:7">
      <c r="E1632" s="1186"/>
      <c r="F1632" s="1187"/>
      <c r="G1632" s="1186"/>
    </row>
    <row r="1633" spans="5:7">
      <c r="E1633" s="1186"/>
      <c r="F1633" s="1187"/>
      <c r="G1633" s="1186"/>
    </row>
    <row r="1634" spans="5:7">
      <c r="E1634" s="1186"/>
      <c r="F1634" s="1187"/>
      <c r="G1634" s="1186"/>
    </row>
    <row r="1635" spans="5:7">
      <c r="E1635" s="1186"/>
      <c r="F1635" s="1187"/>
      <c r="G1635" s="1186"/>
    </row>
    <row r="1636" spans="5:7">
      <c r="E1636" s="1186"/>
      <c r="F1636" s="1187"/>
      <c r="G1636" s="1186"/>
    </row>
    <row r="1637" spans="5:7">
      <c r="E1637" s="1186"/>
      <c r="F1637" s="1187"/>
      <c r="G1637" s="1186"/>
    </row>
    <row r="1638" spans="5:7">
      <c r="E1638" s="1186"/>
      <c r="F1638" s="1187"/>
      <c r="G1638" s="1186"/>
    </row>
    <row r="1639" spans="5:7">
      <c r="E1639" s="1186"/>
      <c r="F1639" s="1187"/>
      <c r="G1639" s="1186"/>
    </row>
    <row r="1640" spans="5:7">
      <c r="E1640" s="1186"/>
      <c r="F1640" s="1187"/>
      <c r="G1640" s="1186"/>
    </row>
    <row r="1641" spans="5:7">
      <c r="E1641" s="1186"/>
      <c r="F1641" s="1187"/>
      <c r="G1641" s="1186"/>
    </row>
    <row r="1642" spans="5:7">
      <c r="E1642" s="1186"/>
      <c r="F1642" s="1187"/>
      <c r="G1642" s="1186"/>
    </row>
    <row r="1643" spans="5:7">
      <c r="E1643" s="1186"/>
      <c r="F1643" s="1187"/>
      <c r="G1643" s="1186"/>
    </row>
    <row r="1644" spans="5:7">
      <c r="E1644" s="1186"/>
      <c r="F1644" s="1187"/>
      <c r="G1644" s="1186"/>
    </row>
    <row r="1645" spans="5:7">
      <c r="E1645" s="1186"/>
      <c r="F1645" s="1187"/>
      <c r="G1645" s="1186"/>
    </row>
    <row r="1646" spans="5:7">
      <c r="E1646" s="1186"/>
      <c r="F1646" s="1187"/>
      <c r="G1646" s="1186"/>
    </row>
    <row r="1647" spans="5:7">
      <c r="E1647" s="1186"/>
      <c r="F1647" s="1187"/>
      <c r="G1647" s="1186"/>
    </row>
    <row r="1648" spans="5:7">
      <c r="E1648" s="1186"/>
      <c r="F1648" s="1187"/>
      <c r="G1648" s="1186"/>
    </row>
    <row r="1649" spans="5:7">
      <c r="E1649" s="1186"/>
      <c r="F1649" s="1187"/>
      <c r="G1649" s="1186"/>
    </row>
    <row r="1650" spans="5:7">
      <c r="E1650" s="1186"/>
      <c r="F1650" s="1187"/>
      <c r="G1650" s="1186"/>
    </row>
    <row r="1651" spans="5:7">
      <c r="E1651" s="1186"/>
      <c r="F1651" s="1187"/>
      <c r="G1651" s="1186"/>
    </row>
    <row r="1652" spans="5:7">
      <c r="E1652" s="1186"/>
      <c r="F1652" s="1187"/>
      <c r="G1652" s="1186"/>
    </row>
    <row r="1653" spans="5:7">
      <c r="E1653" s="1186"/>
      <c r="F1653" s="1187"/>
      <c r="G1653" s="1186"/>
    </row>
    <row r="1654" spans="5:7">
      <c r="E1654" s="1186"/>
      <c r="F1654" s="1187"/>
      <c r="G1654" s="1186"/>
    </row>
    <row r="1655" spans="5:7">
      <c r="E1655" s="1186"/>
      <c r="F1655" s="1187"/>
      <c r="G1655" s="1186"/>
    </row>
    <row r="1656" spans="5:7">
      <c r="E1656" s="1186"/>
      <c r="F1656" s="1187"/>
      <c r="G1656" s="1186"/>
    </row>
    <row r="1657" spans="5:7">
      <c r="E1657" s="1186"/>
      <c r="F1657" s="1187"/>
      <c r="G1657" s="1186"/>
    </row>
    <row r="1658" spans="5:7">
      <c r="E1658" s="1186"/>
      <c r="F1658" s="1187"/>
      <c r="G1658" s="1186"/>
    </row>
    <row r="1659" spans="5:7">
      <c r="E1659" s="1186"/>
      <c r="F1659" s="1187"/>
      <c r="G1659" s="1186"/>
    </row>
    <row r="1660" spans="5:7">
      <c r="E1660" s="1186"/>
      <c r="F1660" s="1187"/>
      <c r="G1660" s="1186"/>
    </row>
    <row r="1661" spans="5:7">
      <c r="E1661" s="1186"/>
      <c r="F1661" s="1187"/>
      <c r="G1661" s="1186"/>
    </row>
    <row r="1662" spans="5:7">
      <c r="E1662" s="1186"/>
      <c r="F1662" s="1187"/>
      <c r="G1662" s="1186"/>
    </row>
    <row r="1663" spans="5:7">
      <c r="E1663" s="1186"/>
      <c r="F1663" s="1187"/>
      <c r="G1663" s="1186"/>
    </row>
    <row r="1664" spans="5:7">
      <c r="E1664" s="1186"/>
      <c r="F1664" s="1187"/>
      <c r="G1664" s="1186"/>
    </row>
    <row r="1665" spans="5:7">
      <c r="E1665" s="1186"/>
      <c r="F1665" s="1187"/>
      <c r="G1665" s="1186"/>
    </row>
    <row r="1666" spans="5:7">
      <c r="E1666" s="1186"/>
      <c r="F1666" s="1187"/>
      <c r="G1666" s="1186"/>
    </row>
    <row r="1667" spans="5:7">
      <c r="E1667" s="1186"/>
      <c r="F1667" s="1187"/>
      <c r="G1667" s="1186"/>
    </row>
    <row r="1668" spans="5:7">
      <c r="E1668" s="1186"/>
      <c r="F1668" s="1187"/>
      <c r="G1668" s="1186"/>
    </row>
    <row r="1669" spans="5:7">
      <c r="E1669" s="1186"/>
      <c r="F1669" s="1187"/>
      <c r="G1669" s="1186"/>
    </row>
    <row r="1670" spans="5:7">
      <c r="E1670" s="1186"/>
      <c r="F1670" s="1187"/>
      <c r="G1670" s="1186"/>
    </row>
    <row r="1671" spans="5:7">
      <c r="E1671" s="1186"/>
      <c r="F1671" s="1187"/>
      <c r="G1671" s="1186"/>
    </row>
    <row r="1672" spans="5:7">
      <c r="E1672" s="1186"/>
      <c r="F1672" s="1187"/>
      <c r="G1672" s="1186"/>
    </row>
    <row r="1673" spans="5:7">
      <c r="E1673" s="1186"/>
      <c r="F1673" s="1187"/>
      <c r="G1673" s="1186"/>
    </row>
    <row r="1674" spans="5:7">
      <c r="E1674" s="1186"/>
      <c r="F1674" s="1187"/>
      <c r="G1674" s="1186"/>
    </row>
    <row r="1675" spans="5:7">
      <c r="E1675" s="1186"/>
      <c r="F1675" s="1187"/>
      <c r="G1675" s="1186"/>
    </row>
    <row r="1676" spans="5:7">
      <c r="E1676" s="1186"/>
      <c r="F1676" s="1187"/>
      <c r="G1676" s="1186"/>
    </row>
    <row r="1677" spans="5:7">
      <c r="E1677" s="1186"/>
      <c r="F1677" s="1187"/>
      <c r="G1677" s="1186"/>
    </row>
    <row r="1678" spans="5:7">
      <c r="E1678" s="1186"/>
      <c r="F1678" s="1187"/>
      <c r="G1678" s="1186"/>
    </row>
    <row r="1679" spans="5:7">
      <c r="E1679" s="1186"/>
      <c r="F1679" s="1187"/>
      <c r="G1679" s="1186"/>
    </row>
    <row r="1680" spans="5:7">
      <c r="E1680" s="1186"/>
      <c r="F1680" s="1187"/>
      <c r="G1680" s="1186"/>
    </row>
    <row r="1681" spans="5:7">
      <c r="E1681" s="1186"/>
      <c r="F1681" s="1187"/>
      <c r="G1681" s="1186"/>
    </row>
    <row r="1682" spans="5:7">
      <c r="E1682" s="1186"/>
      <c r="F1682" s="1187"/>
      <c r="G1682" s="1186"/>
    </row>
    <row r="1683" spans="5:7">
      <c r="E1683" s="1186"/>
      <c r="F1683" s="1187"/>
      <c r="G1683" s="1186"/>
    </row>
    <row r="1684" spans="5:7">
      <c r="E1684" s="1186"/>
      <c r="F1684" s="1187"/>
      <c r="G1684" s="1186"/>
    </row>
    <row r="1685" spans="5:7">
      <c r="E1685" s="1186"/>
      <c r="F1685" s="1187"/>
      <c r="G1685" s="1186"/>
    </row>
    <row r="1686" spans="5:7">
      <c r="E1686" s="1186"/>
      <c r="F1686" s="1187"/>
      <c r="G1686" s="1186"/>
    </row>
    <row r="1687" spans="5:7">
      <c r="E1687" s="1186"/>
      <c r="F1687" s="1187"/>
      <c r="G1687" s="1186"/>
    </row>
    <row r="1688" spans="5:7">
      <c r="E1688" s="1186"/>
      <c r="F1688" s="1187"/>
      <c r="G1688" s="1186"/>
    </row>
    <row r="1689" spans="5:7">
      <c r="E1689" s="1186"/>
      <c r="F1689" s="1187"/>
      <c r="G1689" s="1186"/>
    </row>
    <row r="1690" spans="5:7">
      <c r="E1690" s="1186"/>
      <c r="F1690" s="1187"/>
      <c r="G1690" s="1186"/>
    </row>
    <row r="1691" spans="5:7">
      <c r="E1691" s="1186"/>
      <c r="F1691" s="1187"/>
      <c r="G1691" s="1186"/>
    </row>
    <row r="1692" spans="5:7">
      <c r="E1692" s="1186"/>
      <c r="F1692" s="1187"/>
      <c r="G1692" s="1186"/>
    </row>
    <row r="1693" spans="5:7">
      <c r="E1693" s="1186"/>
      <c r="F1693" s="1187"/>
      <c r="G1693" s="1186"/>
    </row>
    <row r="1694" spans="5:7">
      <c r="E1694" s="1186"/>
      <c r="F1694" s="1187"/>
      <c r="G1694" s="1186"/>
    </row>
    <row r="1695" spans="5:7">
      <c r="E1695" s="1186"/>
      <c r="F1695" s="1187"/>
      <c r="G1695" s="1186"/>
    </row>
    <row r="1696" spans="5:7">
      <c r="E1696" s="1186"/>
      <c r="F1696" s="1187"/>
      <c r="G1696" s="1186"/>
    </row>
    <row r="1697" spans="5:7">
      <c r="E1697" s="1186"/>
      <c r="F1697" s="1187"/>
      <c r="G1697" s="1186"/>
    </row>
    <row r="1698" spans="5:7">
      <c r="E1698" s="1186"/>
      <c r="F1698" s="1187"/>
      <c r="G1698" s="1186"/>
    </row>
    <row r="1699" spans="5:7">
      <c r="E1699" s="1186"/>
      <c r="F1699" s="1187"/>
      <c r="G1699" s="1186"/>
    </row>
    <row r="1700" spans="5:7">
      <c r="E1700" s="1186"/>
      <c r="F1700" s="1187"/>
      <c r="G1700" s="1186"/>
    </row>
    <row r="1701" spans="5:7">
      <c r="E1701" s="1186"/>
      <c r="F1701" s="1187"/>
      <c r="G1701" s="1186"/>
    </row>
    <row r="1702" spans="5:7">
      <c r="E1702" s="1186"/>
      <c r="F1702" s="1187"/>
      <c r="G1702" s="1186"/>
    </row>
    <row r="1703" spans="5:7">
      <c r="E1703" s="1186"/>
      <c r="F1703" s="1187"/>
      <c r="G1703" s="1186"/>
    </row>
    <row r="1704" spans="5:7">
      <c r="E1704" s="1186"/>
      <c r="F1704" s="1187"/>
      <c r="G1704" s="1186"/>
    </row>
    <row r="1705" spans="5:7">
      <c r="E1705" s="1186"/>
      <c r="F1705" s="1187"/>
      <c r="G1705" s="1186"/>
    </row>
    <row r="1706" spans="5:7">
      <c r="E1706" s="1186"/>
      <c r="F1706" s="1187"/>
      <c r="G1706" s="1186"/>
    </row>
    <row r="1707" spans="5:7">
      <c r="E1707" s="1186"/>
      <c r="F1707" s="1187"/>
      <c r="G1707" s="1186"/>
    </row>
    <row r="1708" spans="5:7">
      <c r="E1708" s="1186"/>
      <c r="F1708" s="1187"/>
      <c r="G1708" s="1186"/>
    </row>
    <row r="1709" spans="5:7">
      <c r="E1709" s="1186"/>
      <c r="F1709" s="1187"/>
      <c r="G1709" s="1186"/>
    </row>
    <row r="1710" spans="5:7">
      <c r="E1710" s="1186"/>
      <c r="F1710" s="1187"/>
      <c r="G1710" s="1186"/>
    </row>
    <row r="1711" spans="5:7">
      <c r="E1711" s="1186"/>
      <c r="F1711" s="1187"/>
      <c r="G1711" s="1186"/>
    </row>
    <row r="1712" spans="5:7">
      <c r="E1712" s="1186"/>
      <c r="F1712" s="1187"/>
      <c r="G1712" s="1186"/>
    </row>
    <row r="1713" spans="5:7">
      <c r="E1713" s="1186"/>
      <c r="F1713" s="1187"/>
      <c r="G1713" s="1186"/>
    </row>
    <row r="1714" spans="5:7">
      <c r="E1714" s="1186"/>
      <c r="F1714" s="1187"/>
      <c r="G1714" s="1186"/>
    </row>
    <row r="1715" spans="5:7">
      <c r="E1715" s="1186"/>
      <c r="F1715" s="1187"/>
      <c r="G1715" s="1186"/>
    </row>
    <row r="1716" spans="5:7">
      <c r="E1716" s="1186"/>
      <c r="F1716" s="1187"/>
      <c r="G1716" s="1186"/>
    </row>
    <row r="1717" spans="5:7">
      <c r="E1717" s="1186"/>
      <c r="F1717" s="1187"/>
      <c r="G1717" s="1186"/>
    </row>
    <row r="1718" spans="5:7">
      <c r="E1718" s="1186"/>
      <c r="F1718" s="1187"/>
      <c r="G1718" s="1186"/>
    </row>
    <row r="1719" spans="5:7">
      <c r="E1719" s="1186"/>
      <c r="F1719" s="1187"/>
      <c r="G1719" s="1186"/>
    </row>
    <row r="1720" spans="5:7">
      <c r="E1720" s="1186"/>
      <c r="F1720" s="1187"/>
      <c r="G1720" s="1186"/>
    </row>
    <row r="1721" spans="5:7">
      <c r="E1721" s="1186"/>
      <c r="F1721" s="1187"/>
      <c r="G1721" s="1186"/>
    </row>
    <row r="1722" spans="5:7">
      <c r="E1722" s="1186"/>
      <c r="F1722" s="1187"/>
      <c r="G1722" s="1186"/>
    </row>
    <row r="1723" spans="5:7">
      <c r="E1723" s="1186"/>
      <c r="F1723" s="1187"/>
      <c r="G1723" s="1186"/>
    </row>
    <row r="1724" spans="5:7">
      <c r="E1724" s="1186"/>
      <c r="F1724" s="1187"/>
      <c r="G1724" s="1186"/>
    </row>
    <row r="1725" spans="5:7">
      <c r="E1725" s="1186"/>
      <c r="F1725" s="1187"/>
      <c r="G1725" s="1186"/>
    </row>
    <row r="1726" spans="5:7">
      <c r="E1726" s="1186"/>
      <c r="F1726" s="1187"/>
      <c r="G1726" s="1186"/>
    </row>
    <row r="1727" spans="5:7">
      <c r="E1727" s="1186"/>
      <c r="F1727" s="1187"/>
      <c r="G1727" s="1186"/>
    </row>
    <row r="1728" spans="5:7">
      <c r="E1728" s="1186"/>
      <c r="F1728" s="1187"/>
      <c r="G1728" s="1186"/>
    </row>
    <row r="1729" spans="5:7">
      <c r="E1729" s="1186"/>
      <c r="F1729" s="1187"/>
      <c r="G1729" s="1186"/>
    </row>
    <row r="1730" spans="5:7">
      <c r="E1730" s="1186"/>
      <c r="F1730" s="1187"/>
      <c r="G1730" s="1186"/>
    </row>
    <row r="1731" spans="5:7">
      <c r="E1731" s="1186"/>
      <c r="F1731" s="1187"/>
      <c r="G1731" s="1186"/>
    </row>
    <row r="1732" spans="5:7">
      <c r="E1732" s="1186"/>
      <c r="F1732" s="1187"/>
      <c r="G1732" s="1186"/>
    </row>
    <row r="1733" spans="5:7">
      <c r="E1733" s="1186"/>
      <c r="F1733" s="1187"/>
      <c r="G1733" s="1186"/>
    </row>
    <row r="1734" spans="5:7">
      <c r="E1734" s="1186"/>
      <c r="F1734" s="1187"/>
      <c r="G1734" s="1186"/>
    </row>
    <row r="1735" spans="5:7">
      <c r="E1735" s="1186"/>
      <c r="F1735" s="1187"/>
      <c r="G1735" s="1186"/>
    </row>
    <row r="1736" spans="5:7">
      <c r="E1736" s="1186"/>
      <c r="F1736" s="1187"/>
      <c r="G1736" s="1186"/>
    </row>
    <row r="1737" spans="5:7">
      <c r="E1737" s="1186"/>
      <c r="F1737" s="1187"/>
      <c r="G1737" s="1186"/>
    </row>
    <row r="1738" spans="5:7">
      <c r="E1738" s="1186"/>
      <c r="F1738" s="1187"/>
      <c r="G1738" s="1186"/>
    </row>
    <row r="1739" spans="5:7">
      <c r="E1739" s="1186"/>
      <c r="F1739" s="1187"/>
      <c r="G1739" s="1186"/>
    </row>
    <row r="1740" spans="5:7">
      <c r="E1740" s="1186"/>
      <c r="F1740" s="1187"/>
      <c r="G1740" s="1186"/>
    </row>
    <row r="1741" spans="5:7">
      <c r="E1741" s="1186"/>
      <c r="F1741" s="1187"/>
      <c r="G1741" s="1186"/>
    </row>
    <row r="1742" spans="5:7">
      <c r="E1742" s="1186"/>
      <c r="F1742" s="1187"/>
      <c r="G1742" s="1186"/>
    </row>
    <row r="1743" spans="5:7">
      <c r="E1743" s="1186"/>
      <c r="F1743" s="1187"/>
      <c r="G1743" s="1186"/>
    </row>
    <row r="1744" spans="5:7">
      <c r="E1744" s="1186"/>
      <c r="F1744" s="1187"/>
      <c r="G1744" s="1186"/>
    </row>
    <row r="1745" spans="5:7">
      <c r="E1745" s="1186"/>
      <c r="F1745" s="1187"/>
      <c r="G1745" s="1186"/>
    </row>
    <row r="1746" spans="5:7">
      <c r="E1746" s="1186"/>
      <c r="F1746" s="1187"/>
      <c r="G1746" s="1186"/>
    </row>
    <row r="1747" spans="5:7">
      <c r="E1747" s="1186"/>
      <c r="F1747" s="1187"/>
      <c r="G1747" s="1186"/>
    </row>
    <row r="1748" spans="5:7">
      <c r="E1748" s="1186"/>
      <c r="F1748" s="1187"/>
      <c r="G1748" s="1186"/>
    </row>
    <row r="1749" spans="5:7">
      <c r="E1749" s="1186"/>
      <c r="F1749" s="1187"/>
      <c r="G1749" s="1186"/>
    </row>
    <row r="1750" spans="5:7">
      <c r="E1750" s="1186"/>
      <c r="F1750" s="1187"/>
      <c r="G1750" s="1186"/>
    </row>
    <row r="1751" spans="5:7">
      <c r="E1751" s="1186"/>
      <c r="F1751" s="1187"/>
      <c r="G1751" s="1186"/>
    </row>
    <row r="1752" spans="5:7">
      <c r="E1752" s="1186"/>
      <c r="F1752" s="1187"/>
      <c r="G1752" s="1186"/>
    </row>
    <row r="1753" spans="5:7">
      <c r="E1753" s="1186"/>
      <c r="F1753" s="1187"/>
      <c r="G1753" s="1186"/>
    </row>
    <row r="1754" spans="5:7">
      <c r="E1754" s="1186"/>
      <c r="F1754" s="1187"/>
      <c r="G1754" s="1186"/>
    </row>
    <row r="1755" spans="5:7">
      <c r="E1755" s="1186"/>
      <c r="F1755" s="1187"/>
      <c r="G1755" s="1186"/>
    </row>
    <row r="1756" spans="5:7">
      <c r="E1756" s="1186"/>
      <c r="F1756" s="1187"/>
      <c r="G1756" s="1186"/>
    </row>
    <row r="1757" spans="5:7">
      <c r="E1757" s="1186"/>
      <c r="F1757" s="1187"/>
      <c r="G1757" s="1186"/>
    </row>
    <row r="1758" spans="5:7">
      <c r="E1758" s="1186"/>
      <c r="F1758" s="1187"/>
      <c r="G1758" s="1186"/>
    </row>
    <row r="1759" spans="5:7">
      <c r="E1759" s="1186"/>
      <c r="F1759" s="1187"/>
      <c r="G1759" s="1186"/>
    </row>
    <row r="1760" spans="5:7">
      <c r="E1760" s="1186"/>
      <c r="F1760" s="1187"/>
      <c r="G1760" s="1186"/>
    </row>
    <row r="1761" spans="5:7">
      <c r="E1761" s="1186"/>
      <c r="F1761" s="1187"/>
      <c r="G1761" s="1186"/>
    </row>
    <row r="1762" spans="5:7">
      <c r="E1762" s="1186"/>
      <c r="F1762" s="1187"/>
      <c r="G1762" s="1186"/>
    </row>
    <row r="1763" spans="5:7">
      <c r="E1763" s="1186"/>
      <c r="F1763" s="1187"/>
      <c r="G1763" s="1186"/>
    </row>
    <row r="1764" spans="5:7">
      <c r="E1764" s="1186"/>
      <c r="F1764" s="1187"/>
      <c r="G1764" s="1186"/>
    </row>
    <row r="1765" spans="5:7">
      <c r="E1765" s="1186"/>
      <c r="F1765" s="1187"/>
      <c r="G1765" s="1186"/>
    </row>
    <row r="1766" spans="5:7">
      <c r="E1766" s="1186"/>
      <c r="F1766" s="1187"/>
      <c r="G1766" s="1186"/>
    </row>
    <row r="1767" spans="5:7">
      <c r="E1767" s="1186"/>
      <c r="F1767" s="1187"/>
      <c r="G1767" s="1186"/>
    </row>
    <row r="1768" spans="5:7">
      <c r="E1768" s="1186"/>
      <c r="F1768" s="1187"/>
      <c r="G1768" s="1186"/>
    </row>
    <row r="1769" spans="5:7">
      <c r="E1769" s="1186"/>
      <c r="F1769" s="1187"/>
      <c r="G1769" s="1186"/>
    </row>
    <row r="1770" spans="5:7">
      <c r="E1770" s="1186"/>
      <c r="F1770" s="1187"/>
      <c r="G1770" s="1186"/>
    </row>
    <row r="1771" spans="5:7">
      <c r="E1771" s="1186"/>
      <c r="F1771" s="1187"/>
      <c r="G1771" s="1186"/>
    </row>
    <row r="1772" spans="5:7">
      <c r="E1772" s="1186"/>
      <c r="F1772" s="1187"/>
      <c r="G1772" s="1186"/>
    </row>
    <row r="1773" spans="5:7">
      <c r="E1773" s="1186"/>
      <c r="F1773" s="1187"/>
      <c r="G1773" s="1186"/>
    </row>
    <row r="1774" spans="5:7">
      <c r="E1774" s="1186"/>
      <c r="F1774" s="1187"/>
      <c r="G1774" s="1186"/>
    </row>
    <row r="1775" spans="5:7">
      <c r="E1775" s="1186"/>
      <c r="F1775" s="1187"/>
      <c r="G1775" s="1186"/>
    </row>
    <row r="1776" spans="5:7">
      <c r="E1776" s="1186"/>
      <c r="F1776" s="1187"/>
      <c r="G1776" s="1186"/>
    </row>
    <row r="1777" spans="5:7">
      <c r="E1777" s="1186"/>
      <c r="F1777" s="1187"/>
      <c r="G1777" s="1186"/>
    </row>
    <row r="1778" spans="5:7">
      <c r="E1778" s="1186"/>
      <c r="F1778" s="1187"/>
      <c r="G1778" s="1186"/>
    </row>
    <row r="1779" spans="5:7">
      <c r="E1779" s="1186"/>
      <c r="F1779" s="1187"/>
      <c r="G1779" s="1186"/>
    </row>
    <row r="1780" spans="5:7">
      <c r="E1780" s="1186"/>
      <c r="F1780" s="1187"/>
      <c r="G1780" s="1186"/>
    </row>
    <row r="1781" spans="5:7">
      <c r="E1781" s="1186"/>
      <c r="F1781" s="1187"/>
      <c r="G1781" s="1186"/>
    </row>
    <row r="1782" spans="5:7">
      <c r="E1782" s="1186"/>
      <c r="F1782" s="1187"/>
      <c r="G1782" s="1186"/>
    </row>
    <row r="1783" spans="5:7">
      <c r="E1783" s="1186"/>
      <c r="F1783" s="1187"/>
      <c r="G1783" s="1186"/>
    </row>
    <row r="1784" spans="5:7">
      <c r="E1784" s="1186"/>
      <c r="F1784" s="1187"/>
      <c r="G1784" s="1186"/>
    </row>
    <row r="1785" spans="5:7">
      <c r="E1785" s="1186"/>
      <c r="F1785" s="1187"/>
      <c r="G1785" s="1186"/>
    </row>
    <row r="1786" spans="5:7">
      <c r="E1786" s="1186"/>
      <c r="F1786" s="1187"/>
      <c r="G1786" s="1186"/>
    </row>
    <row r="1787" spans="5:7">
      <c r="E1787" s="1186"/>
      <c r="F1787" s="1187"/>
      <c r="G1787" s="1186"/>
    </row>
    <row r="1788" spans="5:7">
      <c r="E1788" s="1186"/>
      <c r="F1788" s="1187"/>
      <c r="G1788" s="1186"/>
    </row>
    <row r="1789" spans="5:7">
      <c r="E1789" s="1186"/>
      <c r="F1789" s="1187"/>
      <c r="G1789" s="1186"/>
    </row>
    <row r="1790" spans="5:7">
      <c r="E1790" s="1186"/>
      <c r="F1790" s="1187"/>
      <c r="G1790" s="1186"/>
    </row>
    <row r="1791" spans="5:7">
      <c r="E1791" s="1186"/>
      <c r="F1791" s="1187"/>
      <c r="G1791" s="1186"/>
    </row>
    <row r="1792" spans="5:7">
      <c r="E1792" s="1186"/>
      <c r="F1792" s="1187"/>
      <c r="G1792" s="1186"/>
    </row>
    <row r="1793" spans="5:7">
      <c r="E1793" s="1186"/>
      <c r="F1793" s="1187"/>
      <c r="G1793" s="1186"/>
    </row>
    <row r="1794" spans="5:7">
      <c r="E1794" s="1186"/>
      <c r="F1794" s="1187"/>
      <c r="G1794" s="1186"/>
    </row>
    <row r="1795" spans="5:7">
      <c r="E1795" s="1186"/>
      <c r="F1795" s="1187"/>
      <c r="G1795" s="1186"/>
    </row>
    <row r="1796" spans="5:7">
      <c r="E1796" s="1186"/>
      <c r="F1796" s="1187"/>
      <c r="G1796" s="1186"/>
    </row>
    <row r="1797" spans="5:7">
      <c r="E1797" s="1186"/>
      <c r="F1797" s="1187"/>
      <c r="G1797" s="1186"/>
    </row>
    <row r="1798" spans="5:7">
      <c r="E1798" s="1186"/>
      <c r="F1798" s="1187"/>
      <c r="G1798" s="1186"/>
    </row>
    <row r="1799" spans="5:7">
      <c r="E1799" s="1186"/>
      <c r="F1799" s="1187"/>
      <c r="G1799" s="1186"/>
    </row>
    <row r="1800" spans="5:7">
      <c r="E1800" s="1186"/>
      <c r="F1800" s="1187"/>
      <c r="G1800" s="1186"/>
    </row>
    <row r="1801" spans="5:7">
      <c r="E1801" s="1186"/>
      <c r="F1801" s="1187"/>
      <c r="G1801" s="1186"/>
    </row>
    <row r="1802" spans="5:7">
      <c r="E1802" s="1186"/>
      <c r="F1802" s="1187"/>
      <c r="G1802" s="1186"/>
    </row>
    <row r="1803" spans="5:7">
      <c r="E1803" s="1186"/>
      <c r="F1803" s="1187"/>
      <c r="G1803" s="1186"/>
    </row>
    <row r="1804" spans="5:7">
      <c r="E1804" s="1186"/>
      <c r="F1804" s="1187"/>
      <c r="G1804" s="1186"/>
    </row>
    <row r="1805" spans="5:7">
      <c r="E1805" s="1186"/>
      <c r="F1805" s="1187"/>
      <c r="G1805" s="1186"/>
    </row>
    <row r="1806" spans="5:7">
      <c r="E1806" s="1186"/>
      <c r="F1806" s="1187"/>
      <c r="G1806" s="1186"/>
    </row>
    <row r="1807" spans="5:7">
      <c r="E1807" s="1186"/>
      <c r="F1807" s="1187"/>
      <c r="G1807" s="1186"/>
    </row>
    <row r="1808" spans="5:7">
      <c r="E1808" s="1186"/>
      <c r="F1808" s="1187"/>
      <c r="G1808" s="1186"/>
    </row>
    <row r="1809" spans="5:7">
      <c r="E1809" s="1186"/>
      <c r="F1809" s="1187"/>
      <c r="G1809" s="1186"/>
    </row>
    <row r="1810" spans="5:7">
      <c r="E1810" s="1186"/>
      <c r="F1810" s="1187"/>
      <c r="G1810" s="1186"/>
    </row>
    <row r="1811" spans="5:7">
      <c r="E1811" s="1186"/>
      <c r="F1811" s="1187"/>
      <c r="G1811" s="1186"/>
    </row>
    <row r="1812" spans="5:7">
      <c r="E1812" s="1186"/>
      <c r="F1812" s="1187"/>
      <c r="G1812" s="1186"/>
    </row>
    <row r="1813" spans="5:7">
      <c r="E1813" s="1186"/>
      <c r="F1813" s="1187"/>
      <c r="G1813" s="1186"/>
    </row>
    <row r="1814" spans="5:7">
      <c r="E1814" s="1186"/>
      <c r="F1814" s="1187"/>
      <c r="G1814" s="1186"/>
    </row>
    <row r="1815" spans="5:7">
      <c r="E1815" s="1186"/>
      <c r="F1815" s="1187"/>
      <c r="G1815" s="1186"/>
    </row>
    <row r="1816" spans="5:7">
      <c r="E1816" s="1186"/>
      <c r="F1816" s="1187"/>
      <c r="G1816" s="1186"/>
    </row>
    <row r="1817" spans="5:7">
      <c r="E1817" s="1186"/>
      <c r="F1817" s="1187"/>
      <c r="G1817" s="1186"/>
    </row>
    <row r="1818" spans="5:7">
      <c r="E1818" s="1186"/>
      <c r="F1818" s="1187"/>
      <c r="G1818" s="1186"/>
    </row>
    <row r="1819" spans="5:7">
      <c r="F1819" s="1218"/>
    </row>
  </sheetData>
  <mergeCells count="1">
    <mergeCell ref="A1:G1"/>
  </mergeCells>
  <pageMargins left="0.7" right="0.7" top="0.75" bottom="0.75" header="0.3" footer="0.3"/>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816" customWidth="1"/>
    <col min="2" max="2" width="74.7109375" style="1177" bestFit="1" customWidth="1"/>
    <col min="3" max="3" width="7.7109375" style="125" hidden="1" customWidth="1"/>
    <col min="4" max="4" width="9.28515625" style="125" hidden="1" customWidth="1"/>
    <col min="5" max="5" width="13.28515625" style="125" hidden="1" customWidth="1"/>
    <col min="6" max="6" width="12" style="1176" customWidth="1"/>
    <col min="7" max="7" width="19.42578125" style="125" customWidth="1"/>
    <col min="8" max="250" width="9.140625" style="125"/>
    <col min="251" max="251" width="20.28515625" style="125" bestFit="1" customWidth="1"/>
    <col min="252" max="252" width="23.7109375" style="125" bestFit="1" customWidth="1"/>
    <col min="253" max="253" width="74.7109375" style="125" bestFit="1" customWidth="1"/>
    <col min="254" max="254" width="7.7109375" style="125" bestFit="1" customWidth="1"/>
    <col min="255" max="255" width="9.28515625" style="125" bestFit="1" customWidth="1"/>
    <col min="256" max="256" width="13.28515625" style="125" bestFit="1" customWidth="1"/>
    <col min="257" max="257" width="12" style="125" customWidth="1"/>
    <col min="258" max="506" width="9.140625" style="125"/>
    <col min="507" max="507" width="20.28515625" style="125" bestFit="1" customWidth="1"/>
    <col min="508" max="508" width="23.7109375" style="125" bestFit="1" customWidth="1"/>
    <col min="509" max="509" width="74.7109375" style="125" bestFit="1" customWidth="1"/>
    <col min="510" max="510" width="7.7109375" style="125" bestFit="1" customWidth="1"/>
    <col min="511" max="511" width="9.28515625" style="125" bestFit="1" customWidth="1"/>
    <col min="512" max="512" width="13.28515625" style="125" bestFit="1" customWidth="1"/>
    <col min="513" max="513" width="12" style="125" customWidth="1"/>
    <col min="514" max="762" width="9.140625" style="125"/>
    <col min="763" max="763" width="20.28515625" style="125" bestFit="1" customWidth="1"/>
    <col min="764" max="764" width="23.7109375" style="125" bestFit="1" customWidth="1"/>
    <col min="765" max="765" width="74.7109375" style="125" bestFit="1" customWidth="1"/>
    <col min="766" max="766" width="7.7109375" style="125" bestFit="1" customWidth="1"/>
    <col min="767" max="767" width="9.28515625" style="125" bestFit="1" customWidth="1"/>
    <col min="768" max="768" width="13.28515625" style="125" bestFit="1" customWidth="1"/>
    <col min="769" max="769" width="12" style="125" customWidth="1"/>
    <col min="770" max="1018" width="9.140625" style="125"/>
    <col min="1019" max="1019" width="20.28515625" style="125" bestFit="1" customWidth="1"/>
    <col min="1020" max="1020" width="23.7109375" style="125" bestFit="1" customWidth="1"/>
    <col min="1021" max="1021" width="74.7109375" style="125" bestFit="1" customWidth="1"/>
    <col min="1022" max="1022" width="7.7109375" style="125" bestFit="1" customWidth="1"/>
    <col min="1023" max="1023" width="9.28515625" style="125" bestFit="1" customWidth="1"/>
    <col min="1024" max="1024" width="13.28515625" style="125" bestFit="1" customWidth="1"/>
    <col min="1025" max="1025" width="12" style="125" customWidth="1"/>
    <col min="1026" max="1274" width="9.140625" style="125"/>
    <col min="1275" max="1275" width="20.28515625" style="125" bestFit="1" customWidth="1"/>
    <col min="1276" max="1276" width="23.7109375" style="125" bestFit="1" customWidth="1"/>
    <col min="1277" max="1277" width="74.7109375" style="125" bestFit="1" customWidth="1"/>
    <col min="1278" max="1278" width="7.7109375" style="125" bestFit="1" customWidth="1"/>
    <col min="1279" max="1279" width="9.28515625" style="125" bestFit="1" customWidth="1"/>
    <col min="1280" max="1280" width="13.28515625" style="125" bestFit="1" customWidth="1"/>
    <col min="1281" max="1281" width="12" style="125" customWidth="1"/>
    <col min="1282" max="1530" width="9.140625" style="125"/>
    <col min="1531" max="1531" width="20.28515625" style="125" bestFit="1" customWidth="1"/>
    <col min="1532" max="1532" width="23.7109375" style="125" bestFit="1" customWidth="1"/>
    <col min="1533" max="1533" width="74.7109375" style="125" bestFit="1" customWidth="1"/>
    <col min="1534" max="1534" width="7.7109375" style="125" bestFit="1" customWidth="1"/>
    <col min="1535" max="1535" width="9.28515625" style="125" bestFit="1" customWidth="1"/>
    <col min="1536" max="1536" width="13.28515625" style="125" bestFit="1" customWidth="1"/>
    <col min="1537" max="1537" width="12" style="125" customWidth="1"/>
    <col min="1538" max="1786" width="9.140625" style="125"/>
    <col min="1787" max="1787" width="20.28515625" style="125" bestFit="1" customWidth="1"/>
    <col min="1788" max="1788" width="23.7109375" style="125" bestFit="1" customWidth="1"/>
    <col min="1789" max="1789" width="74.7109375" style="125" bestFit="1" customWidth="1"/>
    <col min="1790" max="1790" width="7.7109375" style="125" bestFit="1" customWidth="1"/>
    <col min="1791" max="1791" width="9.28515625" style="125" bestFit="1" customWidth="1"/>
    <col min="1792" max="1792" width="13.28515625" style="125" bestFit="1" customWidth="1"/>
    <col min="1793" max="1793" width="12" style="125" customWidth="1"/>
    <col min="1794" max="2042" width="9.140625" style="125"/>
    <col min="2043" max="2043" width="20.28515625" style="125" bestFit="1" customWidth="1"/>
    <col min="2044" max="2044" width="23.7109375" style="125" bestFit="1" customWidth="1"/>
    <col min="2045" max="2045" width="74.7109375" style="125" bestFit="1" customWidth="1"/>
    <col min="2046" max="2046" width="7.7109375" style="125" bestFit="1" customWidth="1"/>
    <col min="2047" max="2047" width="9.28515625" style="125" bestFit="1" customWidth="1"/>
    <col min="2048" max="2048" width="13.28515625" style="125" bestFit="1" customWidth="1"/>
    <col min="2049" max="2049" width="12" style="125" customWidth="1"/>
    <col min="2050" max="2298" width="9.140625" style="125"/>
    <col min="2299" max="2299" width="20.28515625" style="125" bestFit="1" customWidth="1"/>
    <col min="2300" max="2300" width="23.7109375" style="125" bestFit="1" customWidth="1"/>
    <col min="2301" max="2301" width="74.7109375" style="125" bestFit="1" customWidth="1"/>
    <col min="2302" max="2302" width="7.7109375" style="125" bestFit="1" customWidth="1"/>
    <col min="2303" max="2303" width="9.28515625" style="125" bestFit="1" customWidth="1"/>
    <col min="2304" max="2304" width="13.28515625" style="125" bestFit="1" customWidth="1"/>
    <col min="2305" max="2305" width="12" style="125" customWidth="1"/>
    <col min="2306" max="2554" width="9.140625" style="125"/>
    <col min="2555" max="2555" width="20.28515625" style="125" bestFit="1" customWidth="1"/>
    <col min="2556" max="2556" width="23.7109375" style="125" bestFit="1" customWidth="1"/>
    <col min="2557" max="2557" width="74.7109375" style="125" bestFit="1" customWidth="1"/>
    <col min="2558" max="2558" width="7.7109375" style="125" bestFit="1" customWidth="1"/>
    <col min="2559" max="2559" width="9.28515625" style="125" bestFit="1" customWidth="1"/>
    <col min="2560" max="2560" width="13.28515625" style="125" bestFit="1" customWidth="1"/>
    <col min="2561" max="2561" width="12" style="125" customWidth="1"/>
    <col min="2562" max="2810" width="9.140625" style="125"/>
    <col min="2811" max="2811" width="20.28515625" style="125" bestFit="1" customWidth="1"/>
    <col min="2812" max="2812" width="23.7109375" style="125" bestFit="1" customWidth="1"/>
    <col min="2813" max="2813" width="74.7109375" style="125" bestFit="1" customWidth="1"/>
    <col min="2814" max="2814" width="7.7109375" style="125" bestFit="1" customWidth="1"/>
    <col min="2815" max="2815" width="9.28515625" style="125" bestFit="1" customWidth="1"/>
    <col min="2816" max="2816" width="13.28515625" style="125" bestFit="1" customWidth="1"/>
    <col min="2817" max="2817" width="12" style="125" customWidth="1"/>
    <col min="2818" max="3066" width="9.140625" style="125"/>
    <col min="3067" max="3067" width="20.28515625" style="125" bestFit="1" customWidth="1"/>
    <col min="3068" max="3068" width="23.7109375" style="125" bestFit="1" customWidth="1"/>
    <col min="3069" max="3069" width="74.7109375" style="125" bestFit="1" customWidth="1"/>
    <col min="3070" max="3070" width="7.7109375" style="125" bestFit="1" customWidth="1"/>
    <col min="3071" max="3071" width="9.28515625" style="125" bestFit="1" customWidth="1"/>
    <col min="3072" max="3072" width="13.28515625" style="125" bestFit="1" customWidth="1"/>
    <col min="3073" max="3073" width="12" style="125" customWidth="1"/>
    <col min="3074" max="3322" width="9.140625" style="125"/>
    <col min="3323" max="3323" width="20.28515625" style="125" bestFit="1" customWidth="1"/>
    <col min="3324" max="3324" width="23.7109375" style="125" bestFit="1" customWidth="1"/>
    <col min="3325" max="3325" width="74.7109375" style="125" bestFit="1" customWidth="1"/>
    <col min="3326" max="3326" width="7.7109375" style="125" bestFit="1" customWidth="1"/>
    <col min="3327" max="3327" width="9.28515625" style="125" bestFit="1" customWidth="1"/>
    <col min="3328" max="3328" width="13.28515625" style="125" bestFit="1" customWidth="1"/>
    <col min="3329" max="3329" width="12" style="125" customWidth="1"/>
    <col min="3330" max="3578" width="9.140625" style="125"/>
    <col min="3579" max="3579" width="20.28515625" style="125" bestFit="1" customWidth="1"/>
    <col min="3580" max="3580" width="23.7109375" style="125" bestFit="1" customWidth="1"/>
    <col min="3581" max="3581" width="74.7109375" style="125" bestFit="1" customWidth="1"/>
    <col min="3582" max="3582" width="7.7109375" style="125" bestFit="1" customWidth="1"/>
    <col min="3583" max="3583" width="9.28515625" style="125" bestFit="1" customWidth="1"/>
    <col min="3584" max="3584" width="13.28515625" style="125" bestFit="1" customWidth="1"/>
    <col min="3585" max="3585" width="12" style="125" customWidth="1"/>
    <col min="3586" max="3834" width="9.140625" style="125"/>
    <col min="3835" max="3835" width="20.28515625" style="125" bestFit="1" customWidth="1"/>
    <col min="3836" max="3836" width="23.7109375" style="125" bestFit="1" customWidth="1"/>
    <col min="3837" max="3837" width="74.7109375" style="125" bestFit="1" customWidth="1"/>
    <col min="3838" max="3838" width="7.7109375" style="125" bestFit="1" customWidth="1"/>
    <col min="3839" max="3839" width="9.28515625" style="125" bestFit="1" customWidth="1"/>
    <col min="3840" max="3840" width="13.28515625" style="125" bestFit="1" customWidth="1"/>
    <col min="3841" max="3841" width="12" style="125" customWidth="1"/>
    <col min="3842" max="4090" width="9.140625" style="125"/>
    <col min="4091" max="4091" width="20.28515625" style="125" bestFit="1" customWidth="1"/>
    <col min="4092" max="4092" width="23.7109375" style="125" bestFit="1" customWidth="1"/>
    <col min="4093" max="4093" width="74.7109375" style="125" bestFit="1" customWidth="1"/>
    <col min="4094" max="4094" width="7.7109375" style="125" bestFit="1" customWidth="1"/>
    <col min="4095" max="4095" width="9.28515625" style="125" bestFit="1" customWidth="1"/>
    <col min="4096" max="4096" width="13.28515625" style="125" bestFit="1" customWidth="1"/>
    <col min="4097" max="4097" width="12" style="125" customWidth="1"/>
    <col min="4098" max="4346" width="9.140625" style="125"/>
    <col min="4347" max="4347" width="20.28515625" style="125" bestFit="1" customWidth="1"/>
    <col min="4348" max="4348" width="23.7109375" style="125" bestFit="1" customWidth="1"/>
    <col min="4349" max="4349" width="74.7109375" style="125" bestFit="1" customWidth="1"/>
    <col min="4350" max="4350" width="7.7109375" style="125" bestFit="1" customWidth="1"/>
    <col min="4351" max="4351" width="9.28515625" style="125" bestFit="1" customWidth="1"/>
    <col min="4352" max="4352" width="13.28515625" style="125" bestFit="1" customWidth="1"/>
    <col min="4353" max="4353" width="12" style="125" customWidth="1"/>
    <col min="4354" max="4602" width="9.140625" style="125"/>
    <col min="4603" max="4603" width="20.28515625" style="125" bestFit="1" customWidth="1"/>
    <col min="4604" max="4604" width="23.7109375" style="125" bestFit="1" customWidth="1"/>
    <col min="4605" max="4605" width="74.7109375" style="125" bestFit="1" customWidth="1"/>
    <col min="4606" max="4606" width="7.7109375" style="125" bestFit="1" customWidth="1"/>
    <col min="4607" max="4607" width="9.28515625" style="125" bestFit="1" customWidth="1"/>
    <col min="4608" max="4608" width="13.28515625" style="125" bestFit="1" customWidth="1"/>
    <col min="4609" max="4609" width="12" style="125" customWidth="1"/>
    <col min="4610" max="4858" width="9.140625" style="125"/>
    <col min="4859" max="4859" width="20.28515625" style="125" bestFit="1" customWidth="1"/>
    <col min="4860" max="4860" width="23.7109375" style="125" bestFit="1" customWidth="1"/>
    <col min="4861" max="4861" width="74.7109375" style="125" bestFit="1" customWidth="1"/>
    <col min="4862" max="4862" width="7.7109375" style="125" bestFit="1" customWidth="1"/>
    <col min="4863" max="4863" width="9.28515625" style="125" bestFit="1" customWidth="1"/>
    <col min="4864" max="4864" width="13.28515625" style="125" bestFit="1" customWidth="1"/>
    <col min="4865" max="4865" width="12" style="125" customWidth="1"/>
    <col min="4866" max="5114" width="9.140625" style="125"/>
    <col min="5115" max="5115" width="20.28515625" style="125" bestFit="1" customWidth="1"/>
    <col min="5116" max="5116" width="23.7109375" style="125" bestFit="1" customWidth="1"/>
    <col min="5117" max="5117" width="74.7109375" style="125" bestFit="1" customWidth="1"/>
    <col min="5118" max="5118" width="7.7109375" style="125" bestFit="1" customWidth="1"/>
    <col min="5119" max="5119" width="9.28515625" style="125" bestFit="1" customWidth="1"/>
    <col min="5120" max="5120" width="13.28515625" style="125" bestFit="1" customWidth="1"/>
    <col min="5121" max="5121" width="12" style="125" customWidth="1"/>
    <col min="5122" max="5370" width="9.140625" style="125"/>
    <col min="5371" max="5371" width="20.28515625" style="125" bestFit="1" customWidth="1"/>
    <col min="5372" max="5372" width="23.7109375" style="125" bestFit="1" customWidth="1"/>
    <col min="5373" max="5373" width="74.7109375" style="125" bestFit="1" customWidth="1"/>
    <col min="5374" max="5374" width="7.7109375" style="125" bestFit="1" customWidth="1"/>
    <col min="5375" max="5375" width="9.28515625" style="125" bestFit="1" customWidth="1"/>
    <col min="5376" max="5376" width="13.28515625" style="125" bestFit="1" customWidth="1"/>
    <col min="5377" max="5377" width="12" style="125" customWidth="1"/>
    <col min="5378" max="5626" width="9.140625" style="125"/>
    <col min="5627" max="5627" width="20.28515625" style="125" bestFit="1" customWidth="1"/>
    <col min="5628" max="5628" width="23.7109375" style="125" bestFit="1" customWidth="1"/>
    <col min="5629" max="5629" width="74.7109375" style="125" bestFit="1" customWidth="1"/>
    <col min="5630" max="5630" width="7.7109375" style="125" bestFit="1" customWidth="1"/>
    <col min="5631" max="5631" width="9.28515625" style="125" bestFit="1" customWidth="1"/>
    <col min="5632" max="5632" width="13.28515625" style="125" bestFit="1" customWidth="1"/>
    <col min="5633" max="5633" width="12" style="125" customWidth="1"/>
    <col min="5634" max="5882" width="9.140625" style="125"/>
    <col min="5883" max="5883" width="20.28515625" style="125" bestFit="1" customWidth="1"/>
    <col min="5884" max="5884" width="23.7109375" style="125" bestFit="1" customWidth="1"/>
    <col min="5885" max="5885" width="74.7109375" style="125" bestFit="1" customWidth="1"/>
    <col min="5886" max="5886" width="7.7109375" style="125" bestFit="1" customWidth="1"/>
    <col min="5887" max="5887" width="9.28515625" style="125" bestFit="1" customWidth="1"/>
    <col min="5888" max="5888" width="13.28515625" style="125" bestFit="1" customWidth="1"/>
    <col min="5889" max="5889" width="12" style="125" customWidth="1"/>
    <col min="5890" max="6138" width="9.140625" style="125"/>
    <col min="6139" max="6139" width="20.28515625" style="125" bestFit="1" customWidth="1"/>
    <col min="6140" max="6140" width="23.7109375" style="125" bestFit="1" customWidth="1"/>
    <col min="6141" max="6141" width="74.7109375" style="125" bestFit="1" customWidth="1"/>
    <col min="6142" max="6142" width="7.7109375" style="125" bestFit="1" customWidth="1"/>
    <col min="6143" max="6143" width="9.28515625" style="125" bestFit="1" customWidth="1"/>
    <col min="6144" max="6144" width="13.28515625" style="125" bestFit="1" customWidth="1"/>
    <col min="6145" max="6145" width="12" style="125" customWidth="1"/>
    <col min="6146" max="6394" width="9.140625" style="125"/>
    <col min="6395" max="6395" width="20.28515625" style="125" bestFit="1" customWidth="1"/>
    <col min="6396" max="6396" width="23.7109375" style="125" bestFit="1" customWidth="1"/>
    <col min="6397" max="6397" width="74.7109375" style="125" bestFit="1" customWidth="1"/>
    <col min="6398" max="6398" width="7.7109375" style="125" bestFit="1" customWidth="1"/>
    <col min="6399" max="6399" width="9.28515625" style="125" bestFit="1" customWidth="1"/>
    <col min="6400" max="6400" width="13.28515625" style="125" bestFit="1" customWidth="1"/>
    <col min="6401" max="6401" width="12" style="125" customWidth="1"/>
    <col min="6402" max="6650" width="9.140625" style="125"/>
    <col min="6651" max="6651" width="20.28515625" style="125" bestFit="1" customWidth="1"/>
    <col min="6652" max="6652" width="23.7109375" style="125" bestFit="1" customWidth="1"/>
    <col min="6653" max="6653" width="74.7109375" style="125" bestFit="1" customWidth="1"/>
    <col min="6654" max="6654" width="7.7109375" style="125" bestFit="1" customWidth="1"/>
    <col min="6655" max="6655" width="9.28515625" style="125" bestFit="1" customWidth="1"/>
    <col min="6656" max="6656" width="13.28515625" style="125" bestFit="1" customWidth="1"/>
    <col min="6657" max="6657" width="12" style="125" customWidth="1"/>
    <col min="6658" max="6906" width="9.140625" style="125"/>
    <col min="6907" max="6907" width="20.28515625" style="125" bestFit="1" customWidth="1"/>
    <col min="6908" max="6908" width="23.7109375" style="125" bestFit="1" customWidth="1"/>
    <col min="6909" max="6909" width="74.7109375" style="125" bestFit="1" customWidth="1"/>
    <col min="6910" max="6910" width="7.7109375" style="125" bestFit="1" customWidth="1"/>
    <col min="6911" max="6911" width="9.28515625" style="125" bestFit="1" customWidth="1"/>
    <col min="6912" max="6912" width="13.28515625" style="125" bestFit="1" customWidth="1"/>
    <col min="6913" max="6913" width="12" style="125" customWidth="1"/>
    <col min="6914" max="7162" width="9.140625" style="125"/>
    <col min="7163" max="7163" width="20.28515625" style="125" bestFit="1" customWidth="1"/>
    <col min="7164" max="7164" width="23.7109375" style="125" bestFit="1" customWidth="1"/>
    <col min="7165" max="7165" width="74.7109375" style="125" bestFit="1" customWidth="1"/>
    <col min="7166" max="7166" width="7.7109375" style="125" bestFit="1" customWidth="1"/>
    <col min="7167" max="7167" width="9.28515625" style="125" bestFit="1" customWidth="1"/>
    <col min="7168" max="7168" width="13.28515625" style="125" bestFit="1" customWidth="1"/>
    <col min="7169" max="7169" width="12" style="125" customWidth="1"/>
    <col min="7170" max="7418" width="9.140625" style="125"/>
    <col min="7419" max="7419" width="20.28515625" style="125" bestFit="1" customWidth="1"/>
    <col min="7420" max="7420" width="23.7109375" style="125" bestFit="1" customWidth="1"/>
    <col min="7421" max="7421" width="74.7109375" style="125" bestFit="1" customWidth="1"/>
    <col min="7422" max="7422" width="7.7109375" style="125" bestFit="1" customWidth="1"/>
    <col min="7423" max="7423" width="9.28515625" style="125" bestFit="1" customWidth="1"/>
    <col min="7424" max="7424" width="13.28515625" style="125" bestFit="1" customWidth="1"/>
    <col min="7425" max="7425" width="12" style="125" customWidth="1"/>
    <col min="7426" max="7674" width="9.140625" style="125"/>
    <col min="7675" max="7675" width="20.28515625" style="125" bestFit="1" customWidth="1"/>
    <col min="7676" max="7676" width="23.7109375" style="125" bestFit="1" customWidth="1"/>
    <col min="7677" max="7677" width="74.7109375" style="125" bestFit="1" customWidth="1"/>
    <col min="7678" max="7678" width="7.7109375" style="125" bestFit="1" customWidth="1"/>
    <col min="7679" max="7679" width="9.28515625" style="125" bestFit="1" customWidth="1"/>
    <col min="7680" max="7680" width="13.28515625" style="125" bestFit="1" customWidth="1"/>
    <col min="7681" max="7681" width="12" style="125" customWidth="1"/>
    <col min="7682" max="7930" width="9.140625" style="125"/>
    <col min="7931" max="7931" width="20.28515625" style="125" bestFit="1" customWidth="1"/>
    <col min="7932" max="7932" width="23.7109375" style="125" bestFit="1" customWidth="1"/>
    <col min="7933" max="7933" width="74.7109375" style="125" bestFit="1" customWidth="1"/>
    <col min="7934" max="7934" width="7.7109375" style="125" bestFit="1" customWidth="1"/>
    <col min="7935" max="7935" width="9.28515625" style="125" bestFit="1" customWidth="1"/>
    <col min="7936" max="7936" width="13.28515625" style="125" bestFit="1" customWidth="1"/>
    <col min="7937" max="7937" width="12" style="125" customWidth="1"/>
    <col min="7938" max="8186" width="9.140625" style="125"/>
    <col min="8187" max="8187" width="20.28515625" style="125" bestFit="1" customWidth="1"/>
    <col min="8188" max="8188" width="23.7109375" style="125" bestFit="1" customWidth="1"/>
    <col min="8189" max="8189" width="74.7109375" style="125" bestFit="1" customWidth="1"/>
    <col min="8190" max="8190" width="7.7109375" style="125" bestFit="1" customWidth="1"/>
    <col min="8191" max="8191" width="9.28515625" style="125" bestFit="1" customWidth="1"/>
    <col min="8192" max="8192" width="13.28515625" style="125" bestFit="1" customWidth="1"/>
    <col min="8193" max="8193" width="12" style="125" customWidth="1"/>
    <col min="8194" max="8442" width="9.140625" style="125"/>
    <col min="8443" max="8443" width="20.28515625" style="125" bestFit="1" customWidth="1"/>
    <col min="8444" max="8444" width="23.7109375" style="125" bestFit="1" customWidth="1"/>
    <col min="8445" max="8445" width="74.7109375" style="125" bestFit="1" customWidth="1"/>
    <col min="8446" max="8446" width="7.7109375" style="125" bestFit="1" customWidth="1"/>
    <col min="8447" max="8447" width="9.28515625" style="125" bestFit="1" customWidth="1"/>
    <col min="8448" max="8448" width="13.28515625" style="125" bestFit="1" customWidth="1"/>
    <col min="8449" max="8449" width="12" style="125" customWidth="1"/>
    <col min="8450" max="8698" width="9.140625" style="125"/>
    <col min="8699" max="8699" width="20.28515625" style="125" bestFit="1" customWidth="1"/>
    <col min="8700" max="8700" width="23.7109375" style="125" bestFit="1" customWidth="1"/>
    <col min="8701" max="8701" width="74.7109375" style="125" bestFit="1" customWidth="1"/>
    <col min="8702" max="8702" width="7.7109375" style="125" bestFit="1" customWidth="1"/>
    <col min="8703" max="8703" width="9.28515625" style="125" bestFit="1" customWidth="1"/>
    <col min="8704" max="8704" width="13.28515625" style="125" bestFit="1" customWidth="1"/>
    <col min="8705" max="8705" width="12" style="125" customWidth="1"/>
    <col min="8706" max="8954" width="9.140625" style="125"/>
    <col min="8955" max="8955" width="20.28515625" style="125" bestFit="1" customWidth="1"/>
    <col min="8956" max="8956" width="23.7109375" style="125" bestFit="1" customWidth="1"/>
    <col min="8957" max="8957" width="74.7109375" style="125" bestFit="1" customWidth="1"/>
    <col min="8958" max="8958" width="7.7109375" style="125" bestFit="1" customWidth="1"/>
    <col min="8959" max="8959" width="9.28515625" style="125" bestFit="1" customWidth="1"/>
    <col min="8960" max="8960" width="13.28515625" style="125" bestFit="1" customWidth="1"/>
    <col min="8961" max="8961" width="12" style="125" customWidth="1"/>
    <col min="8962" max="9210" width="9.140625" style="125"/>
    <col min="9211" max="9211" width="20.28515625" style="125" bestFit="1" customWidth="1"/>
    <col min="9212" max="9212" width="23.7109375" style="125" bestFit="1" customWidth="1"/>
    <col min="9213" max="9213" width="74.7109375" style="125" bestFit="1" customWidth="1"/>
    <col min="9214" max="9214" width="7.7109375" style="125" bestFit="1" customWidth="1"/>
    <col min="9215" max="9215" width="9.28515625" style="125" bestFit="1" customWidth="1"/>
    <col min="9216" max="9216" width="13.28515625" style="125" bestFit="1" customWidth="1"/>
    <col min="9217" max="9217" width="12" style="125" customWidth="1"/>
    <col min="9218" max="9466" width="9.140625" style="125"/>
    <col min="9467" max="9467" width="20.28515625" style="125" bestFit="1" customWidth="1"/>
    <col min="9468" max="9468" width="23.7109375" style="125" bestFit="1" customWidth="1"/>
    <col min="9469" max="9469" width="74.7109375" style="125" bestFit="1" customWidth="1"/>
    <col min="9470" max="9470" width="7.7109375" style="125" bestFit="1" customWidth="1"/>
    <col min="9471" max="9471" width="9.28515625" style="125" bestFit="1" customWidth="1"/>
    <col min="9472" max="9472" width="13.28515625" style="125" bestFit="1" customWidth="1"/>
    <col min="9473" max="9473" width="12" style="125" customWidth="1"/>
    <col min="9474" max="9722" width="9.140625" style="125"/>
    <col min="9723" max="9723" width="20.28515625" style="125" bestFit="1" customWidth="1"/>
    <col min="9724" max="9724" width="23.7109375" style="125" bestFit="1" customWidth="1"/>
    <col min="9725" max="9725" width="74.7109375" style="125" bestFit="1" customWidth="1"/>
    <col min="9726" max="9726" width="7.7109375" style="125" bestFit="1" customWidth="1"/>
    <col min="9727" max="9727" width="9.28515625" style="125" bestFit="1" customWidth="1"/>
    <col min="9728" max="9728" width="13.28515625" style="125" bestFit="1" customWidth="1"/>
    <col min="9729" max="9729" width="12" style="125" customWidth="1"/>
    <col min="9730" max="9978" width="9.140625" style="125"/>
    <col min="9979" max="9979" width="20.28515625" style="125" bestFit="1" customWidth="1"/>
    <col min="9980" max="9980" width="23.7109375" style="125" bestFit="1" customWidth="1"/>
    <col min="9981" max="9981" width="74.7109375" style="125" bestFit="1" customWidth="1"/>
    <col min="9982" max="9982" width="7.7109375" style="125" bestFit="1" customWidth="1"/>
    <col min="9983" max="9983" width="9.28515625" style="125" bestFit="1" customWidth="1"/>
    <col min="9984" max="9984" width="13.28515625" style="125" bestFit="1" customWidth="1"/>
    <col min="9985" max="9985" width="12" style="125" customWidth="1"/>
    <col min="9986" max="10234" width="9.140625" style="125"/>
    <col min="10235" max="10235" width="20.28515625" style="125" bestFit="1" customWidth="1"/>
    <col min="10236" max="10236" width="23.7109375" style="125" bestFit="1" customWidth="1"/>
    <col min="10237" max="10237" width="74.7109375" style="125" bestFit="1" customWidth="1"/>
    <col min="10238" max="10238" width="7.7109375" style="125" bestFit="1" customWidth="1"/>
    <col min="10239" max="10239" width="9.28515625" style="125" bestFit="1" customWidth="1"/>
    <col min="10240" max="10240" width="13.28515625" style="125" bestFit="1" customWidth="1"/>
    <col min="10241" max="10241" width="12" style="125" customWidth="1"/>
    <col min="10242" max="10490" width="9.140625" style="125"/>
    <col min="10491" max="10491" width="20.28515625" style="125" bestFit="1" customWidth="1"/>
    <col min="10492" max="10492" width="23.7109375" style="125" bestFit="1" customWidth="1"/>
    <col min="10493" max="10493" width="74.7109375" style="125" bestFit="1" customWidth="1"/>
    <col min="10494" max="10494" width="7.7109375" style="125" bestFit="1" customWidth="1"/>
    <col min="10495" max="10495" width="9.28515625" style="125" bestFit="1" customWidth="1"/>
    <col min="10496" max="10496" width="13.28515625" style="125" bestFit="1" customWidth="1"/>
    <col min="10497" max="10497" width="12" style="125" customWidth="1"/>
    <col min="10498" max="10746" width="9.140625" style="125"/>
    <col min="10747" max="10747" width="20.28515625" style="125" bestFit="1" customWidth="1"/>
    <col min="10748" max="10748" width="23.7109375" style="125" bestFit="1" customWidth="1"/>
    <col min="10749" max="10749" width="74.7109375" style="125" bestFit="1" customWidth="1"/>
    <col min="10750" max="10750" width="7.7109375" style="125" bestFit="1" customWidth="1"/>
    <col min="10751" max="10751" width="9.28515625" style="125" bestFit="1" customWidth="1"/>
    <col min="10752" max="10752" width="13.28515625" style="125" bestFit="1" customWidth="1"/>
    <col min="10753" max="10753" width="12" style="125" customWidth="1"/>
    <col min="10754" max="11002" width="9.140625" style="125"/>
    <col min="11003" max="11003" width="20.28515625" style="125" bestFit="1" customWidth="1"/>
    <col min="11004" max="11004" width="23.7109375" style="125" bestFit="1" customWidth="1"/>
    <col min="11005" max="11005" width="74.7109375" style="125" bestFit="1" customWidth="1"/>
    <col min="11006" max="11006" width="7.7109375" style="125" bestFit="1" customWidth="1"/>
    <col min="11007" max="11007" width="9.28515625" style="125" bestFit="1" customWidth="1"/>
    <col min="11008" max="11008" width="13.28515625" style="125" bestFit="1" customWidth="1"/>
    <col min="11009" max="11009" width="12" style="125" customWidth="1"/>
    <col min="11010" max="11258" width="9.140625" style="125"/>
    <col min="11259" max="11259" width="20.28515625" style="125" bestFit="1" customWidth="1"/>
    <col min="11260" max="11260" width="23.7109375" style="125" bestFit="1" customWidth="1"/>
    <col min="11261" max="11261" width="74.7109375" style="125" bestFit="1" customWidth="1"/>
    <col min="11262" max="11262" width="7.7109375" style="125" bestFit="1" customWidth="1"/>
    <col min="11263" max="11263" width="9.28515625" style="125" bestFit="1" customWidth="1"/>
    <col min="11264" max="11264" width="13.28515625" style="125" bestFit="1" customWidth="1"/>
    <col min="11265" max="11265" width="12" style="125" customWidth="1"/>
    <col min="11266" max="11514" width="9.140625" style="125"/>
    <col min="11515" max="11515" width="20.28515625" style="125" bestFit="1" customWidth="1"/>
    <col min="11516" max="11516" width="23.7109375" style="125" bestFit="1" customWidth="1"/>
    <col min="11517" max="11517" width="74.7109375" style="125" bestFit="1" customWidth="1"/>
    <col min="11518" max="11518" width="7.7109375" style="125" bestFit="1" customWidth="1"/>
    <col min="11519" max="11519" width="9.28515625" style="125" bestFit="1" customWidth="1"/>
    <col min="11520" max="11520" width="13.28515625" style="125" bestFit="1" customWidth="1"/>
    <col min="11521" max="11521" width="12" style="125" customWidth="1"/>
    <col min="11522" max="11770" width="9.140625" style="125"/>
    <col min="11771" max="11771" width="20.28515625" style="125" bestFit="1" customWidth="1"/>
    <col min="11772" max="11772" width="23.7109375" style="125" bestFit="1" customWidth="1"/>
    <col min="11773" max="11773" width="74.7109375" style="125" bestFit="1" customWidth="1"/>
    <col min="11774" max="11774" width="7.7109375" style="125" bestFit="1" customWidth="1"/>
    <col min="11775" max="11775" width="9.28515625" style="125" bestFit="1" customWidth="1"/>
    <col min="11776" max="11776" width="13.28515625" style="125" bestFit="1" customWidth="1"/>
    <col min="11777" max="11777" width="12" style="125" customWidth="1"/>
    <col min="11778" max="12026" width="9.140625" style="125"/>
    <col min="12027" max="12027" width="20.28515625" style="125" bestFit="1" customWidth="1"/>
    <col min="12028" max="12028" width="23.7109375" style="125" bestFit="1" customWidth="1"/>
    <col min="12029" max="12029" width="74.7109375" style="125" bestFit="1" customWidth="1"/>
    <col min="12030" max="12030" width="7.7109375" style="125" bestFit="1" customWidth="1"/>
    <col min="12031" max="12031" width="9.28515625" style="125" bestFit="1" customWidth="1"/>
    <col min="12032" max="12032" width="13.28515625" style="125" bestFit="1" customWidth="1"/>
    <col min="12033" max="12033" width="12" style="125" customWidth="1"/>
    <col min="12034" max="12282" width="9.140625" style="125"/>
    <col min="12283" max="12283" width="20.28515625" style="125" bestFit="1" customWidth="1"/>
    <col min="12284" max="12284" width="23.7109375" style="125" bestFit="1" customWidth="1"/>
    <col min="12285" max="12285" width="74.7109375" style="125" bestFit="1" customWidth="1"/>
    <col min="12286" max="12286" width="7.7109375" style="125" bestFit="1" customWidth="1"/>
    <col min="12287" max="12287" width="9.28515625" style="125" bestFit="1" customWidth="1"/>
    <col min="12288" max="12288" width="13.28515625" style="125" bestFit="1" customWidth="1"/>
    <col min="12289" max="12289" width="12" style="125" customWidth="1"/>
    <col min="12290" max="12538" width="9.140625" style="125"/>
    <col min="12539" max="12539" width="20.28515625" style="125" bestFit="1" customWidth="1"/>
    <col min="12540" max="12540" width="23.7109375" style="125" bestFit="1" customWidth="1"/>
    <col min="12541" max="12541" width="74.7109375" style="125" bestFit="1" customWidth="1"/>
    <col min="12542" max="12542" width="7.7109375" style="125" bestFit="1" customWidth="1"/>
    <col min="12543" max="12543" width="9.28515625" style="125" bestFit="1" customWidth="1"/>
    <col min="12544" max="12544" width="13.28515625" style="125" bestFit="1" customWidth="1"/>
    <col min="12545" max="12545" width="12" style="125" customWidth="1"/>
    <col min="12546" max="12794" width="9.140625" style="125"/>
    <col min="12795" max="12795" width="20.28515625" style="125" bestFit="1" customWidth="1"/>
    <col min="12796" max="12796" width="23.7109375" style="125" bestFit="1" customWidth="1"/>
    <col min="12797" max="12797" width="74.7109375" style="125" bestFit="1" customWidth="1"/>
    <col min="12798" max="12798" width="7.7109375" style="125" bestFit="1" customWidth="1"/>
    <col min="12799" max="12799" width="9.28515625" style="125" bestFit="1" customWidth="1"/>
    <col min="12800" max="12800" width="13.28515625" style="125" bestFit="1" customWidth="1"/>
    <col min="12801" max="12801" width="12" style="125" customWidth="1"/>
    <col min="12802" max="13050" width="9.140625" style="125"/>
    <col min="13051" max="13051" width="20.28515625" style="125" bestFit="1" customWidth="1"/>
    <col min="13052" max="13052" width="23.7109375" style="125" bestFit="1" customWidth="1"/>
    <col min="13053" max="13053" width="74.7109375" style="125" bestFit="1" customWidth="1"/>
    <col min="13054" max="13054" width="7.7109375" style="125" bestFit="1" customWidth="1"/>
    <col min="13055" max="13055" width="9.28515625" style="125" bestFit="1" customWidth="1"/>
    <col min="13056" max="13056" width="13.28515625" style="125" bestFit="1" customWidth="1"/>
    <col min="13057" max="13057" width="12" style="125" customWidth="1"/>
    <col min="13058" max="13306" width="9.140625" style="125"/>
    <col min="13307" max="13307" width="20.28515625" style="125" bestFit="1" customWidth="1"/>
    <col min="13308" max="13308" width="23.7109375" style="125" bestFit="1" customWidth="1"/>
    <col min="13309" max="13309" width="74.7109375" style="125" bestFit="1" customWidth="1"/>
    <col min="13310" max="13310" width="7.7109375" style="125" bestFit="1" customWidth="1"/>
    <col min="13311" max="13311" width="9.28515625" style="125" bestFit="1" customWidth="1"/>
    <col min="13312" max="13312" width="13.28515625" style="125" bestFit="1" customWidth="1"/>
    <col min="13313" max="13313" width="12" style="125" customWidth="1"/>
    <col min="13314" max="13562" width="9.140625" style="125"/>
    <col min="13563" max="13563" width="20.28515625" style="125" bestFit="1" customWidth="1"/>
    <col min="13564" max="13564" width="23.7109375" style="125" bestFit="1" customWidth="1"/>
    <col min="13565" max="13565" width="74.7109375" style="125" bestFit="1" customWidth="1"/>
    <col min="13566" max="13566" width="7.7109375" style="125" bestFit="1" customWidth="1"/>
    <col min="13567" max="13567" width="9.28515625" style="125" bestFit="1" customWidth="1"/>
    <col min="13568" max="13568" width="13.28515625" style="125" bestFit="1" customWidth="1"/>
    <col min="13569" max="13569" width="12" style="125" customWidth="1"/>
    <col min="13570" max="13818" width="9.140625" style="125"/>
    <col min="13819" max="13819" width="20.28515625" style="125" bestFit="1" customWidth="1"/>
    <col min="13820" max="13820" width="23.7109375" style="125" bestFit="1" customWidth="1"/>
    <col min="13821" max="13821" width="74.7109375" style="125" bestFit="1" customWidth="1"/>
    <col min="13822" max="13822" width="7.7109375" style="125" bestFit="1" customWidth="1"/>
    <col min="13823" max="13823" width="9.28515625" style="125" bestFit="1" customWidth="1"/>
    <col min="13824" max="13824" width="13.28515625" style="125" bestFit="1" customWidth="1"/>
    <col min="13825" max="13825" width="12" style="125" customWidth="1"/>
    <col min="13826" max="14074" width="9.140625" style="125"/>
    <col min="14075" max="14075" width="20.28515625" style="125" bestFit="1" customWidth="1"/>
    <col min="14076" max="14076" width="23.7109375" style="125" bestFit="1" customWidth="1"/>
    <col min="14077" max="14077" width="74.7109375" style="125" bestFit="1" customWidth="1"/>
    <col min="14078" max="14078" width="7.7109375" style="125" bestFit="1" customWidth="1"/>
    <col min="14079" max="14079" width="9.28515625" style="125" bestFit="1" customWidth="1"/>
    <col min="14080" max="14080" width="13.28515625" style="125" bestFit="1" customWidth="1"/>
    <col min="14081" max="14081" width="12" style="125" customWidth="1"/>
    <col min="14082" max="14330" width="9.140625" style="125"/>
    <col min="14331" max="14331" width="20.28515625" style="125" bestFit="1" customWidth="1"/>
    <col min="14332" max="14332" width="23.7109375" style="125" bestFit="1" customWidth="1"/>
    <col min="14333" max="14333" width="74.7109375" style="125" bestFit="1" customWidth="1"/>
    <col min="14334" max="14334" width="7.7109375" style="125" bestFit="1" customWidth="1"/>
    <col min="14335" max="14335" width="9.28515625" style="125" bestFit="1" customWidth="1"/>
    <col min="14336" max="14336" width="13.28515625" style="125" bestFit="1" customWidth="1"/>
    <col min="14337" max="14337" width="12" style="125" customWidth="1"/>
    <col min="14338" max="14586" width="9.140625" style="125"/>
    <col min="14587" max="14587" width="20.28515625" style="125" bestFit="1" customWidth="1"/>
    <col min="14588" max="14588" width="23.7109375" style="125" bestFit="1" customWidth="1"/>
    <col min="14589" max="14589" width="74.7109375" style="125" bestFit="1" customWidth="1"/>
    <col min="14590" max="14590" width="7.7109375" style="125" bestFit="1" customWidth="1"/>
    <col min="14591" max="14591" width="9.28515625" style="125" bestFit="1" customWidth="1"/>
    <col min="14592" max="14592" width="13.28515625" style="125" bestFit="1" customWidth="1"/>
    <col min="14593" max="14593" width="12" style="125" customWidth="1"/>
    <col min="14594" max="14842" width="9.140625" style="125"/>
    <col min="14843" max="14843" width="20.28515625" style="125" bestFit="1" customWidth="1"/>
    <col min="14844" max="14844" width="23.7109375" style="125" bestFit="1" customWidth="1"/>
    <col min="14845" max="14845" width="74.7109375" style="125" bestFit="1" customWidth="1"/>
    <col min="14846" max="14846" width="7.7109375" style="125" bestFit="1" customWidth="1"/>
    <col min="14847" max="14847" width="9.28515625" style="125" bestFit="1" customWidth="1"/>
    <col min="14848" max="14848" width="13.28515625" style="125" bestFit="1" customWidth="1"/>
    <col min="14849" max="14849" width="12" style="125" customWidth="1"/>
    <col min="14850" max="15098" width="9.140625" style="125"/>
    <col min="15099" max="15099" width="20.28515625" style="125" bestFit="1" customWidth="1"/>
    <col min="15100" max="15100" width="23.7109375" style="125" bestFit="1" customWidth="1"/>
    <col min="15101" max="15101" width="74.7109375" style="125" bestFit="1" customWidth="1"/>
    <col min="15102" max="15102" width="7.7109375" style="125" bestFit="1" customWidth="1"/>
    <col min="15103" max="15103" width="9.28515625" style="125" bestFit="1" customWidth="1"/>
    <col min="15104" max="15104" width="13.28515625" style="125" bestFit="1" customWidth="1"/>
    <col min="15105" max="15105" width="12" style="125" customWidth="1"/>
    <col min="15106" max="15354" width="9.140625" style="125"/>
    <col min="15355" max="15355" width="20.28515625" style="125" bestFit="1" customWidth="1"/>
    <col min="15356" max="15356" width="23.7109375" style="125" bestFit="1" customWidth="1"/>
    <col min="15357" max="15357" width="74.7109375" style="125" bestFit="1" customWidth="1"/>
    <col min="15358" max="15358" width="7.7109375" style="125" bestFit="1" customWidth="1"/>
    <col min="15359" max="15359" width="9.28515625" style="125" bestFit="1" customWidth="1"/>
    <col min="15360" max="15360" width="13.28515625" style="125" bestFit="1" customWidth="1"/>
    <col min="15361" max="15361" width="12" style="125" customWidth="1"/>
    <col min="15362" max="15610" width="9.140625" style="125"/>
    <col min="15611" max="15611" width="20.28515625" style="125" bestFit="1" customWidth="1"/>
    <col min="15612" max="15612" width="23.7109375" style="125" bestFit="1" customWidth="1"/>
    <col min="15613" max="15613" width="74.7109375" style="125" bestFit="1" customWidth="1"/>
    <col min="15614" max="15614" width="7.7109375" style="125" bestFit="1" customWidth="1"/>
    <col min="15615" max="15615" width="9.28515625" style="125" bestFit="1" customWidth="1"/>
    <col min="15616" max="15616" width="13.28515625" style="125" bestFit="1" customWidth="1"/>
    <col min="15617" max="15617" width="12" style="125" customWidth="1"/>
    <col min="15618" max="15866" width="9.140625" style="125"/>
    <col min="15867" max="15867" width="20.28515625" style="125" bestFit="1" customWidth="1"/>
    <col min="15868" max="15868" width="23.7109375" style="125" bestFit="1" customWidth="1"/>
    <col min="15869" max="15869" width="74.7109375" style="125" bestFit="1" customWidth="1"/>
    <col min="15870" max="15870" width="7.7109375" style="125" bestFit="1" customWidth="1"/>
    <col min="15871" max="15871" width="9.28515625" style="125" bestFit="1" customWidth="1"/>
    <col min="15872" max="15872" width="13.28515625" style="125" bestFit="1" customWidth="1"/>
    <col min="15873" max="15873" width="12" style="125" customWidth="1"/>
    <col min="15874" max="16122" width="9.140625" style="125"/>
    <col min="16123" max="16123" width="20.28515625" style="125" bestFit="1" customWidth="1"/>
    <col min="16124" max="16124" width="23.7109375" style="125" bestFit="1" customWidth="1"/>
    <col min="16125" max="16125" width="74.7109375" style="125" bestFit="1" customWidth="1"/>
    <col min="16126" max="16126" width="7.7109375" style="125" bestFit="1" customWidth="1"/>
    <col min="16127" max="16127" width="9.28515625" style="125" bestFit="1" customWidth="1"/>
    <col min="16128" max="16128" width="13.28515625" style="125" bestFit="1" customWidth="1"/>
    <col min="16129" max="16129" width="12" style="125" customWidth="1"/>
    <col min="16130" max="16378" width="9.140625" style="125"/>
    <col min="16379" max="16384" width="9.28515625" style="125" customWidth="1"/>
  </cols>
  <sheetData>
    <row r="1" spans="1:7">
      <c r="A1" s="3373" t="s">
        <v>5402</v>
      </c>
      <c r="B1" s="3373"/>
      <c r="C1" s="3373"/>
      <c r="D1" s="3373"/>
      <c r="E1" s="3373"/>
      <c r="F1" s="3373"/>
      <c r="G1" s="3373"/>
    </row>
    <row r="4" spans="1:7">
      <c r="A4" s="1263" t="s">
        <v>5544</v>
      </c>
      <c r="B4" s="1159">
        <v>0</v>
      </c>
    </row>
    <row r="5" spans="1:7" ht="9" customHeight="1"/>
    <row r="6" spans="1:7" ht="30">
      <c r="A6" s="1309" t="s">
        <v>4233</v>
      </c>
      <c r="B6" s="1309" t="s">
        <v>5</v>
      </c>
      <c r="C6" s="1318" t="s">
        <v>5545</v>
      </c>
      <c r="D6" s="1309" t="s">
        <v>5546</v>
      </c>
      <c r="E6" s="1309" t="s">
        <v>4234</v>
      </c>
      <c r="F6" s="1319" t="s">
        <v>7</v>
      </c>
      <c r="G6" s="1320" t="s">
        <v>4909</v>
      </c>
    </row>
    <row r="7" spans="1:7" ht="15" customHeight="1">
      <c r="A7" s="1310" t="s">
        <v>5876</v>
      </c>
      <c r="B7" s="1321"/>
      <c r="C7" s="1318" t="s">
        <v>5545</v>
      </c>
      <c r="D7" s="1309" t="s">
        <v>5546</v>
      </c>
      <c r="E7" s="1309" t="s">
        <v>4234</v>
      </c>
      <c r="F7" s="1322"/>
      <c r="G7" s="1320"/>
    </row>
    <row r="8" spans="1:7" ht="15" customHeight="1">
      <c r="A8" s="1180" t="s">
        <v>5312</v>
      </c>
      <c r="B8" s="1098" t="s">
        <v>4364</v>
      </c>
      <c r="C8" s="1179">
        <v>15</v>
      </c>
      <c r="D8" s="1180">
        <v>16</v>
      </c>
      <c r="E8" s="1181" t="s">
        <v>4365</v>
      </c>
      <c r="F8" s="1315">
        <v>62.304964539007095</v>
      </c>
      <c r="G8" s="1081">
        <f t="shared" ref="G8:G18" si="0">F8-F8*$B$4/100</f>
        <v>62.304964539007095</v>
      </c>
    </row>
    <row r="9" spans="1:7">
      <c r="A9" s="1180" t="s">
        <v>5313</v>
      </c>
      <c r="B9" s="1098" t="s">
        <v>4366</v>
      </c>
      <c r="C9" s="1179">
        <v>20</v>
      </c>
      <c r="D9" s="1180">
        <v>16</v>
      </c>
      <c r="E9" s="1181" t="s">
        <v>4365</v>
      </c>
      <c r="F9" s="1315">
        <v>66.38297872340425</v>
      </c>
      <c r="G9" s="1081">
        <f t="shared" si="0"/>
        <v>66.38297872340425</v>
      </c>
    </row>
    <row r="10" spans="1:7">
      <c r="A10" s="1180" t="s">
        <v>5314</v>
      </c>
      <c r="B10" s="1098" t="s">
        <v>4367</v>
      </c>
      <c r="C10" s="1179">
        <v>25</v>
      </c>
      <c r="D10" s="1180">
        <v>16</v>
      </c>
      <c r="E10" s="1181" t="s">
        <v>4365</v>
      </c>
      <c r="F10" s="1315">
        <v>82.168794326241127</v>
      </c>
      <c r="G10" s="1081">
        <f t="shared" si="0"/>
        <v>82.168794326241127</v>
      </c>
    </row>
    <row r="11" spans="1:7">
      <c r="A11" s="1180" t="s">
        <v>5315</v>
      </c>
      <c r="B11" s="1098" t="s">
        <v>4368</v>
      </c>
      <c r="C11" s="1179">
        <v>32</v>
      </c>
      <c r="D11" s="1180">
        <v>16</v>
      </c>
      <c r="E11" s="1181" t="s">
        <v>4365</v>
      </c>
      <c r="F11" s="1315">
        <v>99.831205673758873</v>
      </c>
      <c r="G11" s="1081">
        <f t="shared" si="0"/>
        <v>99.831205673758873</v>
      </c>
    </row>
    <row r="12" spans="1:7">
      <c r="A12" s="1180" t="s">
        <v>5316</v>
      </c>
      <c r="B12" s="1098" t="s">
        <v>4369</v>
      </c>
      <c r="C12" s="1179">
        <v>40</v>
      </c>
      <c r="D12" s="1180">
        <v>16</v>
      </c>
      <c r="E12" s="1181" t="s">
        <v>4365</v>
      </c>
      <c r="F12" s="1317">
        <v>122.84397163120568</v>
      </c>
      <c r="G12" s="1081">
        <f t="shared" si="0"/>
        <v>122.84397163120568</v>
      </c>
    </row>
    <row r="13" spans="1:7">
      <c r="A13" s="1180" t="s">
        <v>5317</v>
      </c>
      <c r="B13" s="1098" t="s">
        <v>4370</v>
      </c>
      <c r="C13" s="1179">
        <v>50</v>
      </c>
      <c r="D13" s="1180">
        <v>16</v>
      </c>
      <c r="E13" s="1181" t="s">
        <v>4365</v>
      </c>
      <c r="F13" s="1317">
        <v>146.91347517730495</v>
      </c>
      <c r="G13" s="1081">
        <f t="shared" si="0"/>
        <v>146.91347517730495</v>
      </c>
    </row>
    <row r="14" spans="1:7">
      <c r="A14" s="1180" t="s">
        <v>5318</v>
      </c>
      <c r="B14" s="1098" t="s">
        <v>4371</v>
      </c>
      <c r="C14" s="1179">
        <v>65</v>
      </c>
      <c r="D14" s="1180">
        <v>16</v>
      </c>
      <c r="E14" s="1181" t="s">
        <v>4365</v>
      </c>
      <c r="F14" s="1317">
        <v>222.02695035460994</v>
      </c>
      <c r="G14" s="1081">
        <f t="shared" si="0"/>
        <v>222.02695035460994</v>
      </c>
    </row>
    <row r="15" spans="1:7" ht="30.2" customHeight="1">
      <c r="A15" s="1180" t="s">
        <v>5319</v>
      </c>
      <c r="B15" s="1098" t="s">
        <v>4372</v>
      </c>
      <c r="C15" s="1179">
        <v>80</v>
      </c>
      <c r="D15" s="1180">
        <v>16</v>
      </c>
      <c r="E15" s="1181" t="s">
        <v>4365</v>
      </c>
      <c r="F15" s="1317">
        <v>293.70496453900711</v>
      </c>
      <c r="G15" s="1081">
        <f t="shared" si="0"/>
        <v>293.70496453900711</v>
      </c>
    </row>
    <row r="16" spans="1:7" ht="23.25" customHeight="1">
      <c r="A16" s="1180" t="s">
        <v>5320</v>
      </c>
      <c r="B16" s="1098" t="s">
        <v>4373</v>
      </c>
      <c r="C16" s="1179">
        <v>100</v>
      </c>
      <c r="D16" s="1180">
        <v>16</v>
      </c>
      <c r="E16" s="1181" t="s">
        <v>4365</v>
      </c>
      <c r="F16" s="1315">
        <v>594.96879432624121</v>
      </c>
      <c r="G16" s="1081">
        <f t="shared" si="0"/>
        <v>594.96879432624121</v>
      </c>
    </row>
    <row r="17" spans="1:7">
      <c r="A17" s="1180" t="s">
        <v>5321</v>
      </c>
      <c r="B17" s="1098" t="s">
        <v>4374</v>
      </c>
      <c r="C17" s="1179">
        <v>125</v>
      </c>
      <c r="D17" s="1180">
        <v>16</v>
      </c>
      <c r="E17" s="1181" t="s">
        <v>4365</v>
      </c>
      <c r="F17" s="1315">
        <v>741.27092198581556</v>
      </c>
      <c r="G17" s="1081">
        <f t="shared" si="0"/>
        <v>741.27092198581556</v>
      </c>
    </row>
    <row r="18" spans="1:7">
      <c r="A18" s="1180" t="s">
        <v>5322</v>
      </c>
      <c r="B18" s="1098" t="s">
        <v>4375</v>
      </c>
      <c r="C18" s="1179">
        <v>150</v>
      </c>
      <c r="D18" s="1180">
        <v>16</v>
      </c>
      <c r="E18" s="1181" t="s">
        <v>4365</v>
      </c>
      <c r="F18" s="1315">
        <v>863.07092198581563</v>
      </c>
      <c r="G18" s="1081">
        <f t="shared" si="0"/>
        <v>863.07092198581563</v>
      </c>
    </row>
    <row r="19" spans="1:7">
      <c r="A19" s="1310" t="s">
        <v>5877</v>
      </c>
      <c r="B19" s="1312"/>
      <c r="C19" s="1323"/>
      <c r="D19" s="1323"/>
      <c r="E19" s="1323"/>
      <c r="F19" s="1323"/>
      <c r="G19" s="1324"/>
    </row>
    <row r="20" spans="1:7">
      <c r="A20" s="1180" t="s">
        <v>5300</v>
      </c>
      <c r="B20" s="1098" t="s">
        <v>4352</v>
      </c>
      <c r="C20" s="1179">
        <v>15</v>
      </c>
      <c r="D20" s="1180">
        <v>16</v>
      </c>
      <c r="E20" s="1181" t="s">
        <v>4314</v>
      </c>
      <c r="F20" s="1316">
        <v>49.626950354609924</v>
      </c>
      <c r="G20" s="1081">
        <f t="shared" ref="G20:G55" si="1">F20-F20*$B$4/100</f>
        <v>49.626950354609924</v>
      </c>
    </row>
    <row r="21" spans="1:7" ht="20.25" customHeight="1">
      <c r="A21" s="1180" t="s">
        <v>5301</v>
      </c>
      <c r="B21" s="1098" t="s">
        <v>4353</v>
      </c>
      <c r="C21" s="1179">
        <v>20</v>
      </c>
      <c r="D21" s="1180">
        <v>16</v>
      </c>
      <c r="E21" s="1181" t="s">
        <v>4314</v>
      </c>
      <c r="F21" s="1316">
        <v>53.140425531914893</v>
      </c>
      <c r="G21" s="1081">
        <f t="shared" si="1"/>
        <v>53.140425531914893</v>
      </c>
    </row>
    <row r="22" spans="1:7">
      <c r="A22" s="1180" t="s">
        <v>5302</v>
      </c>
      <c r="B22" s="1098" t="s">
        <v>4354</v>
      </c>
      <c r="C22" s="1179">
        <v>25</v>
      </c>
      <c r="D22" s="1180">
        <v>16</v>
      </c>
      <c r="E22" s="1181" t="s">
        <v>4314</v>
      </c>
      <c r="F22" s="1093">
        <v>69.029787234042558</v>
      </c>
      <c r="G22" s="1081">
        <f t="shared" si="1"/>
        <v>69.029787234042558</v>
      </c>
    </row>
    <row r="23" spans="1:7">
      <c r="A23" s="1180" t="s">
        <v>5303</v>
      </c>
      <c r="B23" s="1098" t="s">
        <v>4355</v>
      </c>
      <c r="C23" s="1179">
        <v>32</v>
      </c>
      <c r="D23" s="1180">
        <v>16</v>
      </c>
      <c r="E23" s="1181" t="s">
        <v>4314</v>
      </c>
      <c r="F23" s="1316">
        <v>87.317730496453891</v>
      </c>
      <c r="G23" s="1081">
        <f t="shared" si="1"/>
        <v>87.317730496453891</v>
      </c>
    </row>
    <row r="24" spans="1:7">
      <c r="A24" s="1180" t="s">
        <v>5304</v>
      </c>
      <c r="B24" s="1098" t="s">
        <v>4356</v>
      </c>
      <c r="C24" s="1179">
        <v>40</v>
      </c>
      <c r="D24" s="1180">
        <v>16</v>
      </c>
      <c r="E24" s="1181" t="s">
        <v>4314</v>
      </c>
      <c r="F24" s="1316">
        <v>91.225531914893608</v>
      </c>
      <c r="G24" s="1081">
        <f t="shared" si="1"/>
        <v>91.225531914893608</v>
      </c>
    </row>
    <row r="25" spans="1:7">
      <c r="A25" s="1180" t="s">
        <v>5305</v>
      </c>
      <c r="B25" s="1098" t="s">
        <v>4357</v>
      </c>
      <c r="C25" s="1179">
        <v>50</v>
      </c>
      <c r="D25" s="1180">
        <v>16</v>
      </c>
      <c r="E25" s="1181" t="s">
        <v>4314</v>
      </c>
      <c r="F25" s="1093">
        <v>111.96595744680852</v>
      </c>
      <c r="G25" s="1081">
        <f t="shared" si="1"/>
        <v>111.96595744680852</v>
      </c>
    </row>
    <row r="26" spans="1:7">
      <c r="A26" s="1180" t="s">
        <v>5306</v>
      </c>
      <c r="B26" s="1098" t="s">
        <v>4358</v>
      </c>
      <c r="C26" s="1179">
        <v>65</v>
      </c>
      <c r="D26" s="1180">
        <v>16</v>
      </c>
      <c r="E26" s="1181" t="s">
        <v>4314</v>
      </c>
      <c r="F26" s="1093">
        <v>191.7418439716312</v>
      </c>
      <c r="G26" s="1081">
        <f t="shared" si="1"/>
        <v>191.7418439716312</v>
      </c>
    </row>
    <row r="27" spans="1:7" ht="19.5" customHeight="1">
      <c r="A27" s="1180" t="s">
        <v>5307</v>
      </c>
      <c r="B27" s="1098" t="s">
        <v>4359</v>
      </c>
      <c r="C27" s="1179">
        <v>80</v>
      </c>
      <c r="D27" s="1180">
        <v>16</v>
      </c>
      <c r="E27" s="1181" t="s">
        <v>4314</v>
      </c>
      <c r="F27" s="1093">
        <v>245.32765957446807</v>
      </c>
      <c r="G27" s="1081">
        <f t="shared" si="1"/>
        <v>245.32765957446807</v>
      </c>
    </row>
    <row r="28" spans="1:7">
      <c r="A28" s="1180" t="s">
        <v>5308</v>
      </c>
      <c r="B28" s="1098" t="s">
        <v>4360</v>
      </c>
      <c r="C28" s="1179">
        <v>100</v>
      </c>
      <c r="D28" s="1180">
        <v>16</v>
      </c>
      <c r="E28" s="1181" t="s">
        <v>4314</v>
      </c>
      <c r="F28" s="1093">
        <v>359.48085106382979</v>
      </c>
      <c r="G28" s="1081">
        <f t="shared" si="1"/>
        <v>359.48085106382979</v>
      </c>
    </row>
    <row r="29" spans="1:7">
      <c r="A29" s="1180" t="s">
        <v>5309</v>
      </c>
      <c r="B29" s="1098" t="s">
        <v>4361</v>
      </c>
      <c r="C29" s="1179">
        <v>125</v>
      </c>
      <c r="D29" s="1180">
        <v>16</v>
      </c>
      <c r="E29" s="1181" t="s">
        <v>4314</v>
      </c>
      <c r="F29" s="1316">
        <v>503.67943262411347</v>
      </c>
      <c r="G29" s="1081">
        <f t="shared" si="1"/>
        <v>503.67943262411347</v>
      </c>
    </row>
    <row r="30" spans="1:7" ht="30.2" customHeight="1">
      <c r="A30" s="1180" t="s">
        <v>5310</v>
      </c>
      <c r="B30" s="1098" t="s">
        <v>4362</v>
      </c>
      <c r="C30" s="1179">
        <v>150</v>
      </c>
      <c r="D30" s="1180">
        <v>16</v>
      </c>
      <c r="E30" s="1181" t="s">
        <v>4314</v>
      </c>
      <c r="F30" s="1316">
        <v>637.92198581560285</v>
      </c>
      <c r="G30" s="1081">
        <f t="shared" si="1"/>
        <v>637.92198581560285</v>
      </c>
    </row>
    <row r="31" spans="1:7">
      <c r="A31" s="1180" t="s">
        <v>5311</v>
      </c>
      <c r="B31" s="1098" t="s">
        <v>4363</v>
      </c>
      <c r="C31" s="1179">
        <v>200</v>
      </c>
      <c r="D31" s="1180">
        <v>16</v>
      </c>
      <c r="E31" s="1181" t="s">
        <v>4314</v>
      </c>
      <c r="F31" s="1316">
        <v>1515.7631205673758</v>
      </c>
      <c r="G31" s="1081">
        <f t="shared" si="1"/>
        <v>1515.7631205673758</v>
      </c>
    </row>
    <row r="32" spans="1:7">
      <c r="A32" s="1069" t="s">
        <v>5878</v>
      </c>
      <c r="B32" s="1098" t="s">
        <v>5264</v>
      </c>
      <c r="C32" s="1179">
        <v>250</v>
      </c>
      <c r="D32" s="1180">
        <v>16</v>
      </c>
      <c r="E32" s="1181" t="s">
        <v>4314</v>
      </c>
      <c r="F32" s="1316">
        <v>1936.0652482269504</v>
      </c>
      <c r="G32" s="1081">
        <f t="shared" si="1"/>
        <v>1936.0652482269504</v>
      </c>
    </row>
    <row r="33" spans="1:7">
      <c r="A33" s="1069" t="s">
        <v>5879</v>
      </c>
      <c r="B33" s="1098" t="s">
        <v>5265</v>
      </c>
      <c r="C33" s="1179">
        <v>300</v>
      </c>
      <c r="D33" s="1180">
        <v>16</v>
      </c>
      <c r="E33" s="1181" t="s">
        <v>4314</v>
      </c>
      <c r="F33" s="1316">
        <v>3222.9943262411348</v>
      </c>
      <c r="G33" s="1081">
        <f t="shared" si="1"/>
        <v>3222.9943262411348</v>
      </c>
    </row>
    <row r="34" spans="1:7" ht="30">
      <c r="A34" s="1310" t="s">
        <v>5547</v>
      </c>
      <c r="B34" s="1321"/>
      <c r="C34" s="1318" t="s">
        <v>5545</v>
      </c>
      <c r="D34" s="1309" t="s">
        <v>5546</v>
      </c>
      <c r="E34" s="1309" t="s">
        <v>4234</v>
      </c>
      <c r="F34" s="1322"/>
      <c r="G34" s="1320"/>
    </row>
    <row r="35" spans="1:7">
      <c r="A35" s="1180" t="s">
        <v>5284</v>
      </c>
      <c r="B35" s="1098" t="s">
        <v>4339</v>
      </c>
      <c r="C35" s="1179">
        <v>15</v>
      </c>
      <c r="D35" s="1180">
        <v>40</v>
      </c>
      <c r="E35" s="1182" t="s">
        <v>4314</v>
      </c>
      <c r="F35" s="1093">
        <v>25.465598231555678</v>
      </c>
      <c r="G35" s="1081">
        <f t="shared" si="1"/>
        <v>25.465598231555678</v>
      </c>
    </row>
    <row r="36" spans="1:7" ht="21.2" customHeight="1">
      <c r="A36" s="1180" t="s">
        <v>5285</v>
      </c>
      <c r="B36" s="1098" t="s">
        <v>4340</v>
      </c>
      <c r="C36" s="1179">
        <v>20</v>
      </c>
      <c r="D36" s="1180">
        <v>40</v>
      </c>
      <c r="E36" s="1182" t="s">
        <v>4314</v>
      </c>
      <c r="F36" s="1093">
        <v>27.079303675048354</v>
      </c>
      <c r="G36" s="1081">
        <f t="shared" si="1"/>
        <v>27.079303675048354</v>
      </c>
    </row>
    <row r="37" spans="1:7">
      <c r="A37" s="1180" t="s">
        <v>5286</v>
      </c>
      <c r="B37" s="1098" t="s">
        <v>4341</v>
      </c>
      <c r="C37" s="1179">
        <v>25</v>
      </c>
      <c r="D37" s="1180">
        <v>40</v>
      </c>
      <c r="E37" s="1182" t="s">
        <v>4314</v>
      </c>
      <c r="F37" s="1316">
        <v>36.981560283687941</v>
      </c>
      <c r="G37" s="1081">
        <f t="shared" si="1"/>
        <v>36.981560283687941</v>
      </c>
    </row>
    <row r="38" spans="1:7">
      <c r="A38" s="1180" t="s">
        <v>5287</v>
      </c>
      <c r="B38" s="1098" t="s">
        <v>4342</v>
      </c>
      <c r="C38" s="1179">
        <v>32</v>
      </c>
      <c r="D38" s="1180">
        <v>40</v>
      </c>
      <c r="E38" s="1182" t="s">
        <v>4314</v>
      </c>
      <c r="F38" s="1093">
        <v>60.919222621350286</v>
      </c>
      <c r="G38" s="1081">
        <f t="shared" si="1"/>
        <v>60.919222621350286</v>
      </c>
    </row>
    <row r="39" spans="1:7">
      <c r="A39" s="1180" t="s">
        <v>5288</v>
      </c>
      <c r="B39" s="1098" t="s">
        <v>4343</v>
      </c>
      <c r="C39" s="1179">
        <v>40</v>
      </c>
      <c r="D39" s="1180">
        <v>40</v>
      </c>
      <c r="E39" s="1182" t="s">
        <v>4314</v>
      </c>
      <c r="F39" s="1316">
        <v>63.185815602836882</v>
      </c>
      <c r="G39" s="1081">
        <f t="shared" si="1"/>
        <v>63.185815602836882</v>
      </c>
    </row>
    <row r="40" spans="1:7" ht="23.25" customHeight="1">
      <c r="A40" s="1180" t="s">
        <v>5289</v>
      </c>
      <c r="B40" s="1098" t="s">
        <v>4344</v>
      </c>
      <c r="C40" s="1179">
        <v>50</v>
      </c>
      <c r="D40" s="1180">
        <v>40</v>
      </c>
      <c r="E40" s="1182" t="s">
        <v>4314</v>
      </c>
      <c r="F40" s="1093">
        <v>94.383347149304598</v>
      </c>
      <c r="G40" s="1081">
        <f t="shared" si="1"/>
        <v>94.383347149304598</v>
      </c>
    </row>
    <row r="41" spans="1:7">
      <c r="A41" s="1180" t="s">
        <v>5290</v>
      </c>
      <c r="B41" s="1098" t="s">
        <v>4345</v>
      </c>
      <c r="C41" s="1179">
        <v>65</v>
      </c>
      <c r="D41" s="1180">
        <v>40</v>
      </c>
      <c r="E41" s="1182" t="s">
        <v>4314</v>
      </c>
      <c r="F41" s="1316">
        <v>111.67801418439717</v>
      </c>
      <c r="G41" s="1081">
        <f t="shared" si="1"/>
        <v>111.67801418439717</v>
      </c>
    </row>
    <row r="42" spans="1:7">
      <c r="A42" s="1180" t="s">
        <v>5291</v>
      </c>
      <c r="B42" s="1098" t="s">
        <v>4346</v>
      </c>
      <c r="C42" s="1179">
        <v>80</v>
      </c>
      <c r="D42" s="1180">
        <v>40</v>
      </c>
      <c r="E42" s="1182" t="s">
        <v>4314</v>
      </c>
      <c r="F42" s="1316">
        <v>195.87375886524822</v>
      </c>
      <c r="G42" s="1081">
        <f t="shared" si="1"/>
        <v>195.87375886524822</v>
      </c>
    </row>
    <row r="43" spans="1:7" ht="30.2" customHeight="1">
      <c r="A43" s="1180" t="s">
        <v>5292</v>
      </c>
      <c r="B43" s="1098" t="s">
        <v>4347</v>
      </c>
      <c r="C43" s="1179">
        <v>100</v>
      </c>
      <c r="D43" s="1180">
        <v>40</v>
      </c>
      <c r="E43" s="1182" t="s">
        <v>4314</v>
      </c>
      <c r="F43" s="1316">
        <v>271.78865248226947</v>
      </c>
      <c r="G43" s="1081">
        <f t="shared" si="1"/>
        <v>271.78865248226947</v>
      </c>
    </row>
    <row r="44" spans="1:7">
      <c r="A44" s="1180" t="s">
        <v>5293</v>
      </c>
      <c r="B44" s="1098" t="s">
        <v>4348</v>
      </c>
      <c r="C44" s="1179">
        <v>125</v>
      </c>
      <c r="D44" s="1180">
        <v>40</v>
      </c>
      <c r="E44" s="1182" t="s">
        <v>4314</v>
      </c>
      <c r="F44" s="1316">
        <v>551.59432624113481</v>
      </c>
      <c r="G44" s="1081">
        <f t="shared" si="1"/>
        <v>551.59432624113481</v>
      </c>
    </row>
    <row r="45" spans="1:7">
      <c r="A45" s="1180" t="s">
        <v>5294</v>
      </c>
      <c r="B45" s="1098" t="s">
        <v>4349</v>
      </c>
      <c r="C45" s="1179">
        <v>150</v>
      </c>
      <c r="D45" s="1180">
        <v>40</v>
      </c>
      <c r="E45" s="1182" t="s">
        <v>4314</v>
      </c>
      <c r="F45" s="1316">
        <v>853.26808510638296</v>
      </c>
      <c r="G45" s="1081">
        <f t="shared" si="1"/>
        <v>853.26808510638296</v>
      </c>
    </row>
    <row r="46" spans="1:7">
      <c r="A46" s="1069" t="s">
        <v>5880</v>
      </c>
      <c r="B46" s="1098" t="s">
        <v>4350</v>
      </c>
      <c r="C46" s="1179">
        <v>200</v>
      </c>
      <c r="D46" s="1180">
        <v>40</v>
      </c>
      <c r="E46" s="1182" t="s">
        <v>4314</v>
      </c>
      <c r="F46" s="1316">
        <v>1456.6794326241134</v>
      </c>
      <c r="G46" s="1081">
        <f t="shared" si="1"/>
        <v>1456.6794326241134</v>
      </c>
    </row>
    <row r="47" spans="1:7">
      <c r="A47" s="1069" t="s">
        <v>5881</v>
      </c>
      <c r="B47" s="1098" t="s">
        <v>5262</v>
      </c>
      <c r="C47" s="1179">
        <v>250</v>
      </c>
      <c r="D47" s="1180">
        <v>40</v>
      </c>
      <c r="E47" s="1181" t="s">
        <v>4314</v>
      </c>
      <c r="F47" s="1316">
        <v>1797.3886524822694</v>
      </c>
      <c r="G47" s="1081">
        <f t="shared" si="1"/>
        <v>1797.3886524822694</v>
      </c>
    </row>
    <row r="48" spans="1:7">
      <c r="A48" s="1069" t="s">
        <v>5882</v>
      </c>
      <c r="B48" s="1098" t="s">
        <v>5263</v>
      </c>
      <c r="C48" s="1179">
        <v>300</v>
      </c>
      <c r="D48" s="1180">
        <v>40</v>
      </c>
      <c r="E48" s="1181" t="s">
        <v>4314</v>
      </c>
      <c r="F48" s="1316">
        <v>3316.1106382978701</v>
      </c>
      <c r="G48" s="1081">
        <f t="shared" si="1"/>
        <v>3316.1106382978701</v>
      </c>
    </row>
    <row r="49" spans="1:7">
      <c r="A49" s="1310" t="s">
        <v>5883</v>
      </c>
      <c r="B49" s="1325"/>
      <c r="C49" s="1326"/>
      <c r="D49" s="1327"/>
      <c r="E49" s="1328"/>
      <c r="F49" s="1329"/>
      <c r="G49" s="1090"/>
    </row>
    <row r="50" spans="1:7">
      <c r="A50" s="1180" t="s">
        <v>5295</v>
      </c>
      <c r="B50" s="1098" t="s">
        <v>4351</v>
      </c>
      <c r="C50" s="1179"/>
      <c r="D50" s="1180"/>
      <c r="E50" s="1181"/>
      <c r="F50" s="1316">
        <v>33.241134751773046</v>
      </c>
      <c r="G50" s="1081">
        <f t="shared" si="1"/>
        <v>33.241134751773046</v>
      </c>
    </row>
    <row r="51" spans="1:7">
      <c r="A51" s="1180" t="s">
        <v>5296</v>
      </c>
      <c r="B51" s="1098" t="s">
        <v>5884</v>
      </c>
      <c r="C51" s="1179"/>
      <c r="D51" s="1180"/>
      <c r="E51" s="1181"/>
      <c r="F51" s="1316">
        <v>34.947517730496457</v>
      </c>
      <c r="G51" s="1081">
        <f t="shared" si="1"/>
        <v>34.947517730496457</v>
      </c>
    </row>
    <row r="52" spans="1:7">
      <c r="A52" s="1180" t="s">
        <v>5297</v>
      </c>
      <c r="B52" s="1098" t="s">
        <v>5885</v>
      </c>
      <c r="C52" s="1179"/>
      <c r="D52" s="1180"/>
      <c r="E52" s="1181"/>
      <c r="F52" s="1316">
        <v>39.371631205673758</v>
      </c>
      <c r="G52" s="1081">
        <f t="shared" si="1"/>
        <v>39.371631205673758</v>
      </c>
    </row>
    <row r="53" spans="1:7" ht="21.75" customHeight="1">
      <c r="A53" s="1180" t="s">
        <v>5298</v>
      </c>
      <c r="B53" s="1098" t="s">
        <v>5886</v>
      </c>
      <c r="C53" s="1179"/>
      <c r="D53" s="1180"/>
      <c r="E53" s="1181"/>
      <c r="F53" s="1316">
        <v>42.375886524822697</v>
      </c>
      <c r="G53" s="1081">
        <f t="shared" si="1"/>
        <v>42.375886524822697</v>
      </c>
    </row>
    <row r="54" spans="1:7">
      <c r="A54" s="1180" t="s">
        <v>5299</v>
      </c>
      <c r="B54" s="1098" t="s">
        <v>5887</v>
      </c>
      <c r="C54" s="1179"/>
      <c r="D54" s="1180"/>
      <c r="E54" s="1181"/>
      <c r="F54" s="1316">
        <v>56.695035460992905</v>
      </c>
      <c r="G54" s="1081">
        <f t="shared" si="1"/>
        <v>56.695035460992905</v>
      </c>
    </row>
    <row r="55" spans="1:7">
      <c r="A55" s="1180" t="s">
        <v>5888</v>
      </c>
      <c r="B55" s="1098" t="s">
        <v>5889</v>
      </c>
      <c r="C55" s="1179"/>
      <c r="D55" s="1180"/>
      <c r="E55" s="1181"/>
      <c r="F55" s="1316">
        <v>69.814184397163118</v>
      </c>
      <c r="G55" s="1081">
        <f t="shared" si="1"/>
        <v>69.814184397163118</v>
      </c>
    </row>
    <row r="56" spans="1:7" ht="30">
      <c r="A56" s="1310" t="s">
        <v>5890</v>
      </c>
      <c r="B56" s="1321"/>
      <c r="C56" s="1318" t="s">
        <v>5545</v>
      </c>
      <c r="D56" s="1309" t="s">
        <v>5546</v>
      </c>
      <c r="E56" s="1309" t="s">
        <v>4234</v>
      </c>
      <c r="F56" s="1322"/>
      <c r="G56" s="1320"/>
    </row>
    <row r="57" spans="1:7">
      <c r="A57" s="1180" t="s">
        <v>5251</v>
      </c>
      <c r="B57" s="1098" t="s">
        <v>4313</v>
      </c>
      <c r="C57" s="1179">
        <v>15</v>
      </c>
      <c r="D57" s="1180">
        <v>16</v>
      </c>
      <c r="E57" s="1181" t="s">
        <v>4314</v>
      </c>
      <c r="F57" s="1093">
        <v>62.258156028368795</v>
      </c>
      <c r="G57" s="1081">
        <f t="shared" ref="G57:G70" si="2">F57-F57*$B$4/100</f>
        <v>62.258156028368795</v>
      </c>
    </row>
    <row r="58" spans="1:7" ht="30.2" customHeight="1">
      <c r="A58" s="1180" t="s">
        <v>5252</v>
      </c>
      <c r="B58" s="1098" t="s">
        <v>4315</v>
      </c>
      <c r="C58" s="1179">
        <v>20</v>
      </c>
      <c r="D58" s="1180">
        <v>16</v>
      </c>
      <c r="E58" s="1181" t="s">
        <v>4314</v>
      </c>
      <c r="F58" s="1093">
        <v>71.268085106382969</v>
      </c>
      <c r="G58" s="1081">
        <f t="shared" si="2"/>
        <v>71.268085106382969</v>
      </c>
    </row>
    <row r="59" spans="1:7">
      <c r="A59" s="1180" t="s">
        <v>5253</v>
      </c>
      <c r="B59" s="1098" t="s">
        <v>4316</v>
      </c>
      <c r="C59" s="1179">
        <v>25</v>
      </c>
      <c r="D59" s="1180">
        <v>16</v>
      </c>
      <c r="E59" s="1181" t="s">
        <v>4314</v>
      </c>
      <c r="F59" s="1093">
        <v>89.361702127659569</v>
      </c>
      <c r="G59" s="1081">
        <f t="shared" si="2"/>
        <v>89.361702127659569</v>
      </c>
    </row>
    <row r="60" spans="1:7" ht="23.25" customHeight="1">
      <c r="A60" s="1180" t="s">
        <v>5254</v>
      </c>
      <c r="B60" s="1098" t="s">
        <v>4317</v>
      </c>
      <c r="C60" s="1179">
        <v>32</v>
      </c>
      <c r="D60" s="1180">
        <v>16</v>
      </c>
      <c r="E60" s="1181" t="s">
        <v>4314</v>
      </c>
      <c r="F60" s="1316">
        <v>104.54751773049647</v>
      </c>
      <c r="G60" s="1081">
        <f t="shared" si="2"/>
        <v>104.54751773049647</v>
      </c>
    </row>
    <row r="61" spans="1:7">
      <c r="A61" s="1180" t="s">
        <v>5255</v>
      </c>
      <c r="B61" s="1098" t="s">
        <v>4318</v>
      </c>
      <c r="C61" s="1179">
        <v>40</v>
      </c>
      <c r="D61" s="1180">
        <v>16</v>
      </c>
      <c r="E61" s="1181" t="s">
        <v>4314</v>
      </c>
      <c r="F61" s="1093">
        <v>111.82695035460993</v>
      </c>
      <c r="G61" s="1081">
        <f t="shared" si="2"/>
        <v>111.82695035460993</v>
      </c>
    </row>
    <row r="62" spans="1:7">
      <c r="A62" s="1180" t="s">
        <v>5256</v>
      </c>
      <c r="B62" s="1098" t="s">
        <v>4319</v>
      </c>
      <c r="C62" s="1179">
        <v>50</v>
      </c>
      <c r="D62" s="1180">
        <v>16</v>
      </c>
      <c r="E62" s="1181" t="s">
        <v>4314</v>
      </c>
      <c r="F62" s="1093">
        <v>143.31631205673759</v>
      </c>
      <c r="G62" s="1081">
        <f t="shared" si="2"/>
        <v>143.31631205673759</v>
      </c>
    </row>
    <row r="63" spans="1:7">
      <c r="A63" s="1180" t="s">
        <v>5257</v>
      </c>
      <c r="B63" s="1098" t="s">
        <v>4320</v>
      </c>
      <c r="C63" s="1179">
        <v>65</v>
      </c>
      <c r="D63" s="1180">
        <v>16</v>
      </c>
      <c r="E63" s="1181" t="s">
        <v>4314</v>
      </c>
      <c r="F63" s="1316">
        <v>215.49787234042554</v>
      </c>
      <c r="G63" s="1081">
        <f t="shared" si="2"/>
        <v>215.49787234042554</v>
      </c>
    </row>
    <row r="64" spans="1:7" ht="30.2" customHeight="1">
      <c r="A64" s="1180" t="s">
        <v>5258</v>
      </c>
      <c r="B64" s="1098" t="s">
        <v>4321</v>
      </c>
      <c r="C64" s="1179">
        <v>80</v>
      </c>
      <c r="D64" s="1180">
        <v>16</v>
      </c>
      <c r="E64" s="1181" t="s">
        <v>4314</v>
      </c>
      <c r="F64" s="1316">
        <v>278.92624113475176</v>
      </c>
      <c r="G64" s="1081">
        <f t="shared" si="2"/>
        <v>278.92624113475176</v>
      </c>
    </row>
    <row r="65" spans="1:7" ht="15" customHeight="1">
      <c r="A65" s="1180" t="s">
        <v>5259</v>
      </c>
      <c r="B65" s="1098" t="s">
        <v>4322</v>
      </c>
      <c r="C65" s="1179">
        <v>100</v>
      </c>
      <c r="D65" s="1180">
        <v>16</v>
      </c>
      <c r="E65" s="1181" t="s">
        <v>4314</v>
      </c>
      <c r="F65" s="1316">
        <v>411.78014184397165</v>
      </c>
      <c r="G65" s="1081">
        <f t="shared" si="2"/>
        <v>411.78014184397165</v>
      </c>
    </row>
    <row r="66" spans="1:7" ht="15" customHeight="1">
      <c r="A66" s="1180" t="s">
        <v>5260</v>
      </c>
      <c r="B66" s="1098" t="s">
        <v>4323</v>
      </c>
      <c r="C66" s="1179">
        <v>125</v>
      </c>
      <c r="D66" s="1180">
        <v>16</v>
      </c>
      <c r="E66" s="1181" t="s">
        <v>4314</v>
      </c>
      <c r="F66" s="1093">
        <v>579.61843971631208</v>
      </c>
      <c r="G66" s="1081">
        <f t="shared" si="2"/>
        <v>579.61843971631208</v>
      </c>
    </row>
    <row r="67" spans="1:7" ht="20.25" customHeight="1">
      <c r="A67" s="1069" t="s">
        <v>5891</v>
      </c>
      <c r="B67" s="1098" t="s">
        <v>4324</v>
      </c>
      <c r="C67" s="1179">
        <v>150</v>
      </c>
      <c r="D67" s="1180">
        <v>16</v>
      </c>
      <c r="E67" s="1181" t="s">
        <v>4314</v>
      </c>
      <c r="F67" s="1316">
        <v>767.37872340425531</v>
      </c>
      <c r="G67" s="1081">
        <f t="shared" si="2"/>
        <v>767.37872340425531</v>
      </c>
    </row>
    <row r="68" spans="1:7">
      <c r="A68" s="1069" t="s">
        <v>5892</v>
      </c>
      <c r="B68" s="1098" t="s">
        <v>4325</v>
      </c>
      <c r="C68" s="1179">
        <v>200</v>
      </c>
      <c r="D68" s="1180">
        <v>16</v>
      </c>
      <c r="E68" s="1181" t="s">
        <v>4314</v>
      </c>
      <c r="F68" s="1316">
        <v>1799.117730496454</v>
      </c>
      <c r="G68" s="1081">
        <f t="shared" si="2"/>
        <v>1799.117730496454</v>
      </c>
    </row>
    <row r="69" spans="1:7">
      <c r="A69" s="1069" t="s">
        <v>5893</v>
      </c>
      <c r="B69" s="1098" t="s">
        <v>4326</v>
      </c>
      <c r="C69" s="1180">
        <v>250</v>
      </c>
      <c r="D69" s="1180">
        <v>16</v>
      </c>
      <c r="E69" s="1181" t="s">
        <v>4314</v>
      </c>
      <c r="F69" s="1316">
        <v>2678.8581560283687</v>
      </c>
      <c r="G69" s="1081">
        <f t="shared" si="2"/>
        <v>2678.8581560283687</v>
      </c>
    </row>
    <row r="70" spans="1:7">
      <c r="A70" s="1069" t="s">
        <v>5894</v>
      </c>
      <c r="B70" s="1098" t="s">
        <v>5261</v>
      </c>
      <c r="C70" s="1179">
        <v>300</v>
      </c>
      <c r="D70" s="1180">
        <v>16</v>
      </c>
      <c r="E70" s="1181" t="s">
        <v>4314</v>
      </c>
      <c r="F70" s="1316">
        <v>4469.3702127659571</v>
      </c>
      <c r="G70" s="1081">
        <f t="shared" si="2"/>
        <v>4469.3702127659571</v>
      </c>
    </row>
    <row r="71" spans="1:7" ht="30">
      <c r="A71" s="1310" t="s">
        <v>5895</v>
      </c>
      <c r="B71" s="1321"/>
      <c r="C71" s="1318" t="s">
        <v>5545</v>
      </c>
      <c r="D71" s="1309" t="s">
        <v>5546</v>
      </c>
      <c r="E71" s="1309" t="s">
        <v>4234</v>
      </c>
      <c r="F71" s="1322"/>
      <c r="G71" s="1320"/>
    </row>
    <row r="72" spans="1:7" ht="21.2" customHeight="1">
      <c r="A72" s="1180" t="s">
        <v>5273</v>
      </c>
      <c r="B72" s="1098" t="s">
        <v>4327</v>
      </c>
      <c r="C72" s="1179">
        <v>15</v>
      </c>
      <c r="D72" s="1180">
        <v>16</v>
      </c>
      <c r="E72" s="1181" t="s">
        <v>4314</v>
      </c>
      <c r="F72" s="1093">
        <v>116.09078014184396</v>
      </c>
      <c r="G72" s="1081">
        <f t="shared" ref="G72:G83" si="3">F72-F72*$B$4/100</f>
        <v>116.09078014184396</v>
      </c>
    </row>
    <row r="73" spans="1:7">
      <c r="A73" s="1180" t="s">
        <v>5274</v>
      </c>
      <c r="B73" s="1098" t="s">
        <v>4328</v>
      </c>
      <c r="C73" s="1179">
        <v>20</v>
      </c>
      <c r="D73" s="1180">
        <v>16</v>
      </c>
      <c r="E73" s="1181" t="s">
        <v>4314</v>
      </c>
      <c r="F73" s="1093">
        <v>125.44113475177305</v>
      </c>
      <c r="G73" s="1081">
        <f t="shared" si="3"/>
        <v>125.44113475177305</v>
      </c>
    </row>
    <row r="74" spans="1:7">
      <c r="A74" s="1180" t="s">
        <v>5275</v>
      </c>
      <c r="B74" s="1098" t="s">
        <v>4329</v>
      </c>
      <c r="C74" s="1179">
        <v>25</v>
      </c>
      <c r="D74" s="1180">
        <v>16</v>
      </c>
      <c r="E74" s="1181" t="s">
        <v>4314</v>
      </c>
      <c r="F74" s="1093">
        <v>141.36170212765958</v>
      </c>
      <c r="G74" s="1081">
        <f t="shared" si="3"/>
        <v>141.36170212765958</v>
      </c>
    </row>
    <row r="75" spans="1:7">
      <c r="A75" s="1180" t="s">
        <v>5276</v>
      </c>
      <c r="B75" s="1098" t="s">
        <v>4330</v>
      </c>
      <c r="C75" s="1179">
        <v>32</v>
      </c>
      <c r="D75" s="1180">
        <v>16</v>
      </c>
      <c r="E75" s="1181" t="s">
        <v>4314</v>
      </c>
      <c r="F75" s="1093">
        <v>164.54326241134751</v>
      </c>
      <c r="G75" s="1081">
        <f t="shared" si="3"/>
        <v>164.54326241134751</v>
      </c>
    </row>
    <row r="76" spans="1:7">
      <c r="A76" s="1180" t="s">
        <v>5277</v>
      </c>
      <c r="B76" s="1098" t="s">
        <v>4331</v>
      </c>
      <c r="C76" s="1179">
        <v>40</v>
      </c>
      <c r="D76" s="1180">
        <v>16</v>
      </c>
      <c r="E76" s="1181" t="s">
        <v>4314</v>
      </c>
      <c r="F76" s="1316">
        <v>191.38723404255319</v>
      </c>
      <c r="G76" s="1081">
        <f t="shared" si="3"/>
        <v>191.38723404255319</v>
      </c>
    </row>
    <row r="77" spans="1:7">
      <c r="A77" s="1180" t="s">
        <v>5278</v>
      </c>
      <c r="B77" s="1098" t="s">
        <v>4332</v>
      </c>
      <c r="C77" s="1179">
        <v>50</v>
      </c>
      <c r="D77" s="1180">
        <v>16</v>
      </c>
      <c r="E77" s="1181" t="s">
        <v>4314</v>
      </c>
      <c r="F77" s="1093">
        <v>220.82695035460992</v>
      </c>
      <c r="G77" s="1081">
        <f t="shared" si="3"/>
        <v>220.82695035460992</v>
      </c>
    </row>
    <row r="78" spans="1:7">
      <c r="A78" s="1180" t="s">
        <v>5279</v>
      </c>
      <c r="B78" s="1098" t="s">
        <v>4333</v>
      </c>
      <c r="C78" s="1179">
        <v>65</v>
      </c>
      <c r="D78" s="1180">
        <v>16</v>
      </c>
      <c r="E78" s="1181" t="s">
        <v>4314</v>
      </c>
      <c r="F78" s="1093">
        <v>304.96028368794327</v>
      </c>
      <c r="G78" s="1081">
        <f t="shared" si="3"/>
        <v>304.96028368794327</v>
      </c>
    </row>
    <row r="79" spans="1:7" ht="28.5" customHeight="1">
      <c r="A79" s="1180" t="s">
        <v>5280</v>
      </c>
      <c r="B79" s="1098" t="s">
        <v>4334</v>
      </c>
      <c r="C79" s="1179">
        <v>80</v>
      </c>
      <c r="D79" s="1180">
        <v>16</v>
      </c>
      <c r="E79" s="1181" t="s">
        <v>4314</v>
      </c>
      <c r="F79" s="1093">
        <v>393.09078014184399</v>
      </c>
      <c r="G79" s="1081">
        <f t="shared" si="3"/>
        <v>393.09078014184399</v>
      </c>
    </row>
    <row r="80" spans="1:7">
      <c r="A80" s="1180" t="s">
        <v>5281</v>
      </c>
      <c r="B80" s="1098" t="s">
        <v>4335</v>
      </c>
      <c r="C80" s="1179">
        <v>100</v>
      </c>
      <c r="D80" s="1180">
        <v>16</v>
      </c>
      <c r="E80" s="1181" t="s">
        <v>4314</v>
      </c>
      <c r="F80" s="1093">
        <v>535.14751773049647</v>
      </c>
      <c r="G80" s="1081">
        <f t="shared" si="3"/>
        <v>535.14751773049647</v>
      </c>
    </row>
    <row r="81" spans="1:7">
      <c r="A81" s="1180" t="s">
        <v>5282</v>
      </c>
      <c r="B81" s="1098" t="s">
        <v>4336</v>
      </c>
      <c r="C81" s="1179">
        <v>125</v>
      </c>
      <c r="D81" s="1180">
        <v>16</v>
      </c>
      <c r="E81" s="1181" t="s">
        <v>4314</v>
      </c>
      <c r="F81" s="1316">
        <v>816.20567375886526</v>
      </c>
      <c r="G81" s="1081">
        <f t="shared" si="3"/>
        <v>816.20567375886526</v>
      </c>
    </row>
    <row r="82" spans="1:7">
      <c r="A82" s="1180" t="s">
        <v>5283</v>
      </c>
      <c r="B82" s="1098" t="s">
        <v>4337</v>
      </c>
      <c r="C82" s="1179">
        <v>150</v>
      </c>
      <c r="D82" s="1180">
        <v>16</v>
      </c>
      <c r="E82" s="1181" t="s">
        <v>4314</v>
      </c>
      <c r="F82" s="1093">
        <v>1046.6950354609928</v>
      </c>
      <c r="G82" s="1081">
        <f t="shared" si="3"/>
        <v>1046.6950354609928</v>
      </c>
    </row>
    <row r="83" spans="1:7" ht="19.5" customHeight="1">
      <c r="A83" s="1069" t="s">
        <v>5896</v>
      </c>
      <c r="B83" s="1098" t="s">
        <v>4338</v>
      </c>
      <c r="C83" s="1179">
        <v>200</v>
      </c>
      <c r="D83" s="1180">
        <v>16</v>
      </c>
      <c r="E83" s="1181" t="s">
        <v>4314</v>
      </c>
      <c r="F83" s="1316">
        <v>2778.432624113475</v>
      </c>
      <c r="G83" s="1081">
        <f t="shared" si="3"/>
        <v>2778.432624113475</v>
      </c>
    </row>
    <row r="84" spans="1:7" ht="30">
      <c r="A84" s="1310" t="s">
        <v>5897</v>
      </c>
      <c r="B84" s="1321"/>
      <c r="C84" s="1318" t="s">
        <v>5545</v>
      </c>
      <c r="D84" s="1309" t="s">
        <v>5546</v>
      </c>
      <c r="E84" s="1309" t="s">
        <v>4234</v>
      </c>
      <c r="F84" s="1322"/>
      <c r="G84" s="1320"/>
    </row>
    <row r="85" spans="1:7">
      <c r="A85" s="1069" t="s">
        <v>5898</v>
      </c>
      <c r="B85" s="1098" t="s">
        <v>4376</v>
      </c>
      <c r="C85" s="1179">
        <v>15</v>
      </c>
      <c r="D85" s="1180">
        <v>16</v>
      </c>
      <c r="E85" s="1181" t="s">
        <v>4314</v>
      </c>
      <c r="F85" s="1316">
        <v>25.150354609929078</v>
      </c>
      <c r="G85" s="1081">
        <f t="shared" ref="G85:G100" si="4">F85-F85*$B$4/100</f>
        <v>25.150354609929078</v>
      </c>
    </row>
    <row r="86" spans="1:7">
      <c r="A86" s="1180" t="s">
        <v>5323</v>
      </c>
      <c r="B86" s="1098" t="s">
        <v>4377</v>
      </c>
      <c r="C86" s="1179">
        <v>20</v>
      </c>
      <c r="D86" s="1180">
        <v>16</v>
      </c>
      <c r="E86" s="1181" t="s">
        <v>4314</v>
      </c>
      <c r="F86" s="1316">
        <v>29.70496453900709</v>
      </c>
      <c r="G86" s="1081">
        <f t="shared" si="4"/>
        <v>29.70496453900709</v>
      </c>
    </row>
    <row r="87" spans="1:7" ht="22.7" customHeight="1">
      <c r="A87" s="1180" t="s">
        <v>5324</v>
      </c>
      <c r="B87" s="1098" t="s">
        <v>4378</v>
      </c>
      <c r="C87" s="1179">
        <v>25</v>
      </c>
      <c r="D87" s="1180">
        <v>16</v>
      </c>
      <c r="E87" s="1181" t="s">
        <v>4314</v>
      </c>
      <c r="F87" s="1316">
        <v>33.0468085106383</v>
      </c>
      <c r="G87" s="1081">
        <f t="shared" si="4"/>
        <v>33.0468085106383</v>
      </c>
    </row>
    <row r="88" spans="1:7">
      <c r="A88" s="1180" t="s">
        <v>5325</v>
      </c>
      <c r="B88" s="1098" t="s">
        <v>4379</v>
      </c>
      <c r="C88" s="1179">
        <v>32</v>
      </c>
      <c r="D88" s="1180">
        <v>16</v>
      </c>
      <c r="E88" s="1181" t="s">
        <v>4314</v>
      </c>
      <c r="F88" s="1316">
        <v>40.900709219858157</v>
      </c>
      <c r="G88" s="1081">
        <f t="shared" si="4"/>
        <v>40.900709219858157</v>
      </c>
    </row>
    <row r="89" spans="1:7">
      <c r="A89" s="1180" t="s">
        <v>5326</v>
      </c>
      <c r="B89" s="1098" t="s">
        <v>4380</v>
      </c>
      <c r="C89" s="1179">
        <v>40</v>
      </c>
      <c r="D89" s="1180">
        <v>16</v>
      </c>
      <c r="E89" s="1181" t="s">
        <v>4314</v>
      </c>
      <c r="F89" s="1316">
        <v>51.156028368794324</v>
      </c>
      <c r="G89" s="1081">
        <f t="shared" si="4"/>
        <v>51.156028368794324</v>
      </c>
    </row>
    <row r="90" spans="1:7">
      <c r="A90" s="1180" t="s">
        <v>5327</v>
      </c>
      <c r="B90" s="1098" t="s">
        <v>4381</v>
      </c>
      <c r="C90" s="1179">
        <v>50</v>
      </c>
      <c r="D90" s="1180">
        <v>16</v>
      </c>
      <c r="E90" s="1181" t="s">
        <v>4314</v>
      </c>
      <c r="F90" s="1316">
        <v>80.07943262411348</v>
      </c>
      <c r="G90" s="1081">
        <f t="shared" si="4"/>
        <v>80.07943262411348</v>
      </c>
    </row>
    <row r="91" spans="1:7" ht="30.2" customHeight="1">
      <c r="A91" s="1180" t="s">
        <v>5328</v>
      </c>
      <c r="B91" s="1098" t="s">
        <v>4382</v>
      </c>
      <c r="C91" s="1179">
        <v>65</v>
      </c>
      <c r="D91" s="1180">
        <v>16</v>
      </c>
      <c r="E91" s="1181" t="s">
        <v>4314</v>
      </c>
      <c r="F91" s="1316">
        <v>116.19858156028369</v>
      </c>
      <c r="G91" s="1081">
        <f t="shared" si="4"/>
        <v>116.19858156028369</v>
      </c>
    </row>
    <row r="92" spans="1:7">
      <c r="A92" s="1180" t="s">
        <v>5329</v>
      </c>
      <c r="B92" s="1098" t="s">
        <v>4383</v>
      </c>
      <c r="C92" s="1179">
        <v>80</v>
      </c>
      <c r="D92" s="1180">
        <v>16</v>
      </c>
      <c r="E92" s="1181" t="s">
        <v>4314</v>
      </c>
      <c r="F92" s="1316">
        <v>143.80283687943262</v>
      </c>
      <c r="G92" s="1081">
        <f t="shared" si="4"/>
        <v>143.80283687943262</v>
      </c>
    </row>
    <row r="93" spans="1:7" ht="15" customHeight="1">
      <c r="A93" s="1180" t="s">
        <v>5330</v>
      </c>
      <c r="B93" s="1098" t="s">
        <v>4384</v>
      </c>
      <c r="C93" s="1179">
        <v>100</v>
      </c>
      <c r="D93" s="1180">
        <v>16</v>
      </c>
      <c r="E93" s="1181" t="s">
        <v>4314</v>
      </c>
      <c r="F93" s="1316">
        <v>205.81560283687944</v>
      </c>
      <c r="G93" s="1081">
        <f t="shared" si="4"/>
        <v>205.81560283687944</v>
      </c>
    </row>
    <row r="94" spans="1:7" ht="15" customHeight="1">
      <c r="A94" s="1180" t="s">
        <v>5331</v>
      </c>
      <c r="B94" s="1098" t="s">
        <v>4385</v>
      </c>
      <c r="C94" s="1179">
        <v>125</v>
      </c>
      <c r="D94" s="1180">
        <v>16</v>
      </c>
      <c r="E94" s="1181" t="s">
        <v>4314</v>
      </c>
      <c r="F94" s="1316">
        <v>331.15886524822696</v>
      </c>
      <c r="G94" s="1081">
        <f t="shared" si="4"/>
        <v>331.15886524822696</v>
      </c>
    </row>
    <row r="95" spans="1:7">
      <c r="A95" s="1180" t="s">
        <v>5332</v>
      </c>
      <c r="B95" s="1098" t="s">
        <v>4386</v>
      </c>
      <c r="C95" s="1179">
        <v>150</v>
      </c>
      <c r="D95" s="1180">
        <v>16</v>
      </c>
      <c r="E95" s="1181" t="s">
        <v>4314</v>
      </c>
      <c r="F95" s="1316">
        <v>449.00283687943261</v>
      </c>
      <c r="G95" s="1081">
        <f t="shared" si="4"/>
        <v>449.00283687943261</v>
      </c>
    </row>
    <row r="96" spans="1:7">
      <c r="A96" s="1180" t="s">
        <v>5333</v>
      </c>
      <c r="B96" s="1098" t="s">
        <v>4387</v>
      </c>
      <c r="C96" s="1179">
        <v>200</v>
      </c>
      <c r="D96" s="1180">
        <v>16</v>
      </c>
      <c r="E96" s="1181" t="s">
        <v>4314</v>
      </c>
      <c r="F96" s="1316">
        <v>811.56595744680851</v>
      </c>
      <c r="G96" s="1081">
        <f t="shared" si="4"/>
        <v>811.56595744680851</v>
      </c>
    </row>
    <row r="97" spans="1:7">
      <c r="A97" s="1069" t="s">
        <v>5899</v>
      </c>
      <c r="B97" s="1098" t="s">
        <v>4388</v>
      </c>
      <c r="C97" s="1180">
        <v>250</v>
      </c>
      <c r="D97" s="1180">
        <v>16</v>
      </c>
      <c r="E97" s="1181" t="s">
        <v>4314</v>
      </c>
      <c r="F97" s="1316">
        <v>1439.2014184397162</v>
      </c>
      <c r="G97" s="1081">
        <f t="shared" si="4"/>
        <v>1439.2014184397162</v>
      </c>
    </row>
    <row r="98" spans="1:7" ht="21.75" customHeight="1">
      <c r="A98" s="1069" t="s">
        <v>5900</v>
      </c>
      <c r="B98" s="1098" t="s">
        <v>5266</v>
      </c>
      <c r="C98" s="1179">
        <v>300</v>
      </c>
      <c r="D98" s="1180">
        <v>16</v>
      </c>
      <c r="E98" s="1181" t="s">
        <v>4314</v>
      </c>
      <c r="F98" s="1316">
        <v>2020.3673758865248</v>
      </c>
      <c r="G98" s="1081">
        <f t="shared" si="4"/>
        <v>2020.3673758865248</v>
      </c>
    </row>
    <row r="99" spans="1:7">
      <c r="A99" s="1069" t="s">
        <v>5901</v>
      </c>
      <c r="B99" s="1098" t="s">
        <v>5267</v>
      </c>
      <c r="C99" s="1179">
        <v>350</v>
      </c>
      <c r="D99" s="1180">
        <v>16</v>
      </c>
      <c r="E99" s="1181" t="s">
        <v>4314</v>
      </c>
      <c r="F99" s="1316">
        <v>3129.1716312056737</v>
      </c>
      <c r="G99" s="1081">
        <f t="shared" si="4"/>
        <v>3129.1716312056737</v>
      </c>
    </row>
    <row r="100" spans="1:7">
      <c r="A100" s="1069" t="s">
        <v>5902</v>
      </c>
      <c r="B100" s="1098" t="s">
        <v>5268</v>
      </c>
      <c r="C100" s="1179">
        <v>400</v>
      </c>
      <c r="D100" s="1180">
        <v>16</v>
      </c>
      <c r="E100" s="1181" t="s">
        <v>4314</v>
      </c>
      <c r="F100" s="1316">
        <v>3997.2836879432625</v>
      </c>
      <c r="G100" s="1081">
        <f t="shared" si="4"/>
        <v>3997.2836879432625</v>
      </c>
    </row>
    <row r="101" spans="1:7" ht="30">
      <c r="A101" s="1310" t="s">
        <v>5903</v>
      </c>
      <c r="B101" s="1321"/>
      <c r="C101" s="1318" t="s">
        <v>5545</v>
      </c>
      <c r="D101" s="1309" t="s">
        <v>5546</v>
      </c>
      <c r="E101" s="1309" t="s">
        <v>4234</v>
      </c>
      <c r="F101" s="1322"/>
      <c r="G101" s="1320"/>
    </row>
    <row r="102" spans="1:7" ht="20.25" customHeight="1">
      <c r="A102" s="1069" t="s">
        <v>5904</v>
      </c>
      <c r="B102" s="1098" t="s">
        <v>4389</v>
      </c>
      <c r="C102" s="1179">
        <v>15</v>
      </c>
      <c r="D102" s="1180">
        <v>16</v>
      </c>
      <c r="E102" s="1181" t="s">
        <v>4314</v>
      </c>
      <c r="F102" s="1315">
        <v>52.997163120567379</v>
      </c>
      <c r="G102" s="1081">
        <f t="shared" ref="G102:G117" si="5">F102-F102*$B$4/100</f>
        <v>52.997163120567379</v>
      </c>
    </row>
    <row r="103" spans="1:7">
      <c r="A103" s="1180" t="s">
        <v>5334</v>
      </c>
      <c r="B103" s="1098" t="s">
        <v>4390</v>
      </c>
      <c r="C103" s="1179">
        <v>20</v>
      </c>
      <c r="D103" s="1180">
        <v>16</v>
      </c>
      <c r="E103" s="1181" t="s">
        <v>4314</v>
      </c>
      <c r="F103" s="1315">
        <v>55.913475177304967</v>
      </c>
      <c r="G103" s="1081">
        <f t="shared" si="5"/>
        <v>55.913475177304967</v>
      </c>
    </row>
    <row r="104" spans="1:7">
      <c r="A104" s="1180" t="s">
        <v>5335</v>
      </c>
      <c r="B104" s="1098" t="s">
        <v>4391</v>
      </c>
      <c r="C104" s="1179">
        <v>25</v>
      </c>
      <c r="D104" s="1180">
        <v>16</v>
      </c>
      <c r="E104" s="1181" t="s">
        <v>4314</v>
      </c>
      <c r="F104" s="1315">
        <v>59.05390070921986</v>
      </c>
      <c r="G104" s="1081">
        <f t="shared" si="5"/>
        <v>59.05390070921986</v>
      </c>
    </row>
    <row r="105" spans="1:7">
      <c r="A105" s="1180" t="s">
        <v>5336</v>
      </c>
      <c r="B105" s="1098" t="s">
        <v>4392</v>
      </c>
      <c r="C105" s="1179">
        <v>32</v>
      </c>
      <c r="D105" s="1180">
        <v>16</v>
      </c>
      <c r="E105" s="1181" t="s">
        <v>4314</v>
      </c>
      <c r="F105" s="1315">
        <v>75.865248226950357</v>
      </c>
      <c r="G105" s="1081">
        <f t="shared" si="5"/>
        <v>75.865248226950357</v>
      </c>
    </row>
    <row r="106" spans="1:7">
      <c r="A106" s="1180" t="s">
        <v>5337</v>
      </c>
      <c r="B106" s="1098" t="s">
        <v>4393</v>
      </c>
      <c r="C106" s="1179">
        <v>40</v>
      </c>
      <c r="D106" s="1180">
        <v>16</v>
      </c>
      <c r="E106" s="1181" t="s">
        <v>4314</v>
      </c>
      <c r="F106" s="1315">
        <v>91.147517730496446</v>
      </c>
      <c r="G106" s="1081">
        <f t="shared" si="5"/>
        <v>91.147517730496446</v>
      </c>
    </row>
    <row r="107" spans="1:7">
      <c r="A107" s="1180" t="s">
        <v>5338</v>
      </c>
      <c r="B107" s="1098" t="s">
        <v>4394</v>
      </c>
      <c r="C107" s="1179">
        <v>50</v>
      </c>
      <c r="D107" s="1180">
        <v>16</v>
      </c>
      <c r="E107" s="1181" t="s">
        <v>4314</v>
      </c>
      <c r="F107" s="1315">
        <v>103.55035460992909</v>
      </c>
      <c r="G107" s="1081">
        <f t="shared" si="5"/>
        <v>103.55035460992909</v>
      </c>
    </row>
    <row r="108" spans="1:7" ht="30.2" customHeight="1">
      <c r="A108" s="1180" t="s">
        <v>5339</v>
      </c>
      <c r="B108" s="1098" t="s">
        <v>4395</v>
      </c>
      <c r="C108" s="1179">
        <v>65</v>
      </c>
      <c r="D108" s="1180">
        <v>16</v>
      </c>
      <c r="E108" s="1181" t="s">
        <v>4314</v>
      </c>
      <c r="F108" s="1315">
        <v>162.36737588652483</v>
      </c>
      <c r="G108" s="1081">
        <f t="shared" si="5"/>
        <v>162.36737588652483</v>
      </c>
    </row>
    <row r="109" spans="1:7" ht="20.25" customHeight="1">
      <c r="A109" s="1180" t="s">
        <v>5340</v>
      </c>
      <c r="B109" s="1098" t="s">
        <v>4396</v>
      </c>
      <c r="C109" s="1179">
        <v>80</v>
      </c>
      <c r="D109" s="1180">
        <v>16</v>
      </c>
      <c r="E109" s="1181" t="s">
        <v>4314</v>
      </c>
      <c r="F109" s="1315">
        <v>204.86950354609928</v>
      </c>
      <c r="G109" s="1081">
        <f t="shared" si="5"/>
        <v>204.86950354609928</v>
      </c>
    </row>
    <row r="110" spans="1:7">
      <c r="A110" s="1180" t="s">
        <v>5341</v>
      </c>
      <c r="B110" s="1098" t="s">
        <v>4397</v>
      </c>
      <c r="C110" s="1179">
        <v>100</v>
      </c>
      <c r="D110" s="1180">
        <v>16</v>
      </c>
      <c r="E110" s="1181" t="s">
        <v>4314</v>
      </c>
      <c r="F110" s="1315">
        <v>281.30070921985816</v>
      </c>
      <c r="G110" s="1081">
        <f t="shared" si="5"/>
        <v>281.30070921985816</v>
      </c>
    </row>
    <row r="111" spans="1:7">
      <c r="A111" s="1180" t="s">
        <v>5342</v>
      </c>
      <c r="B111" s="1098" t="s">
        <v>4398</v>
      </c>
      <c r="C111" s="1179">
        <v>125</v>
      </c>
      <c r="D111" s="1180">
        <v>16</v>
      </c>
      <c r="E111" s="1181" t="s">
        <v>4314</v>
      </c>
      <c r="F111" s="1315">
        <v>421.04113475177309</v>
      </c>
      <c r="G111" s="1081">
        <f t="shared" si="5"/>
        <v>421.04113475177309</v>
      </c>
    </row>
    <row r="112" spans="1:7">
      <c r="A112" s="1180" t="s">
        <v>5343</v>
      </c>
      <c r="B112" s="1098" t="s">
        <v>4399</v>
      </c>
      <c r="C112" s="1179">
        <v>150</v>
      </c>
      <c r="D112" s="1180">
        <v>16</v>
      </c>
      <c r="E112" s="1181" t="s">
        <v>4314</v>
      </c>
      <c r="F112" s="1315">
        <v>575.37163120567368</v>
      </c>
      <c r="G112" s="1081">
        <f t="shared" si="5"/>
        <v>575.37163120567368</v>
      </c>
    </row>
    <row r="113" spans="1:8">
      <c r="A113" s="1180" t="s">
        <v>5344</v>
      </c>
      <c r="B113" s="1098" t="s">
        <v>4400</v>
      </c>
      <c r="C113" s="1179">
        <v>200</v>
      </c>
      <c r="D113" s="1180">
        <v>16</v>
      </c>
      <c r="E113" s="1181" t="s">
        <v>4314</v>
      </c>
      <c r="F113" s="1315">
        <v>1045.5262411347519</v>
      </c>
      <c r="G113" s="1081">
        <f t="shared" si="5"/>
        <v>1045.5262411347519</v>
      </c>
    </row>
    <row r="114" spans="1:8" s="816" customFormat="1">
      <c r="A114" s="1069" t="s">
        <v>5905</v>
      </c>
      <c r="B114" s="1098" t="s">
        <v>5269</v>
      </c>
      <c r="C114" s="1179">
        <v>250</v>
      </c>
      <c r="D114" s="1180">
        <v>16</v>
      </c>
      <c r="E114" s="1181" t="s">
        <v>4314</v>
      </c>
      <c r="F114" s="1315">
        <v>1870.1333333333332</v>
      </c>
      <c r="G114" s="1081">
        <f t="shared" si="5"/>
        <v>1870.1333333333332</v>
      </c>
      <c r="H114" s="125"/>
    </row>
    <row r="115" spans="1:8" s="816" customFormat="1">
      <c r="A115" s="1069" t="s">
        <v>5906</v>
      </c>
      <c r="B115" s="1098" t="s">
        <v>5270</v>
      </c>
      <c r="C115" s="1179">
        <v>300</v>
      </c>
      <c r="D115" s="1180">
        <v>16</v>
      </c>
      <c r="E115" s="1181" t="s">
        <v>4314</v>
      </c>
      <c r="F115" s="1315">
        <v>3027.6099290780144</v>
      </c>
      <c r="G115" s="1081">
        <f t="shared" si="5"/>
        <v>3027.6099290780144</v>
      </c>
      <c r="H115" s="125"/>
    </row>
    <row r="116" spans="1:8" s="816" customFormat="1">
      <c r="A116" s="1069" t="s">
        <v>5907</v>
      </c>
      <c r="B116" s="1098" t="s">
        <v>5271</v>
      </c>
      <c r="C116" s="1179">
        <v>350</v>
      </c>
      <c r="D116" s="1180">
        <v>16</v>
      </c>
      <c r="E116" s="1181" t="s">
        <v>4314</v>
      </c>
      <c r="F116" s="1315">
        <v>4352.8439716312059</v>
      </c>
      <c r="G116" s="1081">
        <f t="shared" si="5"/>
        <v>4352.8439716312059</v>
      </c>
      <c r="H116" s="125"/>
    </row>
    <row r="117" spans="1:8" s="816" customFormat="1">
      <c r="A117" s="1069" t="s">
        <v>5908</v>
      </c>
      <c r="B117" s="1098" t="s">
        <v>5272</v>
      </c>
      <c r="C117" s="1179">
        <v>400</v>
      </c>
      <c r="D117" s="1180">
        <v>16</v>
      </c>
      <c r="E117" s="1181" t="s">
        <v>4314</v>
      </c>
      <c r="F117" s="1315">
        <v>5857.2269503546104</v>
      </c>
      <c r="G117" s="1081">
        <f t="shared" si="5"/>
        <v>5857.2269503546104</v>
      </c>
      <c r="H117" s="125"/>
    </row>
    <row r="118" spans="1:8" ht="30">
      <c r="A118" s="1310" t="s">
        <v>5909</v>
      </c>
      <c r="B118" s="1321"/>
      <c r="C118" s="1318" t="s">
        <v>5545</v>
      </c>
      <c r="D118" s="1309" t="s">
        <v>5546</v>
      </c>
      <c r="E118" s="1309" t="s">
        <v>4234</v>
      </c>
      <c r="F118" s="1322"/>
      <c r="G118" s="1320"/>
    </row>
    <row r="119" spans="1:8">
      <c r="A119" s="1180" t="s">
        <v>5345</v>
      </c>
      <c r="B119" s="1098" t="s">
        <v>4401</v>
      </c>
      <c r="C119" s="1179">
        <v>15</v>
      </c>
      <c r="D119" s="1180">
        <v>16</v>
      </c>
      <c r="E119" s="1181" t="s">
        <v>4312</v>
      </c>
      <c r="F119" s="1315">
        <v>34.760283687943264</v>
      </c>
      <c r="G119" s="1081">
        <f t="shared" ref="G119:G141" si="6">F119-F119*$B$4/100</f>
        <v>34.760283687943264</v>
      </c>
    </row>
    <row r="120" spans="1:8">
      <c r="A120" s="1180" t="s">
        <v>5346</v>
      </c>
      <c r="B120" s="1098" t="s">
        <v>4402</v>
      </c>
      <c r="C120" s="1179">
        <v>20</v>
      </c>
      <c r="D120" s="1180">
        <v>16</v>
      </c>
      <c r="E120" s="1181" t="s">
        <v>4312</v>
      </c>
      <c r="F120" s="1093">
        <v>40.317730496453905</v>
      </c>
      <c r="G120" s="1081">
        <f t="shared" si="6"/>
        <v>40.317730496453905</v>
      </c>
    </row>
    <row r="121" spans="1:8">
      <c r="A121" s="1180" t="s">
        <v>5347</v>
      </c>
      <c r="B121" s="1098" t="s">
        <v>4403</v>
      </c>
      <c r="C121" s="1179">
        <v>25</v>
      </c>
      <c r="D121" s="1180">
        <v>16</v>
      </c>
      <c r="E121" s="1181" t="s">
        <v>4312</v>
      </c>
      <c r="F121" s="1315">
        <v>48.609929078014197</v>
      </c>
      <c r="G121" s="1081">
        <f t="shared" si="6"/>
        <v>48.609929078014197</v>
      </c>
    </row>
    <row r="122" spans="1:8">
      <c r="A122" s="1180" t="s">
        <v>5348</v>
      </c>
      <c r="B122" s="1098" t="s">
        <v>4404</v>
      </c>
      <c r="C122" s="1179">
        <v>32</v>
      </c>
      <c r="D122" s="1180">
        <v>16</v>
      </c>
      <c r="E122" s="1181" t="s">
        <v>4312</v>
      </c>
      <c r="F122" s="1315">
        <v>61.673758865248224</v>
      </c>
      <c r="G122" s="1081">
        <f t="shared" si="6"/>
        <v>61.673758865248224</v>
      </c>
    </row>
    <row r="123" spans="1:8">
      <c r="A123" s="1180" t="s">
        <v>5349</v>
      </c>
      <c r="B123" s="1098" t="s">
        <v>4405</v>
      </c>
      <c r="C123" s="1179">
        <v>40</v>
      </c>
      <c r="D123" s="1180">
        <v>16</v>
      </c>
      <c r="E123" s="1181" t="s">
        <v>4312</v>
      </c>
      <c r="F123" s="1315">
        <v>70.243971631205667</v>
      </c>
      <c r="G123" s="1081">
        <f t="shared" si="6"/>
        <v>70.243971631205667</v>
      </c>
    </row>
    <row r="124" spans="1:8" ht="36.75" customHeight="1">
      <c r="A124" s="1180" t="s">
        <v>5350</v>
      </c>
      <c r="B124" s="1098" t="s">
        <v>4406</v>
      </c>
      <c r="C124" s="1179">
        <v>50</v>
      </c>
      <c r="D124" s="1180">
        <v>16</v>
      </c>
      <c r="E124" s="1181" t="s">
        <v>4312</v>
      </c>
      <c r="F124" s="1315">
        <v>75.653900709219869</v>
      </c>
      <c r="G124" s="1081">
        <f t="shared" si="6"/>
        <v>75.653900709219869</v>
      </c>
    </row>
    <row r="125" spans="1:8">
      <c r="A125" s="1310" t="s">
        <v>5910</v>
      </c>
      <c r="B125" s="1321"/>
      <c r="C125" s="1334"/>
      <c r="D125" s="1335"/>
      <c r="E125" s="1335"/>
      <c r="F125" s="1336"/>
      <c r="G125" s="1337"/>
    </row>
    <row r="126" spans="1:8" ht="30">
      <c r="A126" s="1219" t="s">
        <v>5911</v>
      </c>
      <c r="B126" s="1258" t="s">
        <v>5912</v>
      </c>
      <c r="C126" s="1183"/>
      <c r="D126" s="1183"/>
      <c r="E126" s="1183"/>
      <c r="F126" s="1093">
        <v>212.3127659574468</v>
      </c>
      <c r="G126" s="1081">
        <f t="shared" si="6"/>
        <v>212.3127659574468</v>
      </c>
    </row>
    <row r="127" spans="1:8" ht="30">
      <c r="A127" s="1219" t="s">
        <v>5913</v>
      </c>
      <c r="B127" s="1258" t="s">
        <v>5914</v>
      </c>
      <c r="C127" s="1183"/>
      <c r="D127" s="1183"/>
      <c r="E127" s="1183"/>
      <c r="F127" s="1093">
        <v>236.23106382978725</v>
      </c>
      <c r="G127" s="1081">
        <f t="shared" si="6"/>
        <v>236.23106382978725</v>
      </c>
    </row>
    <row r="128" spans="1:8" ht="30">
      <c r="A128" s="1219" t="s">
        <v>5915</v>
      </c>
      <c r="B128" s="1258" t="s">
        <v>5916</v>
      </c>
      <c r="C128" s="1183"/>
      <c r="D128" s="1183"/>
      <c r="E128" s="1183"/>
      <c r="F128" s="1093">
        <v>390.91829787234047</v>
      </c>
      <c r="G128" s="1081">
        <f t="shared" si="6"/>
        <v>390.91829787234047</v>
      </c>
    </row>
    <row r="129" spans="1:7" ht="30">
      <c r="A129" s="1219" t="s">
        <v>5917</v>
      </c>
      <c r="B129" s="1258" t="s">
        <v>5918</v>
      </c>
      <c r="C129" s="1183"/>
      <c r="D129" s="1183"/>
      <c r="E129" s="1183"/>
      <c r="F129" s="1093">
        <v>499.93546099290774</v>
      </c>
      <c r="G129" s="1081">
        <f t="shared" si="6"/>
        <v>499.93546099290774</v>
      </c>
    </row>
    <row r="130" spans="1:7" ht="30">
      <c r="A130" s="1219" t="s">
        <v>5919</v>
      </c>
      <c r="B130" s="1258" t="s">
        <v>5920</v>
      </c>
      <c r="C130" s="1183"/>
      <c r="D130" s="1183"/>
      <c r="E130" s="1183"/>
      <c r="F130" s="1093">
        <v>692.8231205673759</v>
      </c>
      <c r="G130" s="1081">
        <f t="shared" si="6"/>
        <v>692.8231205673759</v>
      </c>
    </row>
    <row r="131" spans="1:7" ht="30">
      <c r="A131" s="1219" t="s">
        <v>5921</v>
      </c>
      <c r="B131" s="1258" t="s">
        <v>5922</v>
      </c>
      <c r="C131" s="1183"/>
      <c r="D131" s="1183"/>
      <c r="E131" s="1183"/>
      <c r="F131" s="1093">
        <v>975.63234042553199</v>
      </c>
      <c r="G131" s="1081">
        <f t="shared" si="6"/>
        <v>975.63234042553199</v>
      </c>
    </row>
    <row r="132" spans="1:7" ht="30">
      <c r="A132" s="1219" t="s">
        <v>5923</v>
      </c>
      <c r="B132" s="1258" t="s">
        <v>5924</v>
      </c>
      <c r="C132" s="1183"/>
      <c r="D132" s="1183"/>
      <c r="E132" s="1183"/>
      <c r="F132" s="1093">
        <v>1232.7180141843971</v>
      </c>
      <c r="G132" s="1081">
        <f t="shared" si="6"/>
        <v>1232.7180141843971</v>
      </c>
    </row>
    <row r="133" spans="1:7" ht="30">
      <c r="A133" s="1219" t="s">
        <v>5925</v>
      </c>
      <c r="B133" s="1258" t="s">
        <v>5926</v>
      </c>
      <c r="C133" s="1183"/>
      <c r="D133" s="1183"/>
      <c r="E133" s="1183"/>
      <c r="F133" s="1093">
        <v>2717.6714893617022</v>
      </c>
      <c r="G133" s="1081">
        <f t="shared" si="6"/>
        <v>2717.6714893617022</v>
      </c>
    </row>
    <row r="134" spans="1:7">
      <c r="A134" s="1310" t="s">
        <v>5927</v>
      </c>
      <c r="B134" s="1330"/>
      <c r="C134" s="1331"/>
      <c r="D134" s="1331"/>
      <c r="E134" s="1331"/>
      <c r="F134" s="1332"/>
      <c r="G134" s="1333"/>
    </row>
    <row r="135" spans="1:7" ht="30">
      <c r="A135" s="1069" t="s">
        <v>5928</v>
      </c>
      <c r="B135" s="1258" t="s">
        <v>5244</v>
      </c>
      <c r="C135" s="1179">
        <v>10</v>
      </c>
      <c r="D135" s="1180">
        <v>16</v>
      </c>
      <c r="E135" s="1181" t="s">
        <v>4312</v>
      </c>
      <c r="F135" s="1315">
        <v>37.01985815602837</v>
      </c>
      <c r="G135" s="1081">
        <f t="shared" si="6"/>
        <v>37.01985815602837</v>
      </c>
    </row>
    <row r="136" spans="1:7" ht="32.25" customHeight="1">
      <c r="A136" s="1180" t="s">
        <v>5929</v>
      </c>
      <c r="B136" s="1258" t="s">
        <v>5245</v>
      </c>
      <c r="C136" s="1184">
        <v>15</v>
      </c>
      <c r="D136" s="991">
        <v>16</v>
      </c>
      <c r="E136" s="1185" t="s">
        <v>4312</v>
      </c>
      <c r="F136" s="1315">
        <v>42.110638297872342</v>
      </c>
      <c r="G136" s="1081">
        <f t="shared" si="6"/>
        <v>42.110638297872342</v>
      </c>
    </row>
    <row r="137" spans="1:7" ht="30">
      <c r="A137" s="1180" t="s">
        <v>5930</v>
      </c>
      <c r="B137" s="1258" t="s">
        <v>5246</v>
      </c>
      <c r="C137" s="1179">
        <v>20</v>
      </c>
      <c r="D137" s="1180">
        <v>16</v>
      </c>
      <c r="E137" s="1181" t="s">
        <v>4312</v>
      </c>
      <c r="F137" s="1315">
        <v>46.163120567375884</v>
      </c>
      <c r="G137" s="1081">
        <f t="shared" si="6"/>
        <v>46.163120567375884</v>
      </c>
    </row>
    <row r="138" spans="1:7" ht="30">
      <c r="A138" s="1180" t="s">
        <v>5931</v>
      </c>
      <c r="B138" s="1258" t="s">
        <v>5247</v>
      </c>
      <c r="C138" s="1179">
        <v>25</v>
      </c>
      <c r="D138" s="1180">
        <v>16</v>
      </c>
      <c r="E138" s="1181" t="s">
        <v>4312</v>
      </c>
      <c r="F138" s="1315">
        <v>49.597163120567373</v>
      </c>
      <c r="G138" s="1081">
        <f t="shared" si="6"/>
        <v>49.597163120567373</v>
      </c>
    </row>
    <row r="139" spans="1:7" ht="30">
      <c r="A139" s="1180" t="s">
        <v>5932</v>
      </c>
      <c r="B139" s="1258" t="s">
        <v>5248</v>
      </c>
      <c r="C139" s="1179">
        <v>32</v>
      </c>
      <c r="D139" s="1180">
        <v>16</v>
      </c>
      <c r="E139" s="1181" t="s">
        <v>4312</v>
      </c>
      <c r="F139" s="1315">
        <v>54.146099290780143</v>
      </c>
      <c r="G139" s="1081">
        <f t="shared" si="6"/>
        <v>54.146099290780143</v>
      </c>
    </row>
    <row r="140" spans="1:7" ht="30">
      <c r="A140" s="1180" t="s">
        <v>5933</v>
      </c>
      <c r="B140" s="1258" t="s">
        <v>5249</v>
      </c>
      <c r="C140" s="1179">
        <v>40</v>
      </c>
      <c r="D140" s="1180">
        <v>16</v>
      </c>
      <c r="E140" s="1181" t="s">
        <v>4312</v>
      </c>
      <c r="F140" s="1315">
        <v>72.678014184397171</v>
      </c>
      <c r="G140" s="1081">
        <f t="shared" si="6"/>
        <v>72.678014184397171</v>
      </c>
    </row>
    <row r="141" spans="1:7" ht="30">
      <c r="A141" s="1180" t="s">
        <v>5934</v>
      </c>
      <c r="B141" s="1258" t="s">
        <v>5250</v>
      </c>
      <c r="C141" s="1179">
        <v>50</v>
      </c>
      <c r="D141" s="1180">
        <v>16</v>
      </c>
      <c r="E141" s="1181" t="s">
        <v>4312</v>
      </c>
      <c r="F141" s="1315">
        <v>86.679432624113474</v>
      </c>
      <c r="G141" s="1081">
        <f t="shared" si="6"/>
        <v>86.679432624113474</v>
      </c>
    </row>
    <row r="143" spans="1:7" ht="15.75">
      <c r="A143" s="1267" t="s">
        <v>5177</v>
      </c>
    </row>
  </sheetData>
  <mergeCells count="1">
    <mergeCell ref="A1:G1"/>
  </mergeCells>
  <pageMargins left="0.7" right="0.7" top="0.75" bottom="0.75" header="0.3" footer="0.3"/>
  <pageSetup paperSize="9" orientation="portrait" horizontalDpi="90" verticalDpi="90"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816" customWidth="1"/>
    <col min="2" max="2" width="74.7109375" style="1177" bestFit="1" customWidth="1"/>
    <col min="3" max="3" width="7.85546875" style="125" bestFit="1" customWidth="1"/>
    <col min="4" max="4" width="9.28515625" style="125" bestFit="1" customWidth="1"/>
    <col min="5" max="5" width="12" style="1176" customWidth="1"/>
    <col min="6" max="6" width="19.42578125" style="125" customWidth="1"/>
    <col min="7" max="247" width="9.140625" style="125"/>
    <col min="248" max="248" width="20.28515625" style="125" bestFit="1" customWidth="1"/>
    <col min="249" max="249" width="23.7109375" style="125" bestFit="1" customWidth="1"/>
    <col min="250" max="250" width="74.7109375" style="125" bestFit="1" customWidth="1"/>
    <col min="251" max="251" width="7.7109375" style="125" bestFit="1" customWidth="1"/>
    <col min="252" max="252" width="9.28515625" style="125" bestFit="1" customWidth="1"/>
    <col min="253" max="253" width="13.28515625" style="125" bestFit="1" customWidth="1"/>
    <col min="254" max="254" width="12" style="125" customWidth="1"/>
    <col min="255" max="503" width="9.140625" style="125"/>
    <col min="504" max="504" width="20.28515625" style="125" bestFit="1" customWidth="1"/>
    <col min="505" max="505" width="23.7109375" style="125" bestFit="1" customWidth="1"/>
    <col min="506" max="506" width="74.7109375" style="125" bestFit="1" customWidth="1"/>
    <col min="507" max="507" width="7.7109375" style="125" bestFit="1" customWidth="1"/>
    <col min="508" max="508" width="9.28515625" style="125" bestFit="1" customWidth="1"/>
    <col min="509" max="509" width="13.28515625" style="125" bestFit="1" customWidth="1"/>
    <col min="510" max="510" width="12" style="125" customWidth="1"/>
    <col min="511" max="759" width="9.140625" style="125"/>
    <col min="760" max="760" width="20.28515625" style="125" bestFit="1" customWidth="1"/>
    <col min="761" max="761" width="23.7109375" style="125" bestFit="1" customWidth="1"/>
    <col min="762" max="762" width="74.7109375" style="125" bestFit="1" customWidth="1"/>
    <col min="763" max="763" width="7.7109375" style="125" bestFit="1" customWidth="1"/>
    <col min="764" max="764" width="9.28515625" style="125" bestFit="1" customWidth="1"/>
    <col min="765" max="765" width="13.28515625" style="125" bestFit="1" customWidth="1"/>
    <col min="766" max="766" width="12" style="125" customWidth="1"/>
    <col min="767" max="1015" width="9.140625" style="125"/>
    <col min="1016" max="1016" width="20.28515625" style="125" bestFit="1" customWidth="1"/>
    <col min="1017" max="1017" width="23.7109375" style="125" bestFit="1" customWidth="1"/>
    <col min="1018" max="1018" width="74.7109375" style="125" bestFit="1" customWidth="1"/>
    <col min="1019" max="1019" width="7.7109375" style="125" bestFit="1" customWidth="1"/>
    <col min="1020" max="1020" width="9.28515625" style="125" bestFit="1" customWidth="1"/>
    <col min="1021" max="1021" width="13.28515625" style="125" bestFit="1" customWidth="1"/>
    <col min="1022" max="1022" width="12" style="125" customWidth="1"/>
    <col min="1023" max="1271" width="9.140625" style="125"/>
    <col min="1272" max="1272" width="20.28515625" style="125" bestFit="1" customWidth="1"/>
    <col min="1273" max="1273" width="23.7109375" style="125" bestFit="1" customWidth="1"/>
    <col min="1274" max="1274" width="74.7109375" style="125" bestFit="1" customWidth="1"/>
    <col min="1275" max="1275" width="7.7109375" style="125" bestFit="1" customWidth="1"/>
    <col min="1276" max="1276" width="9.28515625" style="125" bestFit="1" customWidth="1"/>
    <col min="1277" max="1277" width="13.28515625" style="125" bestFit="1" customWidth="1"/>
    <col min="1278" max="1278" width="12" style="125" customWidth="1"/>
    <col min="1279" max="1527" width="9.140625" style="125"/>
    <col min="1528" max="1528" width="20.28515625" style="125" bestFit="1" customWidth="1"/>
    <col min="1529" max="1529" width="23.7109375" style="125" bestFit="1" customWidth="1"/>
    <col min="1530" max="1530" width="74.7109375" style="125" bestFit="1" customWidth="1"/>
    <col min="1531" max="1531" width="7.7109375" style="125" bestFit="1" customWidth="1"/>
    <col min="1532" max="1532" width="9.28515625" style="125" bestFit="1" customWidth="1"/>
    <col min="1533" max="1533" width="13.28515625" style="125" bestFit="1" customWidth="1"/>
    <col min="1534" max="1534" width="12" style="125" customWidth="1"/>
    <col min="1535" max="1783" width="9.140625" style="125"/>
    <col min="1784" max="1784" width="20.28515625" style="125" bestFit="1" customWidth="1"/>
    <col min="1785" max="1785" width="23.7109375" style="125" bestFit="1" customWidth="1"/>
    <col min="1786" max="1786" width="74.7109375" style="125" bestFit="1" customWidth="1"/>
    <col min="1787" max="1787" width="7.7109375" style="125" bestFit="1" customWidth="1"/>
    <col min="1788" max="1788" width="9.28515625" style="125" bestFit="1" customWidth="1"/>
    <col min="1789" max="1789" width="13.28515625" style="125" bestFit="1" customWidth="1"/>
    <col min="1790" max="1790" width="12" style="125" customWidth="1"/>
    <col min="1791" max="2039" width="9.140625" style="125"/>
    <col min="2040" max="2040" width="20.28515625" style="125" bestFit="1" customWidth="1"/>
    <col min="2041" max="2041" width="23.7109375" style="125" bestFit="1" customWidth="1"/>
    <col min="2042" max="2042" width="74.7109375" style="125" bestFit="1" customWidth="1"/>
    <col min="2043" max="2043" width="7.7109375" style="125" bestFit="1" customWidth="1"/>
    <col min="2044" max="2044" width="9.28515625" style="125" bestFit="1" customWidth="1"/>
    <col min="2045" max="2045" width="13.28515625" style="125" bestFit="1" customWidth="1"/>
    <col min="2046" max="2046" width="12" style="125" customWidth="1"/>
    <col min="2047" max="2295" width="9.140625" style="125"/>
    <col min="2296" max="2296" width="20.28515625" style="125" bestFit="1" customWidth="1"/>
    <col min="2297" max="2297" width="23.7109375" style="125" bestFit="1" customWidth="1"/>
    <col min="2298" max="2298" width="74.7109375" style="125" bestFit="1" customWidth="1"/>
    <col min="2299" max="2299" width="7.7109375" style="125" bestFit="1" customWidth="1"/>
    <col min="2300" max="2300" width="9.28515625" style="125" bestFit="1" customWidth="1"/>
    <col min="2301" max="2301" width="13.28515625" style="125" bestFit="1" customWidth="1"/>
    <col min="2302" max="2302" width="12" style="125" customWidth="1"/>
    <col min="2303" max="2551" width="9.140625" style="125"/>
    <col min="2552" max="2552" width="20.28515625" style="125" bestFit="1" customWidth="1"/>
    <col min="2553" max="2553" width="23.7109375" style="125" bestFit="1" customWidth="1"/>
    <col min="2554" max="2554" width="74.7109375" style="125" bestFit="1" customWidth="1"/>
    <col min="2555" max="2555" width="7.7109375" style="125" bestFit="1" customWidth="1"/>
    <col min="2556" max="2556" width="9.28515625" style="125" bestFit="1" customWidth="1"/>
    <col min="2557" max="2557" width="13.28515625" style="125" bestFit="1" customWidth="1"/>
    <col min="2558" max="2558" width="12" style="125" customWidth="1"/>
    <col min="2559" max="2807" width="9.140625" style="125"/>
    <col min="2808" max="2808" width="20.28515625" style="125" bestFit="1" customWidth="1"/>
    <col min="2809" max="2809" width="23.7109375" style="125" bestFit="1" customWidth="1"/>
    <col min="2810" max="2810" width="74.7109375" style="125" bestFit="1" customWidth="1"/>
    <col min="2811" max="2811" width="7.7109375" style="125" bestFit="1" customWidth="1"/>
    <col min="2812" max="2812" width="9.28515625" style="125" bestFit="1" customWidth="1"/>
    <col min="2813" max="2813" width="13.28515625" style="125" bestFit="1" customWidth="1"/>
    <col min="2814" max="2814" width="12" style="125" customWidth="1"/>
    <col min="2815" max="3063" width="9.140625" style="125"/>
    <col min="3064" max="3064" width="20.28515625" style="125" bestFit="1" customWidth="1"/>
    <col min="3065" max="3065" width="23.7109375" style="125" bestFit="1" customWidth="1"/>
    <col min="3066" max="3066" width="74.7109375" style="125" bestFit="1" customWidth="1"/>
    <col min="3067" max="3067" width="7.7109375" style="125" bestFit="1" customWidth="1"/>
    <col min="3068" max="3068" width="9.28515625" style="125" bestFit="1" customWidth="1"/>
    <col min="3069" max="3069" width="13.28515625" style="125" bestFit="1" customWidth="1"/>
    <col min="3070" max="3070" width="12" style="125" customWidth="1"/>
    <col min="3071" max="3319" width="9.140625" style="125"/>
    <col min="3320" max="3320" width="20.28515625" style="125" bestFit="1" customWidth="1"/>
    <col min="3321" max="3321" width="23.7109375" style="125" bestFit="1" customWidth="1"/>
    <col min="3322" max="3322" width="74.7109375" style="125" bestFit="1" customWidth="1"/>
    <col min="3323" max="3323" width="7.7109375" style="125" bestFit="1" customWidth="1"/>
    <col min="3324" max="3324" width="9.28515625" style="125" bestFit="1" customWidth="1"/>
    <col min="3325" max="3325" width="13.28515625" style="125" bestFit="1" customWidth="1"/>
    <col min="3326" max="3326" width="12" style="125" customWidth="1"/>
    <col min="3327" max="3575" width="9.140625" style="125"/>
    <col min="3576" max="3576" width="20.28515625" style="125" bestFit="1" customWidth="1"/>
    <col min="3577" max="3577" width="23.7109375" style="125" bestFit="1" customWidth="1"/>
    <col min="3578" max="3578" width="74.7109375" style="125" bestFit="1" customWidth="1"/>
    <col min="3579" max="3579" width="7.7109375" style="125" bestFit="1" customWidth="1"/>
    <col min="3580" max="3580" width="9.28515625" style="125" bestFit="1" customWidth="1"/>
    <col min="3581" max="3581" width="13.28515625" style="125" bestFit="1" customWidth="1"/>
    <col min="3582" max="3582" width="12" style="125" customWidth="1"/>
    <col min="3583" max="3831" width="9.140625" style="125"/>
    <col min="3832" max="3832" width="20.28515625" style="125" bestFit="1" customWidth="1"/>
    <col min="3833" max="3833" width="23.7109375" style="125" bestFit="1" customWidth="1"/>
    <col min="3834" max="3834" width="74.7109375" style="125" bestFit="1" customWidth="1"/>
    <col min="3835" max="3835" width="7.7109375" style="125" bestFit="1" customWidth="1"/>
    <col min="3836" max="3836" width="9.28515625" style="125" bestFit="1" customWidth="1"/>
    <col min="3837" max="3837" width="13.28515625" style="125" bestFit="1" customWidth="1"/>
    <col min="3838" max="3838" width="12" style="125" customWidth="1"/>
    <col min="3839" max="4087" width="9.140625" style="125"/>
    <col min="4088" max="4088" width="20.28515625" style="125" bestFit="1" customWidth="1"/>
    <col min="4089" max="4089" width="23.7109375" style="125" bestFit="1" customWidth="1"/>
    <col min="4090" max="4090" width="74.7109375" style="125" bestFit="1" customWidth="1"/>
    <col min="4091" max="4091" width="7.7109375" style="125" bestFit="1" customWidth="1"/>
    <col min="4092" max="4092" width="9.28515625" style="125" bestFit="1" customWidth="1"/>
    <col min="4093" max="4093" width="13.28515625" style="125" bestFit="1" customWidth="1"/>
    <col min="4094" max="4094" width="12" style="125" customWidth="1"/>
    <col min="4095" max="4343" width="9.140625" style="125"/>
    <col min="4344" max="4344" width="20.28515625" style="125" bestFit="1" customWidth="1"/>
    <col min="4345" max="4345" width="23.7109375" style="125" bestFit="1" customWidth="1"/>
    <col min="4346" max="4346" width="74.7109375" style="125" bestFit="1" customWidth="1"/>
    <col min="4347" max="4347" width="7.7109375" style="125" bestFit="1" customWidth="1"/>
    <col min="4348" max="4348" width="9.28515625" style="125" bestFit="1" customWidth="1"/>
    <col min="4349" max="4349" width="13.28515625" style="125" bestFit="1" customWidth="1"/>
    <col min="4350" max="4350" width="12" style="125" customWidth="1"/>
    <col min="4351" max="4599" width="9.140625" style="125"/>
    <col min="4600" max="4600" width="20.28515625" style="125" bestFit="1" customWidth="1"/>
    <col min="4601" max="4601" width="23.7109375" style="125" bestFit="1" customWidth="1"/>
    <col min="4602" max="4602" width="74.7109375" style="125" bestFit="1" customWidth="1"/>
    <col min="4603" max="4603" width="7.7109375" style="125" bestFit="1" customWidth="1"/>
    <col min="4604" max="4604" width="9.28515625" style="125" bestFit="1" customWidth="1"/>
    <col min="4605" max="4605" width="13.28515625" style="125" bestFit="1" customWidth="1"/>
    <col min="4606" max="4606" width="12" style="125" customWidth="1"/>
    <col min="4607" max="4855" width="9.140625" style="125"/>
    <col min="4856" max="4856" width="20.28515625" style="125" bestFit="1" customWidth="1"/>
    <col min="4857" max="4857" width="23.7109375" style="125" bestFit="1" customWidth="1"/>
    <col min="4858" max="4858" width="74.7109375" style="125" bestFit="1" customWidth="1"/>
    <col min="4859" max="4859" width="7.7109375" style="125" bestFit="1" customWidth="1"/>
    <col min="4860" max="4860" width="9.28515625" style="125" bestFit="1" customWidth="1"/>
    <col min="4861" max="4861" width="13.28515625" style="125" bestFit="1" customWidth="1"/>
    <col min="4862" max="4862" width="12" style="125" customWidth="1"/>
    <col min="4863" max="5111" width="9.140625" style="125"/>
    <col min="5112" max="5112" width="20.28515625" style="125" bestFit="1" customWidth="1"/>
    <col min="5113" max="5113" width="23.7109375" style="125" bestFit="1" customWidth="1"/>
    <col min="5114" max="5114" width="74.7109375" style="125" bestFit="1" customWidth="1"/>
    <col min="5115" max="5115" width="7.7109375" style="125" bestFit="1" customWidth="1"/>
    <col min="5116" max="5116" width="9.28515625" style="125" bestFit="1" customWidth="1"/>
    <col min="5117" max="5117" width="13.28515625" style="125" bestFit="1" customWidth="1"/>
    <col min="5118" max="5118" width="12" style="125" customWidth="1"/>
    <col min="5119" max="5367" width="9.140625" style="125"/>
    <col min="5368" max="5368" width="20.28515625" style="125" bestFit="1" customWidth="1"/>
    <col min="5369" max="5369" width="23.7109375" style="125" bestFit="1" customWidth="1"/>
    <col min="5370" max="5370" width="74.7109375" style="125" bestFit="1" customWidth="1"/>
    <col min="5371" max="5371" width="7.7109375" style="125" bestFit="1" customWidth="1"/>
    <col min="5372" max="5372" width="9.28515625" style="125" bestFit="1" customWidth="1"/>
    <col min="5373" max="5373" width="13.28515625" style="125" bestFit="1" customWidth="1"/>
    <col min="5374" max="5374" width="12" style="125" customWidth="1"/>
    <col min="5375" max="5623" width="9.140625" style="125"/>
    <col min="5624" max="5624" width="20.28515625" style="125" bestFit="1" customWidth="1"/>
    <col min="5625" max="5625" width="23.7109375" style="125" bestFit="1" customWidth="1"/>
    <col min="5626" max="5626" width="74.7109375" style="125" bestFit="1" customWidth="1"/>
    <col min="5627" max="5627" width="7.7109375" style="125" bestFit="1" customWidth="1"/>
    <col min="5628" max="5628" width="9.28515625" style="125" bestFit="1" customWidth="1"/>
    <col min="5629" max="5629" width="13.28515625" style="125" bestFit="1" customWidth="1"/>
    <col min="5630" max="5630" width="12" style="125" customWidth="1"/>
    <col min="5631" max="5879" width="9.140625" style="125"/>
    <col min="5880" max="5880" width="20.28515625" style="125" bestFit="1" customWidth="1"/>
    <col min="5881" max="5881" width="23.7109375" style="125" bestFit="1" customWidth="1"/>
    <col min="5882" max="5882" width="74.7109375" style="125" bestFit="1" customWidth="1"/>
    <col min="5883" max="5883" width="7.7109375" style="125" bestFit="1" customWidth="1"/>
    <col min="5884" max="5884" width="9.28515625" style="125" bestFit="1" customWidth="1"/>
    <col min="5885" max="5885" width="13.28515625" style="125" bestFit="1" customWidth="1"/>
    <col min="5886" max="5886" width="12" style="125" customWidth="1"/>
    <col min="5887" max="6135" width="9.140625" style="125"/>
    <col min="6136" max="6136" width="20.28515625" style="125" bestFit="1" customWidth="1"/>
    <col min="6137" max="6137" width="23.7109375" style="125" bestFit="1" customWidth="1"/>
    <col min="6138" max="6138" width="74.7109375" style="125" bestFit="1" customWidth="1"/>
    <col min="6139" max="6139" width="7.7109375" style="125" bestFit="1" customWidth="1"/>
    <col min="6140" max="6140" width="9.28515625" style="125" bestFit="1" customWidth="1"/>
    <col min="6141" max="6141" width="13.28515625" style="125" bestFit="1" customWidth="1"/>
    <col min="6142" max="6142" width="12" style="125" customWidth="1"/>
    <col min="6143" max="6391" width="9.140625" style="125"/>
    <col min="6392" max="6392" width="20.28515625" style="125" bestFit="1" customWidth="1"/>
    <col min="6393" max="6393" width="23.7109375" style="125" bestFit="1" customWidth="1"/>
    <col min="6394" max="6394" width="74.7109375" style="125" bestFit="1" customWidth="1"/>
    <col min="6395" max="6395" width="7.7109375" style="125" bestFit="1" customWidth="1"/>
    <col min="6396" max="6396" width="9.28515625" style="125" bestFit="1" customWidth="1"/>
    <col min="6397" max="6397" width="13.28515625" style="125" bestFit="1" customWidth="1"/>
    <col min="6398" max="6398" width="12" style="125" customWidth="1"/>
    <col min="6399" max="6647" width="9.140625" style="125"/>
    <col min="6648" max="6648" width="20.28515625" style="125" bestFit="1" customWidth="1"/>
    <col min="6649" max="6649" width="23.7109375" style="125" bestFit="1" customWidth="1"/>
    <col min="6650" max="6650" width="74.7109375" style="125" bestFit="1" customWidth="1"/>
    <col min="6651" max="6651" width="7.7109375" style="125" bestFit="1" customWidth="1"/>
    <col min="6652" max="6652" width="9.28515625" style="125" bestFit="1" customWidth="1"/>
    <col min="6653" max="6653" width="13.28515625" style="125" bestFit="1" customWidth="1"/>
    <col min="6654" max="6654" width="12" style="125" customWidth="1"/>
    <col min="6655" max="6903" width="9.140625" style="125"/>
    <col min="6904" max="6904" width="20.28515625" style="125" bestFit="1" customWidth="1"/>
    <col min="6905" max="6905" width="23.7109375" style="125" bestFit="1" customWidth="1"/>
    <col min="6906" max="6906" width="74.7109375" style="125" bestFit="1" customWidth="1"/>
    <col min="6907" max="6907" width="7.7109375" style="125" bestFit="1" customWidth="1"/>
    <col min="6908" max="6908" width="9.28515625" style="125" bestFit="1" customWidth="1"/>
    <col min="6909" max="6909" width="13.28515625" style="125" bestFit="1" customWidth="1"/>
    <col min="6910" max="6910" width="12" style="125" customWidth="1"/>
    <col min="6911" max="7159" width="9.140625" style="125"/>
    <col min="7160" max="7160" width="20.28515625" style="125" bestFit="1" customWidth="1"/>
    <col min="7161" max="7161" width="23.7109375" style="125" bestFit="1" customWidth="1"/>
    <col min="7162" max="7162" width="74.7109375" style="125" bestFit="1" customWidth="1"/>
    <col min="7163" max="7163" width="7.7109375" style="125" bestFit="1" customWidth="1"/>
    <col min="7164" max="7164" width="9.28515625" style="125" bestFit="1" customWidth="1"/>
    <col min="7165" max="7165" width="13.28515625" style="125" bestFit="1" customWidth="1"/>
    <col min="7166" max="7166" width="12" style="125" customWidth="1"/>
    <col min="7167" max="7415" width="9.140625" style="125"/>
    <col min="7416" max="7416" width="20.28515625" style="125" bestFit="1" customWidth="1"/>
    <col min="7417" max="7417" width="23.7109375" style="125" bestFit="1" customWidth="1"/>
    <col min="7418" max="7418" width="74.7109375" style="125" bestFit="1" customWidth="1"/>
    <col min="7419" max="7419" width="7.7109375" style="125" bestFit="1" customWidth="1"/>
    <col min="7420" max="7420" width="9.28515625" style="125" bestFit="1" customWidth="1"/>
    <col min="7421" max="7421" width="13.28515625" style="125" bestFit="1" customWidth="1"/>
    <col min="7422" max="7422" width="12" style="125" customWidth="1"/>
    <col min="7423" max="7671" width="9.140625" style="125"/>
    <col min="7672" max="7672" width="20.28515625" style="125" bestFit="1" customWidth="1"/>
    <col min="7673" max="7673" width="23.7109375" style="125" bestFit="1" customWidth="1"/>
    <col min="7674" max="7674" width="74.7109375" style="125" bestFit="1" customWidth="1"/>
    <col min="7675" max="7675" width="7.7109375" style="125" bestFit="1" customWidth="1"/>
    <col min="7676" max="7676" width="9.28515625" style="125" bestFit="1" customWidth="1"/>
    <col min="7677" max="7677" width="13.28515625" style="125" bestFit="1" customWidth="1"/>
    <col min="7678" max="7678" width="12" style="125" customWidth="1"/>
    <col min="7679" max="7927" width="9.140625" style="125"/>
    <col min="7928" max="7928" width="20.28515625" style="125" bestFit="1" customWidth="1"/>
    <col min="7929" max="7929" width="23.7109375" style="125" bestFit="1" customWidth="1"/>
    <col min="7930" max="7930" width="74.7109375" style="125" bestFit="1" customWidth="1"/>
    <col min="7931" max="7931" width="7.7109375" style="125" bestFit="1" customWidth="1"/>
    <col min="7932" max="7932" width="9.28515625" style="125" bestFit="1" customWidth="1"/>
    <col min="7933" max="7933" width="13.28515625" style="125" bestFit="1" customWidth="1"/>
    <col min="7934" max="7934" width="12" style="125" customWidth="1"/>
    <col min="7935" max="8183" width="9.140625" style="125"/>
    <col min="8184" max="8184" width="20.28515625" style="125" bestFit="1" customWidth="1"/>
    <col min="8185" max="8185" width="23.7109375" style="125" bestFit="1" customWidth="1"/>
    <col min="8186" max="8186" width="74.7109375" style="125" bestFit="1" customWidth="1"/>
    <col min="8187" max="8187" width="7.7109375" style="125" bestFit="1" customWidth="1"/>
    <col min="8188" max="8188" width="9.28515625" style="125" bestFit="1" customWidth="1"/>
    <col min="8189" max="8189" width="13.28515625" style="125" bestFit="1" customWidth="1"/>
    <col min="8190" max="8190" width="12" style="125" customWidth="1"/>
    <col min="8191" max="8439" width="9.140625" style="125"/>
    <col min="8440" max="8440" width="20.28515625" style="125" bestFit="1" customWidth="1"/>
    <col min="8441" max="8441" width="23.7109375" style="125" bestFit="1" customWidth="1"/>
    <col min="8442" max="8442" width="74.7109375" style="125" bestFit="1" customWidth="1"/>
    <col min="8443" max="8443" width="7.7109375" style="125" bestFit="1" customWidth="1"/>
    <col min="8444" max="8444" width="9.28515625" style="125" bestFit="1" customWidth="1"/>
    <col min="8445" max="8445" width="13.28515625" style="125" bestFit="1" customWidth="1"/>
    <col min="8446" max="8446" width="12" style="125" customWidth="1"/>
    <col min="8447" max="8695" width="9.140625" style="125"/>
    <col min="8696" max="8696" width="20.28515625" style="125" bestFit="1" customWidth="1"/>
    <col min="8697" max="8697" width="23.7109375" style="125" bestFit="1" customWidth="1"/>
    <col min="8698" max="8698" width="74.7109375" style="125" bestFit="1" customWidth="1"/>
    <col min="8699" max="8699" width="7.7109375" style="125" bestFit="1" customWidth="1"/>
    <col min="8700" max="8700" width="9.28515625" style="125" bestFit="1" customWidth="1"/>
    <col min="8701" max="8701" width="13.28515625" style="125" bestFit="1" customWidth="1"/>
    <col min="8702" max="8702" width="12" style="125" customWidth="1"/>
    <col min="8703" max="8951" width="9.140625" style="125"/>
    <col min="8952" max="8952" width="20.28515625" style="125" bestFit="1" customWidth="1"/>
    <col min="8953" max="8953" width="23.7109375" style="125" bestFit="1" customWidth="1"/>
    <col min="8954" max="8954" width="74.7109375" style="125" bestFit="1" customWidth="1"/>
    <col min="8955" max="8955" width="7.7109375" style="125" bestFit="1" customWidth="1"/>
    <col min="8956" max="8956" width="9.28515625" style="125" bestFit="1" customWidth="1"/>
    <col min="8957" max="8957" width="13.28515625" style="125" bestFit="1" customWidth="1"/>
    <col min="8958" max="8958" width="12" style="125" customWidth="1"/>
    <col min="8959" max="9207" width="9.140625" style="125"/>
    <col min="9208" max="9208" width="20.28515625" style="125" bestFit="1" customWidth="1"/>
    <col min="9209" max="9209" width="23.7109375" style="125" bestFit="1" customWidth="1"/>
    <col min="9210" max="9210" width="74.7109375" style="125" bestFit="1" customWidth="1"/>
    <col min="9211" max="9211" width="7.7109375" style="125" bestFit="1" customWidth="1"/>
    <col min="9212" max="9212" width="9.28515625" style="125" bestFit="1" customWidth="1"/>
    <col min="9213" max="9213" width="13.28515625" style="125" bestFit="1" customWidth="1"/>
    <col min="9214" max="9214" width="12" style="125" customWidth="1"/>
    <col min="9215" max="9463" width="9.140625" style="125"/>
    <col min="9464" max="9464" width="20.28515625" style="125" bestFit="1" customWidth="1"/>
    <col min="9465" max="9465" width="23.7109375" style="125" bestFit="1" customWidth="1"/>
    <col min="9466" max="9466" width="74.7109375" style="125" bestFit="1" customWidth="1"/>
    <col min="9467" max="9467" width="7.7109375" style="125" bestFit="1" customWidth="1"/>
    <col min="9468" max="9468" width="9.28515625" style="125" bestFit="1" customWidth="1"/>
    <col min="9469" max="9469" width="13.28515625" style="125" bestFit="1" customWidth="1"/>
    <col min="9470" max="9470" width="12" style="125" customWidth="1"/>
    <col min="9471" max="9719" width="9.140625" style="125"/>
    <col min="9720" max="9720" width="20.28515625" style="125" bestFit="1" customWidth="1"/>
    <col min="9721" max="9721" width="23.7109375" style="125" bestFit="1" customWidth="1"/>
    <col min="9722" max="9722" width="74.7109375" style="125" bestFit="1" customWidth="1"/>
    <col min="9723" max="9723" width="7.7109375" style="125" bestFit="1" customWidth="1"/>
    <col min="9724" max="9724" width="9.28515625" style="125" bestFit="1" customWidth="1"/>
    <col min="9725" max="9725" width="13.28515625" style="125" bestFit="1" customWidth="1"/>
    <col min="9726" max="9726" width="12" style="125" customWidth="1"/>
    <col min="9727" max="9975" width="9.140625" style="125"/>
    <col min="9976" max="9976" width="20.28515625" style="125" bestFit="1" customWidth="1"/>
    <col min="9977" max="9977" width="23.7109375" style="125" bestFit="1" customWidth="1"/>
    <col min="9978" max="9978" width="74.7109375" style="125" bestFit="1" customWidth="1"/>
    <col min="9979" max="9979" width="7.7109375" style="125" bestFit="1" customWidth="1"/>
    <col min="9980" max="9980" width="9.28515625" style="125" bestFit="1" customWidth="1"/>
    <col min="9981" max="9981" width="13.28515625" style="125" bestFit="1" customWidth="1"/>
    <col min="9982" max="9982" width="12" style="125" customWidth="1"/>
    <col min="9983" max="10231" width="9.140625" style="125"/>
    <col min="10232" max="10232" width="20.28515625" style="125" bestFit="1" customWidth="1"/>
    <col min="10233" max="10233" width="23.7109375" style="125" bestFit="1" customWidth="1"/>
    <col min="10234" max="10234" width="74.7109375" style="125" bestFit="1" customWidth="1"/>
    <col min="10235" max="10235" width="7.7109375" style="125" bestFit="1" customWidth="1"/>
    <col min="10236" max="10236" width="9.28515625" style="125" bestFit="1" customWidth="1"/>
    <col min="10237" max="10237" width="13.28515625" style="125" bestFit="1" customWidth="1"/>
    <col min="10238" max="10238" width="12" style="125" customWidth="1"/>
    <col min="10239" max="10487" width="9.140625" style="125"/>
    <col min="10488" max="10488" width="20.28515625" style="125" bestFit="1" customWidth="1"/>
    <col min="10489" max="10489" width="23.7109375" style="125" bestFit="1" customWidth="1"/>
    <col min="10490" max="10490" width="74.7109375" style="125" bestFit="1" customWidth="1"/>
    <col min="10491" max="10491" width="7.7109375" style="125" bestFit="1" customWidth="1"/>
    <col min="10492" max="10492" width="9.28515625" style="125" bestFit="1" customWidth="1"/>
    <col min="10493" max="10493" width="13.28515625" style="125" bestFit="1" customWidth="1"/>
    <col min="10494" max="10494" width="12" style="125" customWidth="1"/>
    <col min="10495" max="10743" width="9.140625" style="125"/>
    <col min="10744" max="10744" width="20.28515625" style="125" bestFit="1" customWidth="1"/>
    <col min="10745" max="10745" width="23.7109375" style="125" bestFit="1" customWidth="1"/>
    <col min="10746" max="10746" width="74.7109375" style="125" bestFit="1" customWidth="1"/>
    <col min="10747" max="10747" width="7.7109375" style="125" bestFit="1" customWidth="1"/>
    <col min="10748" max="10748" width="9.28515625" style="125" bestFit="1" customWidth="1"/>
    <col min="10749" max="10749" width="13.28515625" style="125" bestFit="1" customWidth="1"/>
    <col min="10750" max="10750" width="12" style="125" customWidth="1"/>
    <col min="10751" max="10999" width="9.140625" style="125"/>
    <col min="11000" max="11000" width="20.28515625" style="125" bestFit="1" customWidth="1"/>
    <col min="11001" max="11001" width="23.7109375" style="125" bestFit="1" customWidth="1"/>
    <col min="11002" max="11002" width="74.7109375" style="125" bestFit="1" customWidth="1"/>
    <col min="11003" max="11003" width="7.7109375" style="125" bestFit="1" customWidth="1"/>
    <col min="11004" max="11004" width="9.28515625" style="125" bestFit="1" customWidth="1"/>
    <col min="11005" max="11005" width="13.28515625" style="125" bestFit="1" customWidth="1"/>
    <col min="11006" max="11006" width="12" style="125" customWidth="1"/>
    <col min="11007" max="11255" width="9.140625" style="125"/>
    <col min="11256" max="11256" width="20.28515625" style="125" bestFit="1" customWidth="1"/>
    <col min="11257" max="11257" width="23.7109375" style="125" bestFit="1" customWidth="1"/>
    <col min="11258" max="11258" width="74.7109375" style="125" bestFit="1" customWidth="1"/>
    <col min="11259" max="11259" width="7.7109375" style="125" bestFit="1" customWidth="1"/>
    <col min="11260" max="11260" width="9.28515625" style="125" bestFit="1" customWidth="1"/>
    <col min="11261" max="11261" width="13.28515625" style="125" bestFit="1" customWidth="1"/>
    <col min="11262" max="11262" width="12" style="125" customWidth="1"/>
    <col min="11263" max="11511" width="9.140625" style="125"/>
    <col min="11512" max="11512" width="20.28515625" style="125" bestFit="1" customWidth="1"/>
    <col min="11513" max="11513" width="23.7109375" style="125" bestFit="1" customWidth="1"/>
    <col min="11514" max="11514" width="74.7109375" style="125" bestFit="1" customWidth="1"/>
    <col min="11515" max="11515" width="7.7109375" style="125" bestFit="1" customWidth="1"/>
    <col min="11516" max="11516" width="9.28515625" style="125" bestFit="1" customWidth="1"/>
    <col min="11517" max="11517" width="13.28515625" style="125" bestFit="1" customWidth="1"/>
    <col min="11518" max="11518" width="12" style="125" customWidth="1"/>
    <col min="11519" max="11767" width="9.140625" style="125"/>
    <col min="11768" max="11768" width="20.28515625" style="125" bestFit="1" customWidth="1"/>
    <col min="11769" max="11769" width="23.7109375" style="125" bestFit="1" customWidth="1"/>
    <col min="11770" max="11770" width="74.7109375" style="125" bestFit="1" customWidth="1"/>
    <col min="11771" max="11771" width="7.7109375" style="125" bestFit="1" customWidth="1"/>
    <col min="11772" max="11772" width="9.28515625" style="125" bestFit="1" customWidth="1"/>
    <col min="11773" max="11773" width="13.28515625" style="125" bestFit="1" customWidth="1"/>
    <col min="11774" max="11774" width="12" style="125" customWidth="1"/>
    <col min="11775" max="12023" width="9.140625" style="125"/>
    <col min="12024" max="12024" width="20.28515625" style="125" bestFit="1" customWidth="1"/>
    <col min="12025" max="12025" width="23.7109375" style="125" bestFit="1" customWidth="1"/>
    <col min="12026" max="12026" width="74.7109375" style="125" bestFit="1" customWidth="1"/>
    <col min="12027" max="12027" width="7.7109375" style="125" bestFit="1" customWidth="1"/>
    <col min="12028" max="12028" width="9.28515625" style="125" bestFit="1" customWidth="1"/>
    <col min="12029" max="12029" width="13.28515625" style="125" bestFit="1" customWidth="1"/>
    <col min="12030" max="12030" width="12" style="125" customWidth="1"/>
    <col min="12031" max="12279" width="9.140625" style="125"/>
    <col min="12280" max="12280" width="20.28515625" style="125" bestFit="1" customWidth="1"/>
    <col min="12281" max="12281" width="23.7109375" style="125" bestFit="1" customWidth="1"/>
    <col min="12282" max="12282" width="74.7109375" style="125" bestFit="1" customWidth="1"/>
    <col min="12283" max="12283" width="7.7109375" style="125" bestFit="1" customWidth="1"/>
    <col min="12284" max="12284" width="9.28515625" style="125" bestFit="1" customWidth="1"/>
    <col min="12285" max="12285" width="13.28515625" style="125" bestFit="1" customWidth="1"/>
    <col min="12286" max="12286" width="12" style="125" customWidth="1"/>
    <col min="12287" max="12535" width="9.140625" style="125"/>
    <col min="12536" max="12536" width="20.28515625" style="125" bestFit="1" customWidth="1"/>
    <col min="12537" max="12537" width="23.7109375" style="125" bestFit="1" customWidth="1"/>
    <col min="12538" max="12538" width="74.7109375" style="125" bestFit="1" customWidth="1"/>
    <col min="12539" max="12539" width="7.7109375" style="125" bestFit="1" customWidth="1"/>
    <col min="12540" max="12540" width="9.28515625" style="125" bestFit="1" customWidth="1"/>
    <col min="12541" max="12541" width="13.28515625" style="125" bestFit="1" customWidth="1"/>
    <col min="12542" max="12542" width="12" style="125" customWidth="1"/>
    <col min="12543" max="12791" width="9.140625" style="125"/>
    <col min="12792" max="12792" width="20.28515625" style="125" bestFit="1" customWidth="1"/>
    <col min="12793" max="12793" width="23.7109375" style="125" bestFit="1" customWidth="1"/>
    <col min="12794" max="12794" width="74.7109375" style="125" bestFit="1" customWidth="1"/>
    <col min="12795" max="12795" width="7.7109375" style="125" bestFit="1" customWidth="1"/>
    <col min="12796" max="12796" width="9.28515625" style="125" bestFit="1" customWidth="1"/>
    <col min="12797" max="12797" width="13.28515625" style="125" bestFit="1" customWidth="1"/>
    <col min="12798" max="12798" width="12" style="125" customWidth="1"/>
    <col min="12799" max="13047" width="9.140625" style="125"/>
    <col min="13048" max="13048" width="20.28515625" style="125" bestFit="1" customWidth="1"/>
    <col min="13049" max="13049" width="23.7109375" style="125" bestFit="1" customWidth="1"/>
    <col min="13050" max="13050" width="74.7109375" style="125" bestFit="1" customWidth="1"/>
    <col min="13051" max="13051" width="7.7109375" style="125" bestFit="1" customWidth="1"/>
    <col min="13052" max="13052" width="9.28515625" style="125" bestFit="1" customWidth="1"/>
    <col min="13053" max="13053" width="13.28515625" style="125" bestFit="1" customWidth="1"/>
    <col min="13054" max="13054" width="12" style="125" customWidth="1"/>
    <col min="13055" max="13303" width="9.140625" style="125"/>
    <col min="13304" max="13304" width="20.28515625" style="125" bestFit="1" customWidth="1"/>
    <col min="13305" max="13305" width="23.7109375" style="125" bestFit="1" customWidth="1"/>
    <col min="13306" max="13306" width="74.7109375" style="125" bestFit="1" customWidth="1"/>
    <col min="13307" max="13307" width="7.7109375" style="125" bestFit="1" customWidth="1"/>
    <col min="13308" max="13308" width="9.28515625" style="125" bestFit="1" customWidth="1"/>
    <col min="13309" max="13309" width="13.28515625" style="125" bestFit="1" customWidth="1"/>
    <col min="13310" max="13310" width="12" style="125" customWidth="1"/>
    <col min="13311" max="13559" width="9.140625" style="125"/>
    <col min="13560" max="13560" width="20.28515625" style="125" bestFit="1" customWidth="1"/>
    <col min="13561" max="13561" width="23.7109375" style="125" bestFit="1" customWidth="1"/>
    <col min="13562" max="13562" width="74.7109375" style="125" bestFit="1" customWidth="1"/>
    <col min="13563" max="13563" width="7.7109375" style="125" bestFit="1" customWidth="1"/>
    <col min="13564" max="13564" width="9.28515625" style="125" bestFit="1" customWidth="1"/>
    <col min="13565" max="13565" width="13.28515625" style="125" bestFit="1" customWidth="1"/>
    <col min="13566" max="13566" width="12" style="125" customWidth="1"/>
    <col min="13567" max="13815" width="9.140625" style="125"/>
    <col min="13816" max="13816" width="20.28515625" style="125" bestFit="1" customWidth="1"/>
    <col min="13817" max="13817" width="23.7109375" style="125" bestFit="1" customWidth="1"/>
    <col min="13818" max="13818" width="74.7109375" style="125" bestFit="1" customWidth="1"/>
    <col min="13819" max="13819" width="7.7109375" style="125" bestFit="1" customWidth="1"/>
    <col min="13820" max="13820" width="9.28515625" style="125" bestFit="1" customWidth="1"/>
    <col min="13821" max="13821" width="13.28515625" style="125" bestFit="1" customWidth="1"/>
    <col min="13822" max="13822" width="12" style="125" customWidth="1"/>
    <col min="13823" max="14071" width="9.140625" style="125"/>
    <col min="14072" max="14072" width="20.28515625" style="125" bestFit="1" customWidth="1"/>
    <col min="14073" max="14073" width="23.7109375" style="125" bestFit="1" customWidth="1"/>
    <col min="14074" max="14074" width="74.7109375" style="125" bestFit="1" customWidth="1"/>
    <col min="14075" max="14075" width="7.7109375" style="125" bestFit="1" customWidth="1"/>
    <col min="14076" max="14076" width="9.28515625" style="125" bestFit="1" customWidth="1"/>
    <col min="14077" max="14077" width="13.28515625" style="125" bestFit="1" customWidth="1"/>
    <col min="14078" max="14078" width="12" style="125" customWidth="1"/>
    <col min="14079" max="14327" width="9.140625" style="125"/>
    <col min="14328" max="14328" width="20.28515625" style="125" bestFit="1" customWidth="1"/>
    <col min="14329" max="14329" width="23.7109375" style="125" bestFit="1" customWidth="1"/>
    <col min="14330" max="14330" width="74.7109375" style="125" bestFit="1" customWidth="1"/>
    <col min="14331" max="14331" width="7.7109375" style="125" bestFit="1" customWidth="1"/>
    <col min="14332" max="14332" width="9.28515625" style="125" bestFit="1" customWidth="1"/>
    <col min="14333" max="14333" width="13.28515625" style="125" bestFit="1" customWidth="1"/>
    <col min="14334" max="14334" width="12" style="125" customWidth="1"/>
    <col min="14335" max="14583" width="9.140625" style="125"/>
    <col min="14584" max="14584" width="20.28515625" style="125" bestFit="1" customWidth="1"/>
    <col min="14585" max="14585" width="23.7109375" style="125" bestFit="1" customWidth="1"/>
    <col min="14586" max="14586" width="74.7109375" style="125" bestFit="1" customWidth="1"/>
    <col min="14587" max="14587" width="7.7109375" style="125" bestFit="1" customWidth="1"/>
    <col min="14588" max="14588" width="9.28515625" style="125" bestFit="1" customWidth="1"/>
    <col min="14589" max="14589" width="13.28515625" style="125" bestFit="1" customWidth="1"/>
    <col min="14590" max="14590" width="12" style="125" customWidth="1"/>
    <col min="14591" max="14839" width="9.140625" style="125"/>
    <col min="14840" max="14840" width="20.28515625" style="125" bestFit="1" customWidth="1"/>
    <col min="14841" max="14841" width="23.7109375" style="125" bestFit="1" customWidth="1"/>
    <col min="14842" max="14842" width="74.7109375" style="125" bestFit="1" customWidth="1"/>
    <col min="14843" max="14843" width="7.7109375" style="125" bestFit="1" customWidth="1"/>
    <col min="14844" max="14844" width="9.28515625" style="125" bestFit="1" customWidth="1"/>
    <col min="14845" max="14845" width="13.28515625" style="125" bestFit="1" customWidth="1"/>
    <col min="14846" max="14846" width="12" style="125" customWidth="1"/>
    <col min="14847" max="15095" width="9.140625" style="125"/>
    <col min="15096" max="15096" width="20.28515625" style="125" bestFit="1" customWidth="1"/>
    <col min="15097" max="15097" width="23.7109375" style="125" bestFit="1" customWidth="1"/>
    <col min="15098" max="15098" width="74.7109375" style="125" bestFit="1" customWidth="1"/>
    <col min="15099" max="15099" width="7.7109375" style="125" bestFit="1" customWidth="1"/>
    <col min="15100" max="15100" width="9.28515625" style="125" bestFit="1" customWidth="1"/>
    <col min="15101" max="15101" width="13.28515625" style="125" bestFit="1" customWidth="1"/>
    <col min="15102" max="15102" width="12" style="125" customWidth="1"/>
    <col min="15103" max="15351" width="9.140625" style="125"/>
    <col min="15352" max="15352" width="20.28515625" style="125" bestFit="1" customWidth="1"/>
    <col min="15353" max="15353" width="23.7109375" style="125" bestFit="1" customWidth="1"/>
    <col min="15354" max="15354" width="74.7109375" style="125" bestFit="1" customWidth="1"/>
    <col min="15355" max="15355" width="7.7109375" style="125" bestFit="1" customWidth="1"/>
    <col min="15356" max="15356" width="9.28515625" style="125" bestFit="1" customWidth="1"/>
    <col min="15357" max="15357" width="13.28515625" style="125" bestFit="1" customWidth="1"/>
    <col min="15358" max="15358" width="12" style="125" customWidth="1"/>
    <col min="15359" max="15607" width="9.140625" style="125"/>
    <col min="15608" max="15608" width="20.28515625" style="125" bestFit="1" customWidth="1"/>
    <col min="15609" max="15609" width="23.7109375" style="125" bestFit="1" customWidth="1"/>
    <col min="15610" max="15610" width="74.7109375" style="125" bestFit="1" customWidth="1"/>
    <col min="15611" max="15611" width="7.7109375" style="125" bestFit="1" customWidth="1"/>
    <col min="15612" max="15612" width="9.28515625" style="125" bestFit="1" customWidth="1"/>
    <col min="15613" max="15613" width="13.28515625" style="125" bestFit="1" customWidth="1"/>
    <col min="15614" max="15614" width="12" style="125" customWidth="1"/>
    <col min="15615" max="15863" width="9.140625" style="125"/>
    <col min="15864" max="15864" width="20.28515625" style="125" bestFit="1" customWidth="1"/>
    <col min="15865" max="15865" width="23.7109375" style="125" bestFit="1" customWidth="1"/>
    <col min="15866" max="15866" width="74.7109375" style="125" bestFit="1" customWidth="1"/>
    <col min="15867" max="15867" width="7.7109375" style="125" bestFit="1" customWidth="1"/>
    <col min="15868" max="15868" width="9.28515625" style="125" bestFit="1" customWidth="1"/>
    <col min="15869" max="15869" width="13.28515625" style="125" bestFit="1" customWidth="1"/>
    <col min="15870" max="15870" width="12" style="125" customWidth="1"/>
    <col min="15871" max="16119" width="9.140625" style="125"/>
    <col min="16120" max="16120" width="20.28515625" style="125" bestFit="1" customWidth="1"/>
    <col min="16121" max="16121" width="23.7109375" style="125" bestFit="1" customWidth="1"/>
    <col min="16122" max="16122" width="74.7109375" style="125" bestFit="1" customWidth="1"/>
    <col min="16123" max="16123" width="7.7109375" style="125" bestFit="1" customWidth="1"/>
    <col min="16124" max="16124" width="9.28515625" style="125" bestFit="1" customWidth="1"/>
    <col min="16125" max="16125" width="13.28515625" style="125" bestFit="1" customWidth="1"/>
    <col min="16126" max="16126" width="12" style="125" customWidth="1"/>
    <col min="16127" max="16375" width="9.140625" style="125"/>
    <col min="16376" max="16384" width="9.28515625" style="125" customWidth="1"/>
  </cols>
  <sheetData>
    <row r="1" spans="1:6">
      <c r="A1" s="3373" t="s">
        <v>6881</v>
      </c>
      <c r="B1" s="3373"/>
      <c r="C1" s="3373"/>
      <c r="D1" s="3373"/>
      <c r="E1" s="3373"/>
      <c r="F1" s="3373"/>
    </row>
    <row r="4" spans="1:6">
      <c r="A4" s="1263" t="s">
        <v>5544</v>
      </c>
      <c r="B4" s="1159">
        <v>0</v>
      </c>
    </row>
    <row r="5" spans="1:6" ht="9" customHeight="1"/>
    <row r="6" spans="1:6" ht="30">
      <c r="A6" s="1309" t="s">
        <v>4233</v>
      </c>
      <c r="B6" s="1309" t="s">
        <v>5</v>
      </c>
      <c r="C6" s="1318" t="s">
        <v>5545</v>
      </c>
      <c r="D6" s="1309" t="s">
        <v>5546</v>
      </c>
      <c r="E6" s="1319" t="s">
        <v>3103</v>
      </c>
      <c r="F6" s="1320" t="s">
        <v>4909</v>
      </c>
    </row>
    <row r="7" spans="1:6" ht="15" customHeight="1" thickBot="1">
      <c r="A7" s="1310" t="s">
        <v>6866</v>
      </c>
      <c r="B7" s="1321"/>
      <c r="C7" s="1318" t="s">
        <v>5545</v>
      </c>
      <c r="D7" s="1309" t="s">
        <v>5546</v>
      </c>
      <c r="E7" s="1322"/>
      <c r="F7" s="1320"/>
    </row>
    <row r="8" spans="1:6" ht="25.5">
      <c r="A8" s="1548">
        <v>1100015</v>
      </c>
      <c r="B8" s="1551" t="s">
        <v>6867</v>
      </c>
      <c r="C8" s="1548">
        <v>15</v>
      </c>
      <c r="D8" s="1547">
        <v>16</v>
      </c>
      <c r="E8" s="1660">
        <v>72</v>
      </c>
      <c r="F8" s="1081">
        <f t="shared" ref="F8:F21" si="0">E8-E8*$B$4/100</f>
        <v>72</v>
      </c>
    </row>
    <row r="9" spans="1:6" ht="25.5">
      <c r="A9" s="1549">
        <v>1100020</v>
      </c>
      <c r="B9" s="1552" t="s">
        <v>6868</v>
      </c>
      <c r="C9" s="1549">
        <v>20</v>
      </c>
      <c r="D9" s="1547">
        <v>16</v>
      </c>
      <c r="E9" s="1660">
        <v>73.799999999999983</v>
      </c>
      <c r="F9" s="1081">
        <f t="shared" si="0"/>
        <v>73.799999999999983</v>
      </c>
    </row>
    <row r="10" spans="1:6" ht="25.5">
      <c r="A10" s="1549">
        <v>1100025</v>
      </c>
      <c r="B10" s="1552" t="s">
        <v>6869</v>
      </c>
      <c r="C10" s="1549">
        <v>25</v>
      </c>
      <c r="D10" s="1547">
        <v>16</v>
      </c>
      <c r="E10" s="1660">
        <v>75.599999999999994</v>
      </c>
      <c r="F10" s="1081">
        <f t="shared" si="0"/>
        <v>75.599999999999994</v>
      </c>
    </row>
    <row r="11" spans="1:6" ht="25.5">
      <c r="A11" s="1549">
        <v>1100032</v>
      </c>
      <c r="B11" s="1552" t="s">
        <v>6870</v>
      </c>
      <c r="C11" s="1549">
        <v>32</v>
      </c>
      <c r="D11" s="1547">
        <v>16</v>
      </c>
      <c r="E11" s="1660">
        <v>88.2</v>
      </c>
      <c r="F11" s="1081">
        <f t="shared" si="0"/>
        <v>88.2</v>
      </c>
    </row>
    <row r="12" spans="1:6" ht="25.5">
      <c r="A12" s="1549">
        <v>1100040</v>
      </c>
      <c r="B12" s="1552" t="s">
        <v>6871</v>
      </c>
      <c r="C12" s="1549">
        <v>40</v>
      </c>
      <c r="D12" s="1547">
        <v>16</v>
      </c>
      <c r="E12" s="1660">
        <v>117</v>
      </c>
      <c r="F12" s="1081">
        <f t="shared" si="0"/>
        <v>117</v>
      </c>
    </row>
    <row r="13" spans="1:6" ht="25.5">
      <c r="A13" s="1549">
        <v>1100050</v>
      </c>
      <c r="B13" s="1552" t="s">
        <v>6872</v>
      </c>
      <c r="C13" s="1549">
        <v>50</v>
      </c>
      <c r="D13" s="1547">
        <v>16</v>
      </c>
      <c r="E13" s="1660">
        <v>145.79999999999998</v>
      </c>
      <c r="F13" s="1081">
        <f t="shared" si="0"/>
        <v>145.79999999999998</v>
      </c>
    </row>
    <row r="14" spans="1:6" ht="25.5">
      <c r="A14" s="1549">
        <v>1100065</v>
      </c>
      <c r="B14" s="1552" t="s">
        <v>6873</v>
      </c>
      <c r="C14" s="1549">
        <v>65</v>
      </c>
      <c r="D14" s="1547">
        <v>16</v>
      </c>
      <c r="E14" s="1660">
        <v>194.4</v>
      </c>
      <c r="F14" s="1081">
        <f t="shared" si="0"/>
        <v>194.4</v>
      </c>
    </row>
    <row r="15" spans="1:6" ht="25.5">
      <c r="A15" s="1549">
        <v>1100080</v>
      </c>
      <c r="B15" s="1552" t="s">
        <v>6874</v>
      </c>
      <c r="C15" s="1549">
        <v>80</v>
      </c>
      <c r="D15" s="1547">
        <v>16</v>
      </c>
      <c r="E15" s="1660">
        <v>250.19999999999996</v>
      </c>
      <c r="F15" s="1081">
        <f t="shared" si="0"/>
        <v>250.19999999999996</v>
      </c>
    </row>
    <row r="16" spans="1:6" ht="25.5">
      <c r="A16" s="1549">
        <v>1100100</v>
      </c>
      <c r="B16" s="1552" t="s">
        <v>6875</v>
      </c>
      <c r="C16" s="1549">
        <v>100</v>
      </c>
      <c r="D16" s="1547">
        <v>16</v>
      </c>
      <c r="E16" s="1660">
        <v>322.2</v>
      </c>
      <c r="F16" s="1081">
        <f t="shared" si="0"/>
        <v>322.2</v>
      </c>
    </row>
    <row r="17" spans="1:6" ht="25.5">
      <c r="A17" s="1549">
        <v>1100125</v>
      </c>
      <c r="B17" s="1552" t="s">
        <v>6876</v>
      </c>
      <c r="C17" s="1549">
        <v>125</v>
      </c>
      <c r="D17" s="1547">
        <v>16</v>
      </c>
      <c r="E17" s="1660">
        <v>522</v>
      </c>
      <c r="F17" s="1081">
        <f t="shared" si="0"/>
        <v>522</v>
      </c>
    </row>
    <row r="18" spans="1:6" ht="25.5">
      <c r="A18" s="1549">
        <v>1100150</v>
      </c>
      <c r="B18" s="1552" t="s">
        <v>6877</v>
      </c>
      <c r="C18" s="1549">
        <v>150</v>
      </c>
      <c r="D18" s="1547">
        <v>16</v>
      </c>
      <c r="E18" s="1660">
        <v>685.8</v>
      </c>
      <c r="F18" s="1081">
        <f t="shared" si="0"/>
        <v>685.8</v>
      </c>
    </row>
    <row r="19" spans="1:6" ht="25.5">
      <c r="A19" s="1549">
        <v>1100200</v>
      </c>
      <c r="B19" s="1552" t="s">
        <v>6878</v>
      </c>
      <c r="C19" s="1549">
        <v>200</v>
      </c>
      <c r="D19" s="1547">
        <v>16</v>
      </c>
      <c r="E19" s="1660">
        <v>1803.5999999999997</v>
      </c>
      <c r="F19" s="1081">
        <f t="shared" si="0"/>
        <v>1803.5999999999997</v>
      </c>
    </row>
    <row r="20" spans="1:6" ht="25.5">
      <c r="A20" s="1549">
        <v>1100250</v>
      </c>
      <c r="B20" s="1552" t="s">
        <v>6879</v>
      </c>
      <c r="C20" s="1549">
        <v>250</v>
      </c>
      <c r="D20" s="1547">
        <v>16</v>
      </c>
      <c r="E20" s="1660">
        <v>2662.2</v>
      </c>
      <c r="F20" s="1081">
        <f t="shared" si="0"/>
        <v>2662.2</v>
      </c>
    </row>
    <row r="21" spans="1:6" ht="26.25" thickBot="1">
      <c r="A21" s="1550">
        <v>1100300</v>
      </c>
      <c r="B21" s="1553" t="s">
        <v>6880</v>
      </c>
      <c r="C21" s="1550">
        <v>300</v>
      </c>
      <c r="D21" s="1547">
        <v>16</v>
      </c>
      <c r="E21" s="1660">
        <v>2790</v>
      </c>
      <c r="F21" s="1081">
        <f t="shared" si="0"/>
        <v>2790</v>
      </c>
    </row>
    <row r="22" spans="1:6" ht="15.75" thickBot="1">
      <c r="A22" s="1310" t="s">
        <v>6882</v>
      </c>
      <c r="B22" s="1312"/>
      <c r="C22" s="1323"/>
      <c r="D22" s="1323"/>
      <c r="E22" s="1323"/>
      <c r="F22" s="1324"/>
    </row>
    <row r="23" spans="1:6" ht="25.5">
      <c r="A23" s="1548">
        <v>2290050</v>
      </c>
      <c r="B23" s="1551" t="s">
        <v>6883</v>
      </c>
      <c r="C23" s="1548">
        <v>50</v>
      </c>
      <c r="D23" s="1547">
        <v>16</v>
      </c>
      <c r="E23" s="1858">
        <v>81.359999999999957</v>
      </c>
      <c r="F23" s="1081">
        <f t="shared" ref="F23:F57" si="1">E23-E23*$B$4/100</f>
        <v>81.359999999999957</v>
      </c>
    </row>
    <row r="24" spans="1:6" ht="25.5">
      <c r="A24" s="1549">
        <v>2290065</v>
      </c>
      <c r="B24" s="1552" t="s">
        <v>6884</v>
      </c>
      <c r="C24" s="1549">
        <v>65</v>
      </c>
      <c r="D24" s="1547">
        <v>16</v>
      </c>
      <c r="E24" s="1858">
        <v>91.44</v>
      </c>
      <c r="F24" s="1081">
        <f t="shared" si="1"/>
        <v>91.44</v>
      </c>
    </row>
    <row r="25" spans="1:6" ht="25.5">
      <c r="A25" s="1549">
        <v>2290080</v>
      </c>
      <c r="B25" s="1552" t="s">
        <v>6885</v>
      </c>
      <c r="C25" s="1549">
        <v>80</v>
      </c>
      <c r="D25" s="1547">
        <v>16</v>
      </c>
      <c r="E25" s="1858">
        <v>110.87999999999994</v>
      </c>
      <c r="F25" s="1081">
        <f t="shared" si="1"/>
        <v>110.87999999999994</v>
      </c>
    </row>
    <row r="26" spans="1:6" ht="25.5">
      <c r="A26" s="1549">
        <v>2290100</v>
      </c>
      <c r="B26" s="1552" t="s">
        <v>6886</v>
      </c>
      <c r="C26" s="1549">
        <v>100</v>
      </c>
      <c r="D26" s="1547">
        <v>16</v>
      </c>
      <c r="E26" s="1858">
        <v>148.31999999999994</v>
      </c>
      <c r="F26" s="1081">
        <f t="shared" si="1"/>
        <v>148.31999999999994</v>
      </c>
    </row>
    <row r="27" spans="1:6" ht="25.5">
      <c r="A27" s="1549">
        <v>2290125</v>
      </c>
      <c r="B27" s="1552" t="s">
        <v>6887</v>
      </c>
      <c r="C27" s="1549">
        <v>125</v>
      </c>
      <c r="D27" s="1547">
        <v>16</v>
      </c>
      <c r="E27" s="1858">
        <v>214.55999999999995</v>
      </c>
      <c r="F27" s="1081">
        <f t="shared" si="1"/>
        <v>214.55999999999995</v>
      </c>
    </row>
    <row r="28" spans="1:6" ht="25.5">
      <c r="A28" s="1549">
        <v>2290150</v>
      </c>
      <c r="B28" s="1552" t="s">
        <v>6888</v>
      </c>
      <c r="C28" s="1549">
        <v>150</v>
      </c>
      <c r="D28" s="1547">
        <v>16</v>
      </c>
      <c r="E28" s="1858">
        <v>270</v>
      </c>
      <c r="F28" s="1081">
        <f t="shared" si="1"/>
        <v>270</v>
      </c>
    </row>
    <row r="29" spans="1:6" ht="25.5">
      <c r="A29" s="1549">
        <v>2290200</v>
      </c>
      <c r="B29" s="1552" t="s">
        <v>6889</v>
      </c>
      <c r="C29" s="1549">
        <v>200</v>
      </c>
      <c r="D29" s="1547">
        <v>16</v>
      </c>
      <c r="E29" s="1858">
        <v>554.40000000000009</v>
      </c>
      <c r="F29" s="1081">
        <f t="shared" si="1"/>
        <v>554.40000000000009</v>
      </c>
    </row>
    <row r="30" spans="1:6" ht="25.5">
      <c r="A30" s="1549">
        <v>2290250</v>
      </c>
      <c r="B30" s="1552" t="s">
        <v>6890</v>
      </c>
      <c r="C30" s="1549">
        <v>250</v>
      </c>
      <c r="D30" s="1547">
        <v>16</v>
      </c>
      <c r="E30" s="1858">
        <v>884</v>
      </c>
      <c r="F30" s="1081">
        <f t="shared" si="1"/>
        <v>884</v>
      </c>
    </row>
    <row r="31" spans="1:6" ht="26.25" thickBot="1">
      <c r="A31" s="1550">
        <v>2290300</v>
      </c>
      <c r="B31" s="1553" t="s">
        <v>6891</v>
      </c>
      <c r="C31" s="1550">
        <v>300</v>
      </c>
      <c r="D31" s="1547">
        <v>16</v>
      </c>
      <c r="E31" s="1858">
        <v>1193.7600000000002</v>
      </c>
      <c r="F31" s="1081">
        <f t="shared" si="1"/>
        <v>1193.7600000000002</v>
      </c>
    </row>
    <row r="32" spans="1:6" ht="15.75" thickBot="1">
      <c r="A32" s="1310" t="s">
        <v>6892</v>
      </c>
      <c r="B32" s="1321"/>
      <c r="C32" s="1318" t="s">
        <v>5545</v>
      </c>
      <c r="D32" s="1309" t="s">
        <v>5546</v>
      </c>
      <c r="E32" s="1322"/>
      <c r="F32" s="1320"/>
    </row>
    <row r="33" spans="1:6" ht="25.5">
      <c r="A33" s="1548">
        <v>2350040</v>
      </c>
      <c r="B33" s="1551" t="s">
        <v>6893</v>
      </c>
      <c r="C33" s="1548">
        <v>40</v>
      </c>
      <c r="D33" s="1547">
        <v>16</v>
      </c>
      <c r="E33" s="1660">
        <v>43.199999999999996</v>
      </c>
      <c r="F33" s="1081">
        <f t="shared" si="1"/>
        <v>43.199999999999996</v>
      </c>
    </row>
    <row r="34" spans="1:6" ht="25.5">
      <c r="A34" s="1549">
        <v>2350050</v>
      </c>
      <c r="B34" s="1552" t="s">
        <v>6894</v>
      </c>
      <c r="C34" s="1549">
        <v>50</v>
      </c>
      <c r="D34" s="1547">
        <v>16</v>
      </c>
      <c r="E34" s="1660">
        <v>46.8</v>
      </c>
      <c r="F34" s="1081">
        <f t="shared" si="1"/>
        <v>46.8</v>
      </c>
    </row>
    <row r="35" spans="1:6" ht="25.5">
      <c r="A35" s="1549">
        <v>2350065</v>
      </c>
      <c r="B35" s="1552" t="s">
        <v>6895</v>
      </c>
      <c r="C35" s="1549">
        <v>65</v>
      </c>
      <c r="D35" s="1547">
        <v>16</v>
      </c>
      <c r="E35" s="1660">
        <v>61.199999999999996</v>
      </c>
      <c r="F35" s="1081">
        <f t="shared" si="1"/>
        <v>61.199999999999996</v>
      </c>
    </row>
    <row r="36" spans="1:6" ht="25.5">
      <c r="A36" s="1549">
        <v>2350080</v>
      </c>
      <c r="B36" s="1552" t="s">
        <v>6896</v>
      </c>
      <c r="C36" s="1549">
        <v>80</v>
      </c>
      <c r="D36" s="1547">
        <v>16</v>
      </c>
      <c r="E36" s="1660">
        <v>75.599999999999994</v>
      </c>
      <c r="F36" s="1081">
        <f t="shared" si="1"/>
        <v>75.599999999999994</v>
      </c>
    </row>
    <row r="37" spans="1:6" ht="25.5">
      <c r="A37" s="1549">
        <v>2350100</v>
      </c>
      <c r="B37" s="1552" t="s">
        <v>6897</v>
      </c>
      <c r="C37" s="1549">
        <v>100</v>
      </c>
      <c r="D37" s="1547">
        <v>16</v>
      </c>
      <c r="E37" s="1660">
        <v>100.8</v>
      </c>
      <c r="F37" s="1081">
        <f t="shared" si="1"/>
        <v>100.8</v>
      </c>
    </row>
    <row r="38" spans="1:6" ht="23.25" customHeight="1">
      <c r="A38" s="1549">
        <v>2350125</v>
      </c>
      <c r="B38" s="1552" t="s">
        <v>6898</v>
      </c>
      <c r="C38" s="1549">
        <v>125</v>
      </c>
      <c r="D38" s="1547">
        <v>16</v>
      </c>
      <c r="E38" s="1660">
        <v>131.4</v>
      </c>
      <c r="F38" s="1081">
        <f t="shared" si="1"/>
        <v>131.4</v>
      </c>
    </row>
    <row r="39" spans="1:6" ht="25.5">
      <c r="A39" s="1549">
        <v>2350150</v>
      </c>
      <c r="B39" s="1552" t="s">
        <v>6899</v>
      </c>
      <c r="C39" s="1549">
        <v>150</v>
      </c>
      <c r="D39" s="1547">
        <v>16</v>
      </c>
      <c r="E39" s="1660">
        <v>180</v>
      </c>
      <c r="F39" s="1081">
        <f t="shared" si="1"/>
        <v>180</v>
      </c>
    </row>
    <row r="40" spans="1:6" ht="25.5">
      <c r="A40" s="1549">
        <v>2350200</v>
      </c>
      <c r="B40" s="1552" t="s">
        <v>6900</v>
      </c>
      <c r="C40" s="1549">
        <v>200</v>
      </c>
      <c r="D40" s="1547">
        <v>16</v>
      </c>
      <c r="E40" s="1660">
        <v>329.4</v>
      </c>
      <c r="F40" s="1081">
        <f t="shared" si="1"/>
        <v>329.4</v>
      </c>
    </row>
    <row r="41" spans="1:6" ht="30.2" customHeight="1">
      <c r="A41" s="1549">
        <v>2350250</v>
      </c>
      <c r="B41" s="1552" t="s">
        <v>6901</v>
      </c>
      <c r="C41" s="1549">
        <v>250</v>
      </c>
      <c r="D41" s="1547">
        <v>16</v>
      </c>
      <c r="E41" s="1660">
        <v>505.79999999999995</v>
      </c>
      <c r="F41" s="1081">
        <f t="shared" si="1"/>
        <v>505.79999999999995</v>
      </c>
    </row>
    <row r="42" spans="1:6" ht="26.25" thickBot="1">
      <c r="A42" s="1550">
        <v>2350300</v>
      </c>
      <c r="B42" s="1553" t="s">
        <v>6902</v>
      </c>
      <c r="C42" s="1550">
        <v>300</v>
      </c>
      <c r="D42" s="1547">
        <v>16</v>
      </c>
      <c r="E42" s="1660">
        <v>835.19999999999993</v>
      </c>
      <c r="F42" s="1081">
        <f t="shared" si="1"/>
        <v>835.19999999999993</v>
      </c>
    </row>
    <row r="43" spans="1:6" ht="15.75" thickBot="1">
      <c r="A43" s="1310" t="s">
        <v>6903</v>
      </c>
      <c r="B43" s="1325"/>
      <c r="C43" s="1326"/>
      <c r="D43" s="1327"/>
      <c r="E43" s="1329"/>
      <c r="F43" s="1090"/>
    </row>
    <row r="44" spans="1:6" ht="25.5">
      <c r="A44" s="1548">
        <v>2500015</v>
      </c>
      <c r="B44" s="1551" t="s">
        <v>6904</v>
      </c>
      <c r="C44" s="1548">
        <v>15</v>
      </c>
      <c r="D44" s="1547">
        <v>16</v>
      </c>
      <c r="E44" s="1660">
        <v>34.775999999999996</v>
      </c>
      <c r="F44" s="1081">
        <f t="shared" si="1"/>
        <v>34.775999999999996</v>
      </c>
    </row>
    <row r="45" spans="1:6" ht="25.5">
      <c r="A45" s="1549">
        <v>2500020</v>
      </c>
      <c r="B45" s="1552" t="s">
        <v>6905</v>
      </c>
      <c r="C45" s="1549">
        <v>20</v>
      </c>
      <c r="D45" s="1547">
        <v>16</v>
      </c>
      <c r="E45" s="1660">
        <v>43.05599999999999</v>
      </c>
      <c r="F45" s="1081">
        <f t="shared" si="1"/>
        <v>43.05599999999999</v>
      </c>
    </row>
    <row r="46" spans="1:6" ht="25.5">
      <c r="A46" s="1549">
        <v>2500025</v>
      </c>
      <c r="B46" s="1552" t="s">
        <v>6906</v>
      </c>
      <c r="C46" s="1549">
        <v>25</v>
      </c>
      <c r="D46" s="1547">
        <v>16</v>
      </c>
      <c r="E46" s="1660">
        <v>54.647999999999996</v>
      </c>
      <c r="F46" s="1081">
        <f t="shared" si="1"/>
        <v>54.647999999999996</v>
      </c>
    </row>
    <row r="47" spans="1:6" ht="25.5">
      <c r="A47" s="1549">
        <v>2500032</v>
      </c>
      <c r="B47" s="1552" t="s">
        <v>6907</v>
      </c>
      <c r="C47" s="1549">
        <v>32</v>
      </c>
      <c r="D47" s="1547">
        <v>16</v>
      </c>
      <c r="E47" s="1660">
        <v>76.175999999999988</v>
      </c>
      <c r="F47" s="1081">
        <f t="shared" si="1"/>
        <v>76.175999999999988</v>
      </c>
    </row>
    <row r="48" spans="1:6" ht="25.5">
      <c r="A48" s="1549">
        <v>2500040</v>
      </c>
      <c r="B48" s="1552" t="s">
        <v>6908</v>
      </c>
      <c r="C48" s="1549">
        <v>40</v>
      </c>
      <c r="D48" s="1547">
        <v>16</v>
      </c>
      <c r="E48" s="1660">
        <v>84.455999999999989</v>
      </c>
      <c r="F48" s="1081">
        <f t="shared" si="1"/>
        <v>84.455999999999989</v>
      </c>
    </row>
    <row r="49" spans="1:6" ht="25.5">
      <c r="A49" s="1549">
        <v>2500050</v>
      </c>
      <c r="B49" s="1552" t="s">
        <v>6909</v>
      </c>
      <c r="C49" s="1549">
        <v>50</v>
      </c>
      <c r="D49" s="1547">
        <v>16</v>
      </c>
      <c r="E49" s="1660">
        <v>110.95199999999997</v>
      </c>
      <c r="F49" s="1081">
        <f t="shared" si="1"/>
        <v>110.95199999999997</v>
      </c>
    </row>
    <row r="50" spans="1:6" ht="25.5">
      <c r="A50" s="1549">
        <v>2500065</v>
      </c>
      <c r="B50" s="1552" t="s">
        <v>6910</v>
      </c>
      <c r="C50" s="1549">
        <v>65</v>
      </c>
      <c r="D50" s="1547">
        <v>16</v>
      </c>
      <c r="E50" s="1660">
        <v>139.10399999999998</v>
      </c>
      <c r="F50" s="1081">
        <f t="shared" si="1"/>
        <v>139.10399999999998</v>
      </c>
    </row>
    <row r="51" spans="1:6" ht="25.5">
      <c r="A51" s="1549">
        <v>2500080</v>
      </c>
      <c r="B51" s="1552" t="s">
        <v>6911</v>
      </c>
      <c r="C51" s="1549">
        <v>80</v>
      </c>
      <c r="D51" s="1547">
        <v>16</v>
      </c>
      <c r="E51" s="1660">
        <v>180.50399999999993</v>
      </c>
      <c r="F51" s="1081">
        <f t="shared" si="1"/>
        <v>180.50399999999993</v>
      </c>
    </row>
    <row r="52" spans="1:6" ht="25.5">
      <c r="A52" s="1549">
        <v>2500100</v>
      </c>
      <c r="B52" s="1552" t="s">
        <v>6912</v>
      </c>
      <c r="C52" s="1549">
        <v>100</v>
      </c>
      <c r="D52" s="1547">
        <v>16</v>
      </c>
      <c r="E52" s="1660">
        <v>225.21599999999998</v>
      </c>
      <c r="F52" s="1081">
        <f t="shared" si="1"/>
        <v>225.21599999999998</v>
      </c>
    </row>
    <row r="53" spans="1:6" ht="25.5">
      <c r="A53" s="1549">
        <v>2500125</v>
      </c>
      <c r="B53" s="1552" t="s">
        <v>6913</v>
      </c>
      <c r="C53" s="1549">
        <v>125</v>
      </c>
      <c r="D53" s="1547">
        <v>16</v>
      </c>
      <c r="E53" s="1660">
        <v>329.54399999999993</v>
      </c>
      <c r="F53" s="1081">
        <f t="shared" si="1"/>
        <v>329.54399999999993</v>
      </c>
    </row>
    <row r="54" spans="1:6" ht="25.5">
      <c r="A54" s="1549">
        <v>2500150</v>
      </c>
      <c r="B54" s="1552" t="s">
        <v>6914</v>
      </c>
      <c r="C54" s="1549">
        <v>150</v>
      </c>
      <c r="D54" s="1547">
        <v>16</v>
      </c>
      <c r="E54" s="1660">
        <v>478.58399999999995</v>
      </c>
      <c r="F54" s="1081">
        <f t="shared" si="1"/>
        <v>478.58399999999995</v>
      </c>
    </row>
    <row r="55" spans="1:6" ht="25.5">
      <c r="A55" s="1549">
        <v>2500200</v>
      </c>
      <c r="B55" s="1552" t="s">
        <v>6915</v>
      </c>
      <c r="C55" s="1549">
        <v>200</v>
      </c>
      <c r="D55" s="1547">
        <v>16</v>
      </c>
      <c r="E55" s="1660">
        <v>929.01599999999974</v>
      </c>
      <c r="F55" s="1081">
        <f t="shared" si="1"/>
        <v>929.01599999999974</v>
      </c>
    </row>
    <row r="56" spans="1:6" ht="25.5">
      <c r="A56" s="1549">
        <v>2500250</v>
      </c>
      <c r="B56" s="1552" t="s">
        <v>6916</v>
      </c>
      <c r="C56" s="1549">
        <v>250</v>
      </c>
      <c r="D56" s="1547">
        <v>16</v>
      </c>
      <c r="E56" s="1660">
        <v>1564.9199999999998</v>
      </c>
      <c r="F56" s="1081">
        <f t="shared" si="1"/>
        <v>1564.9199999999998</v>
      </c>
    </row>
    <row r="57" spans="1:6" ht="25.5">
      <c r="A57" s="1549">
        <v>2500300</v>
      </c>
      <c r="B57" s="1552" t="s">
        <v>6917</v>
      </c>
      <c r="C57" s="1549">
        <v>300</v>
      </c>
      <c r="D57" s="1547">
        <v>16</v>
      </c>
      <c r="E57" s="1660">
        <v>2197.5119999999997</v>
      </c>
      <c r="F57" s="1081">
        <f t="shared" si="1"/>
        <v>2197.5119999999997</v>
      </c>
    </row>
    <row r="58" spans="1:6" ht="15.75" thickBot="1">
      <c r="A58" s="1310" t="s">
        <v>6939</v>
      </c>
      <c r="B58" s="1321"/>
      <c r="C58" s="1318" t="s">
        <v>5545</v>
      </c>
      <c r="D58" s="1309" t="s">
        <v>5546</v>
      </c>
      <c r="E58" s="1322"/>
      <c r="F58" s="1320"/>
    </row>
    <row r="59" spans="1:6" ht="25.5">
      <c r="A59" s="1548">
        <v>3500040</v>
      </c>
      <c r="B59" s="1551" t="s">
        <v>6918</v>
      </c>
      <c r="C59" s="1548">
        <v>40</v>
      </c>
      <c r="D59" s="1547">
        <v>16</v>
      </c>
      <c r="E59" s="1660">
        <v>55.79999999999999</v>
      </c>
      <c r="F59" s="1081">
        <f t="shared" ref="F59:F68" si="2">E59-E59*$B$4/100</f>
        <v>55.79999999999999</v>
      </c>
    </row>
    <row r="60" spans="1:6" ht="25.5">
      <c r="A60" s="1549">
        <v>3500050</v>
      </c>
      <c r="B60" s="1552" t="s">
        <v>6919</v>
      </c>
      <c r="C60" s="1549">
        <v>50</v>
      </c>
      <c r="D60" s="1547">
        <v>16</v>
      </c>
      <c r="E60" s="1660">
        <v>63</v>
      </c>
      <c r="F60" s="1081">
        <f t="shared" si="2"/>
        <v>63</v>
      </c>
    </row>
    <row r="61" spans="1:6" ht="25.5">
      <c r="A61" s="1549">
        <v>3500065</v>
      </c>
      <c r="B61" s="1552" t="s">
        <v>6920</v>
      </c>
      <c r="C61" s="1549">
        <v>65</v>
      </c>
      <c r="D61" s="1547">
        <v>16</v>
      </c>
      <c r="E61" s="1660">
        <v>73.799999999999983</v>
      </c>
      <c r="F61" s="1081">
        <f t="shared" si="2"/>
        <v>73.799999999999983</v>
      </c>
    </row>
    <row r="62" spans="1:6" ht="25.5">
      <c r="A62" s="1549">
        <v>3500080</v>
      </c>
      <c r="B62" s="1552" t="s">
        <v>6921</v>
      </c>
      <c r="C62" s="1549">
        <v>80</v>
      </c>
      <c r="D62" s="1547">
        <v>16</v>
      </c>
      <c r="E62" s="1660">
        <v>84.6</v>
      </c>
      <c r="F62" s="1081">
        <f t="shared" si="2"/>
        <v>84.6</v>
      </c>
    </row>
    <row r="63" spans="1:6" ht="25.5">
      <c r="A63" s="1549">
        <v>3500100</v>
      </c>
      <c r="B63" s="1552" t="s">
        <v>6922</v>
      </c>
      <c r="C63" s="1549">
        <v>100</v>
      </c>
      <c r="D63" s="1547">
        <v>16</v>
      </c>
      <c r="E63" s="1660">
        <v>126</v>
      </c>
      <c r="F63" s="1081">
        <f t="shared" si="2"/>
        <v>126</v>
      </c>
    </row>
    <row r="64" spans="1:6" ht="25.5">
      <c r="A64" s="1549">
        <v>3500125</v>
      </c>
      <c r="B64" s="1552" t="s">
        <v>6923</v>
      </c>
      <c r="C64" s="1549">
        <v>125</v>
      </c>
      <c r="D64" s="1547">
        <v>16</v>
      </c>
      <c r="E64" s="1660">
        <v>172.79999999999998</v>
      </c>
      <c r="F64" s="1081">
        <f t="shared" si="2"/>
        <v>172.79999999999998</v>
      </c>
    </row>
    <row r="65" spans="1:6" ht="25.5">
      <c r="A65" s="1549">
        <v>3500150</v>
      </c>
      <c r="B65" s="1552" t="s">
        <v>6924</v>
      </c>
      <c r="C65" s="1549">
        <v>150</v>
      </c>
      <c r="D65" s="1547">
        <v>16</v>
      </c>
      <c r="E65" s="1660">
        <v>217.79999999999998</v>
      </c>
      <c r="F65" s="1081">
        <f t="shared" si="2"/>
        <v>217.79999999999998</v>
      </c>
    </row>
    <row r="66" spans="1:6" ht="25.5">
      <c r="A66" s="1549">
        <v>3500200</v>
      </c>
      <c r="B66" s="1552" t="s">
        <v>6925</v>
      </c>
      <c r="C66" s="1549">
        <v>200</v>
      </c>
      <c r="D66" s="1547">
        <v>16</v>
      </c>
      <c r="E66" s="1660">
        <v>340.2</v>
      </c>
      <c r="F66" s="1081">
        <f t="shared" si="2"/>
        <v>340.2</v>
      </c>
    </row>
    <row r="67" spans="1:6" ht="25.5">
      <c r="A67" s="1549">
        <v>3500250</v>
      </c>
      <c r="B67" s="1552" t="s">
        <v>6926</v>
      </c>
      <c r="C67" s="1549">
        <v>250</v>
      </c>
      <c r="D67" s="1547">
        <v>16</v>
      </c>
      <c r="E67" s="1660">
        <v>505.79999999999995</v>
      </c>
      <c r="F67" s="1081">
        <f t="shared" si="2"/>
        <v>505.79999999999995</v>
      </c>
    </row>
    <row r="68" spans="1:6" ht="26.25" thickBot="1">
      <c r="A68" s="1550">
        <v>3500300</v>
      </c>
      <c r="B68" s="1553" t="s">
        <v>6927</v>
      </c>
      <c r="C68" s="1550">
        <v>300</v>
      </c>
      <c r="D68" s="1547">
        <v>16</v>
      </c>
      <c r="E68" s="1660">
        <v>855</v>
      </c>
      <c r="F68" s="1081">
        <f t="shared" si="2"/>
        <v>855</v>
      </c>
    </row>
    <row r="69" spans="1:6" ht="15.75" thickBot="1">
      <c r="A69" s="1310" t="s">
        <v>6938</v>
      </c>
      <c r="B69" s="1321"/>
      <c r="C69" s="1318" t="s">
        <v>5545</v>
      </c>
      <c r="D69" s="1309" t="s">
        <v>5546</v>
      </c>
      <c r="E69" s="1322"/>
      <c r="F69" s="1320"/>
    </row>
    <row r="70" spans="1:6" ht="25.5">
      <c r="A70" s="1548">
        <v>3550040</v>
      </c>
      <c r="B70" s="1551" t="s">
        <v>6928</v>
      </c>
      <c r="C70" s="1548">
        <v>40</v>
      </c>
      <c r="D70" s="1547">
        <v>16</v>
      </c>
      <c r="E70" s="1660">
        <v>50.4</v>
      </c>
      <c r="F70" s="1081">
        <f t="shared" ref="F70:F79" si="3">E70-E70*$B$4/100</f>
        <v>50.4</v>
      </c>
    </row>
    <row r="71" spans="1:6" ht="25.5">
      <c r="A71" s="1549">
        <v>3550050</v>
      </c>
      <c r="B71" s="1552" t="s">
        <v>6929</v>
      </c>
      <c r="C71" s="1549">
        <v>50</v>
      </c>
      <c r="D71" s="1547">
        <v>16</v>
      </c>
      <c r="E71" s="1660">
        <v>57.599999999999994</v>
      </c>
      <c r="F71" s="1081">
        <f t="shared" si="3"/>
        <v>57.599999999999994</v>
      </c>
    </row>
    <row r="72" spans="1:6" ht="25.5">
      <c r="A72" s="1549">
        <v>3550065</v>
      </c>
      <c r="B72" s="1552" t="s">
        <v>6930</v>
      </c>
      <c r="C72" s="1549">
        <v>65</v>
      </c>
      <c r="D72" s="1547">
        <v>16</v>
      </c>
      <c r="E72" s="1660">
        <v>64.799999999999983</v>
      </c>
      <c r="F72" s="1081">
        <f t="shared" si="3"/>
        <v>64.799999999999983</v>
      </c>
    </row>
    <row r="73" spans="1:6" ht="25.5">
      <c r="A73" s="1549">
        <v>3550080</v>
      </c>
      <c r="B73" s="1552" t="s">
        <v>6931</v>
      </c>
      <c r="C73" s="1549">
        <v>80</v>
      </c>
      <c r="D73" s="1547">
        <v>16</v>
      </c>
      <c r="E73" s="1660">
        <v>73.799999999999983</v>
      </c>
      <c r="F73" s="1081">
        <f t="shared" si="3"/>
        <v>73.799999999999983</v>
      </c>
    </row>
    <row r="74" spans="1:6" ht="25.5">
      <c r="A74" s="1549">
        <v>3550100</v>
      </c>
      <c r="B74" s="1552" t="s">
        <v>6932</v>
      </c>
      <c r="C74" s="1549">
        <v>100</v>
      </c>
      <c r="D74" s="1547">
        <v>16</v>
      </c>
      <c r="E74" s="1660">
        <v>99</v>
      </c>
      <c r="F74" s="1081">
        <f t="shared" si="3"/>
        <v>99</v>
      </c>
    </row>
    <row r="75" spans="1:6" ht="25.5">
      <c r="A75" s="1549">
        <v>3550125</v>
      </c>
      <c r="B75" s="1552" t="s">
        <v>6933</v>
      </c>
      <c r="C75" s="1549">
        <v>125</v>
      </c>
      <c r="D75" s="1547">
        <v>16</v>
      </c>
      <c r="E75" s="1660">
        <v>131.4</v>
      </c>
      <c r="F75" s="1081">
        <f t="shared" si="3"/>
        <v>131.4</v>
      </c>
    </row>
    <row r="76" spans="1:6" ht="25.5">
      <c r="A76" s="1549">
        <v>3550150</v>
      </c>
      <c r="B76" s="1552" t="s">
        <v>6934</v>
      </c>
      <c r="C76" s="1549">
        <v>150</v>
      </c>
      <c r="D76" s="1547">
        <v>16</v>
      </c>
      <c r="E76" s="1660">
        <v>153</v>
      </c>
      <c r="F76" s="1081">
        <f t="shared" si="3"/>
        <v>153</v>
      </c>
    </row>
    <row r="77" spans="1:6" ht="25.5">
      <c r="A77" s="1549">
        <v>3550200</v>
      </c>
      <c r="B77" s="1552" t="s">
        <v>6935</v>
      </c>
      <c r="C77" s="1549">
        <v>200</v>
      </c>
      <c r="D77" s="1547">
        <v>16</v>
      </c>
      <c r="E77" s="1660">
        <v>282.59999999999997</v>
      </c>
      <c r="F77" s="1081">
        <f t="shared" si="3"/>
        <v>282.59999999999997</v>
      </c>
    </row>
    <row r="78" spans="1:6" ht="25.5">
      <c r="A78" s="1549">
        <v>3550250</v>
      </c>
      <c r="B78" s="1552" t="s">
        <v>6936</v>
      </c>
      <c r="C78" s="1549">
        <v>250</v>
      </c>
      <c r="D78" s="1547">
        <v>16</v>
      </c>
      <c r="E78" s="1660">
        <v>396</v>
      </c>
      <c r="F78" s="1081">
        <f t="shared" si="3"/>
        <v>396</v>
      </c>
    </row>
    <row r="79" spans="1:6" ht="26.25" thickBot="1">
      <c r="A79" s="1550">
        <v>3550300</v>
      </c>
      <c r="B79" s="1553" t="s">
        <v>6937</v>
      </c>
      <c r="C79" s="1550">
        <v>300</v>
      </c>
      <c r="D79" s="1547">
        <v>16</v>
      </c>
      <c r="E79" s="1660">
        <v>543.6</v>
      </c>
      <c r="F79" s="1081">
        <f t="shared" si="3"/>
        <v>543.6</v>
      </c>
    </row>
    <row r="80" spans="1:6" ht="15.75" thickBot="1">
      <c r="A80" s="1310" t="s">
        <v>6940</v>
      </c>
      <c r="B80" s="1321"/>
      <c r="C80" s="1318" t="s">
        <v>5545</v>
      </c>
      <c r="D80" s="1309" t="s">
        <v>5546</v>
      </c>
      <c r="E80" s="1322"/>
      <c r="F80" s="1320"/>
    </row>
    <row r="81" spans="1:6" ht="25.5">
      <c r="A81" s="1548">
        <v>3600040</v>
      </c>
      <c r="B81" s="1551" t="s">
        <v>6941</v>
      </c>
      <c r="C81" s="1548">
        <v>40</v>
      </c>
      <c r="D81" s="1547">
        <v>16</v>
      </c>
      <c r="E81" s="1660">
        <v>64.799999999999983</v>
      </c>
      <c r="F81" s="1081">
        <f t="shared" ref="F81:F90" si="4">E81-E81*$B$4/100</f>
        <v>64.799999999999983</v>
      </c>
    </row>
    <row r="82" spans="1:6" ht="25.5">
      <c r="A82" s="1549">
        <v>3600050</v>
      </c>
      <c r="B82" s="1552" t="s">
        <v>6942</v>
      </c>
      <c r="C82" s="1549">
        <v>50</v>
      </c>
      <c r="D82" s="1547">
        <v>16</v>
      </c>
      <c r="E82" s="1660">
        <v>75.599999999999994</v>
      </c>
      <c r="F82" s="1081">
        <f t="shared" si="4"/>
        <v>75.599999999999994</v>
      </c>
    </row>
    <row r="83" spans="1:6" ht="25.5">
      <c r="A83" s="1549">
        <v>3600065</v>
      </c>
      <c r="B83" s="1552" t="s">
        <v>6943</v>
      </c>
      <c r="C83" s="1549">
        <v>65</v>
      </c>
      <c r="D83" s="1547">
        <v>16</v>
      </c>
      <c r="E83" s="1660">
        <v>90</v>
      </c>
      <c r="F83" s="1081">
        <f t="shared" si="4"/>
        <v>90</v>
      </c>
    </row>
    <row r="84" spans="1:6" ht="25.5">
      <c r="A84" s="1549">
        <v>3600080</v>
      </c>
      <c r="B84" s="1552" t="s">
        <v>6944</v>
      </c>
      <c r="C84" s="1549">
        <v>80</v>
      </c>
      <c r="D84" s="1547">
        <v>16</v>
      </c>
      <c r="E84" s="1660">
        <v>108</v>
      </c>
      <c r="F84" s="1081">
        <f t="shared" si="4"/>
        <v>108</v>
      </c>
    </row>
    <row r="85" spans="1:6" ht="25.5">
      <c r="A85" s="1549">
        <v>3600100</v>
      </c>
      <c r="B85" s="1552" t="s">
        <v>6945</v>
      </c>
      <c r="C85" s="1549">
        <v>100</v>
      </c>
      <c r="D85" s="1547">
        <v>16</v>
      </c>
      <c r="E85" s="1660">
        <v>158.4</v>
      </c>
      <c r="F85" s="1081">
        <f t="shared" si="4"/>
        <v>158.4</v>
      </c>
    </row>
    <row r="86" spans="1:6" ht="25.5">
      <c r="A86" s="1549">
        <v>3600125</v>
      </c>
      <c r="B86" s="1552" t="s">
        <v>6946</v>
      </c>
      <c r="C86" s="1549">
        <v>125</v>
      </c>
      <c r="D86" s="1547">
        <v>16</v>
      </c>
      <c r="E86" s="1660">
        <v>217.79999999999998</v>
      </c>
      <c r="F86" s="1081">
        <f t="shared" si="4"/>
        <v>217.79999999999998</v>
      </c>
    </row>
    <row r="87" spans="1:6" ht="25.5">
      <c r="A87" s="1549">
        <v>3600150</v>
      </c>
      <c r="B87" s="1552" t="s">
        <v>6947</v>
      </c>
      <c r="C87" s="1549">
        <v>150</v>
      </c>
      <c r="D87" s="1547">
        <v>16</v>
      </c>
      <c r="E87" s="1660">
        <v>270</v>
      </c>
      <c r="F87" s="1081">
        <f t="shared" si="4"/>
        <v>270</v>
      </c>
    </row>
    <row r="88" spans="1:6" ht="25.5">
      <c r="A88" s="1549">
        <v>3600200</v>
      </c>
      <c r="B88" s="1552" t="s">
        <v>6948</v>
      </c>
      <c r="C88" s="1549">
        <v>200</v>
      </c>
      <c r="D88" s="1547">
        <v>16</v>
      </c>
      <c r="E88" s="1660">
        <v>446.39999999999992</v>
      </c>
      <c r="F88" s="1081">
        <f t="shared" si="4"/>
        <v>446.39999999999992</v>
      </c>
    </row>
    <row r="89" spans="1:6" ht="25.5">
      <c r="A89" s="1549">
        <v>3600250</v>
      </c>
      <c r="B89" s="1552" t="s">
        <v>6949</v>
      </c>
      <c r="C89" s="1549">
        <v>250</v>
      </c>
      <c r="D89" s="1547">
        <v>16</v>
      </c>
      <c r="E89" s="1660">
        <v>660.6</v>
      </c>
      <c r="F89" s="1081">
        <f t="shared" si="4"/>
        <v>660.6</v>
      </c>
    </row>
    <row r="90" spans="1:6" ht="26.25" thickBot="1">
      <c r="A90" s="1550">
        <v>3600300</v>
      </c>
      <c r="B90" s="1553" t="s">
        <v>6950</v>
      </c>
      <c r="C90" s="1550">
        <v>300</v>
      </c>
      <c r="D90" s="1547">
        <v>16</v>
      </c>
      <c r="E90" s="1660">
        <v>993.59999999999991</v>
      </c>
      <c r="F90" s="1081">
        <f t="shared" si="4"/>
        <v>993.59999999999991</v>
      </c>
    </row>
    <row r="91" spans="1:6" ht="15.75" thickBot="1">
      <c r="A91" s="1310" t="s">
        <v>6951</v>
      </c>
      <c r="B91" s="1321"/>
      <c r="C91" s="1318" t="s">
        <v>5545</v>
      </c>
      <c r="D91" s="1309" t="s">
        <v>5546</v>
      </c>
      <c r="E91" s="1322"/>
      <c r="F91" s="1320"/>
    </row>
    <row r="92" spans="1:6" ht="25.5">
      <c r="A92" s="1548" t="s">
        <v>6952</v>
      </c>
      <c r="B92" s="1551" t="s">
        <v>7003</v>
      </c>
      <c r="C92" s="1548" t="s">
        <v>6958</v>
      </c>
      <c r="D92" s="1547">
        <v>16</v>
      </c>
      <c r="E92" s="1660">
        <v>93.311999999999983</v>
      </c>
      <c r="F92" s="1081">
        <f t="shared" ref="F92:F97" si="5">E92-E92*$B$4/100</f>
        <v>93.311999999999983</v>
      </c>
    </row>
    <row r="93" spans="1:6" ht="25.5">
      <c r="A93" s="1549" t="s">
        <v>6953</v>
      </c>
      <c r="B93" s="1552" t="s">
        <v>7004</v>
      </c>
      <c r="C93" s="1549" t="s">
        <v>6959</v>
      </c>
      <c r="D93" s="1547">
        <v>16</v>
      </c>
      <c r="E93" s="1660">
        <v>91.8</v>
      </c>
      <c r="F93" s="1081">
        <f t="shared" si="5"/>
        <v>91.8</v>
      </c>
    </row>
    <row r="94" spans="1:6" ht="25.5">
      <c r="A94" s="1549" t="s">
        <v>6954</v>
      </c>
      <c r="B94" s="1552" t="s">
        <v>7005</v>
      </c>
      <c r="C94" s="1549">
        <v>150</v>
      </c>
      <c r="D94" s="1547">
        <v>16</v>
      </c>
      <c r="E94" s="1660">
        <v>91.8</v>
      </c>
      <c r="F94" s="1081">
        <f t="shared" si="5"/>
        <v>91.8</v>
      </c>
    </row>
    <row r="95" spans="1:6" ht="25.5">
      <c r="A95" s="1549" t="s">
        <v>6955</v>
      </c>
      <c r="B95" s="1552" t="s">
        <v>7006</v>
      </c>
      <c r="C95" s="1549">
        <v>200</v>
      </c>
      <c r="D95" s="1547">
        <v>16</v>
      </c>
      <c r="E95" s="1660">
        <v>91.8</v>
      </c>
      <c r="F95" s="1081">
        <f t="shared" si="5"/>
        <v>91.8</v>
      </c>
    </row>
    <row r="96" spans="1:6" ht="25.5">
      <c r="A96" s="1549" t="s">
        <v>6956</v>
      </c>
      <c r="B96" s="1552" t="s">
        <v>7007</v>
      </c>
      <c r="C96" s="1549">
        <v>250</v>
      </c>
      <c r="D96" s="1547">
        <v>16</v>
      </c>
      <c r="E96" s="1660">
        <v>160.19999999999999</v>
      </c>
      <c r="F96" s="1081">
        <f t="shared" si="5"/>
        <v>160.19999999999999</v>
      </c>
    </row>
    <row r="97" spans="1:6" ht="26.25" thickBot="1">
      <c r="A97" s="1550" t="s">
        <v>6957</v>
      </c>
      <c r="B97" s="1553" t="s">
        <v>7008</v>
      </c>
      <c r="C97" s="1550">
        <v>300</v>
      </c>
      <c r="D97" s="1547">
        <v>16</v>
      </c>
      <c r="E97" s="1660">
        <v>213.84</v>
      </c>
      <c r="F97" s="1081">
        <f t="shared" si="5"/>
        <v>213.84</v>
      </c>
    </row>
    <row r="98" spans="1:6" ht="15.75" thickBot="1">
      <c r="A98" s="1310" t="s">
        <v>6960</v>
      </c>
      <c r="B98" s="1321"/>
      <c r="C98" s="1318" t="s">
        <v>5545</v>
      </c>
      <c r="D98" s="1309" t="s">
        <v>5546</v>
      </c>
      <c r="E98" s="1322"/>
      <c r="F98" s="1320"/>
    </row>
    <row r="99" spans="1:6" ht="25.5">
      <c r="A99" s="1548">
        <v>5000032</v>
      </c>
      <c r="B99" s="1551" t="s">
        <v>6961</v>
      </c>
      <c r="C99" s="1548">
        <v>32</v>
      </c>
      <c r="D99" s="1547">
        <v>16</v>
      </c>
      <c r="E99" s="1660">
        <v>41.4</v>
      </c>
      <c r="F99" s="1081">
        <f t="shared" ref="F99:F130" si="6">E99-E99*$B$4/100</f>
        <v>41.4</v>
      </c>
    </row>
    <row r="100" spans="1:6" ht="25.5">
      <c r="A100" s="1549">
        <v>5000040</v>
      </c>
      <c r="B100" s="1552" t="s">
        <v>6962</v>
      </c>
      <c r="C100" s="1549">
        <v>40</v>
      </c>
      <c r="D100" s="1547">
        <v>16</v>
      </c>
      <c r="E100" s="1660">
        <v>43.199999999999996</v>
      </c>
      <c r="F100" s="1081">
        <f t="shared" si="6"/>
        <v>43.199999999999996</v>
      </c>
    </row>
    <row r="101" spans="1:6" ht="25.5">
      <c r="A101" s="1549">
        <v>5000050</v>
      </c>
      <c r="B101" s="1552" t="s">
        <v>6963</v>
      </c>
      <c r="C101" s="1549">
        <v>50</v>
      </c>
      <c r="D101" s="1547">
        <v>16</v>
      </c>
      <c r="E101" s="1660">
        <v>52.199999999999996</v>
      </c>
      <c r="F101" s="1081">
        <f t="shared" si="6"/>
        <v>52.199999999999996</v>
      </c>
    </row>
    <row r="102" spans="1:6" ht="25.5">
      <c r="A102" s="1549">
        <v>5000065</v>
      </c>
      <c r="B102" s="1552" t="s">
        <v>6964</v>
      </c>
      <c r="C102" s="1549">
        <v>65</v>
      </c>
      <c r="D102" s="1547">
        <v>16</v>
      </c>
      <c r="E102" s="1660">
        <v>63</v>
      </c>
      <c r="F102" s="1081">
        <f t="shared" si="6"/>
        <v>63</v>
      </c>
    </row>
    <row r="103" spans="1:6" ht="25.5">
      <c r="A103" s="1549">
        <v>5000080</v>
      </c>
      <c r="B103" s="1552" t="s">
        <v>6965</v>
      </c>
      <c r="C103" s="1549">
        <v>80</v>
      </c>
      <c r="D103" s="1547">
        <v>16</v>
      </c>
      <c r="E103" s="1660">
        <v>75.599999999999994</v>
      </c>
      <c r="F103" s="1081">
        <f t="shared" si="6"/>
        <v>75.599999999999994</v>
      </c>
    </row>
    <row r="104" spans="1:6" ht="25.5">
      <c r="A104" s="1549">
        <v>5000100</v>
      </c>
      <c r="B104" s="1552" t="s">
        <v>6966</v>
      </c>
      <c r="C104" s="1549">
        <v>100</v>
      </c>
      <c r="D104" s="1547">
        <v>16</v>
      </c>
      <c r="E104" s="1660">
        <v>90</v>
      </c>
      <c r="F104" s="1081">
        <f t="shared" si="6"/>
        <v>90</v>
      </c>
    </row>
    <row r="105" spans="1:6" ht="25.5">
      <c r="A105" s="1549">
        <v>5000125</v>
      </c>
      <c r="B105" s="1552" t="s">
        <v>6967</v>
      </c>
      <c r="C105" s="1549">
        <v>125</v>
      </c>
      <c r="D105" s="1547">
        <v>16</v>
      </c>
      <c r="E105" s="1660">
        <v>135</v>
      </c>
      <c r="F105" s="1081">
        <f t="shared" si="6"/>
        <v>135</v>
      </c>
    </row>
    <row r="106" spans="1:6" ht="25.5">
      <c r="A106" s="1549">
        <v>5000150</v>
      </c>
      <c r="B106" s="1552" t="s">
        <v>6968</v>
      </c>
      <c r="C106" s="1549">
        <v>150</v>
      </c>
      <c r="D106" s="1547">
        <v>16</v>
      </c>
      <c r="E106" s="1660">
        <v>171</v>
      </c>
      <c r="F106" s="1081">
        <f t="shared" si="6"/>
        <v>171</v>
      </c>
    </row>
    <row r="107" spans="1:6" ht="25.5">
      <c r="A107" s="1549">
        <v>5000200</v>
      </c>
      <c r="B107" s="1552" t="s">
        <v>6969</v>
      </c>
      <c r="C107" s="1549">
        <v>200</v>
      </c>
      <c r="D107" s="1547">
        <v>16</v>
      </c>
      <c r="E107" s="1660">
        <v>271.8</v>
      </c>
      <c r="F107" s="1081">
        <f t="shared" si="6"/>
        <v>271.8</v>
      </c>
    </row>
    <row r="108" spans="1:6" ht="25.5">
      <c r="A108" s="1549">
        <v>5000250</v>
      </c>
      <c r="B108" s="1552" t="s">
        <v>6970</v>
      </c>
      <c r="C108" s="1549">
        <v>250</v>
      </c>
      <c r="D108" s="1547">
        <v>16</v>
      </c>
      <c r="E108" s="1660">
        <v>437.39999999999992</v>
      </c>
      <c r="F108" s="1081">
        <f t="shared" si="6"/>
        <v>437.39999999999992</v>
      </c>
    </row>
    <row r="109" spans="1:6" ht="26.25" thickBot="1">
      <c r="A109" s="1550">
        <v>5000300</v>
      </c>
      <c r="B109" s="1553" t="s">
        <v>6971</v>
      </c>
      <c r="C109" s="1550">
        <v>300</v>
      </c>
      <c r="D109" s="1547">
        <v>16</v>
      </c>
      <c r="E109" s="1660">
        <v>529.19999999999993</v>
      </c>
      <c r="F109" s="1081">
        <f t="shared" si="6"/>
        <v>529.19999999999993</v>
      </c>
    </row>
    <row r="110" spans="1:6" ht="15.75" thickBot="1">
      <c r="A110" s="1310" t="s">
        <v>6972</v>
      </c>
      <c r="B110" s="1321"/>
      <c r="C110" s="1334"/>
      <c r="D110" s="1335"/>
      <c r="E110" s="1336"/>
      <c r="F110" s="1337"/>
    </row>
    <row r="111" spans="1:6" ht="25.5">
      <c r="A111" s="1548">
        <v>6000040</v>
      </c>
      <c r="B111" s="1551" t="s">
        <v>6973</v>
      </c>
      <c r="C111" s="1548">
        <v>40</v>
      </c>
      <c r="D111" s="1547">
        <v>16</v>
      </c>
      <c r="E111" s="1660">
        <v>125.85599999999999</v>
      </c>
      <c r="F111" s="1081">
        <f t="shared" si="6"/>
        <v>125.85599999999999</v>
      </c>
    </row>
    <row r="112" spans="1:6" ht="25.5">
      <c r="A112" s="1549">
        <v>6000050</v>
      </c>
      <c r="B112" s="1552" t="s">
        <v>6974</v>
      </c>
      <c r="C112" s="1549">
        <v>50</v>
      </c>
      <c r="D112" s="1547">
        <v>16</v>
      </c>
      <c r="E112" s="1660">
        <v>129.16799999999998</v>
      </c>
      <c r="F112" s="1081">
        <f t="shared" si="6"/>
        <v>129.16799999999998</v>
      </c>
    </row>
    <row r="113" spans="1:6" ht="25.5">
      <c r="A113" s="1549">
        <v>6000065</v>
      </c>
      <c r="B113" s="1552" t="s">
        <v>6975</v>
      </c>
      <c r="C113" s="1549">
        <v>65</v>
      </c>
      <c r="D113" s="1547">
        <v>16</v>
      </c>
      <c r="E113" s="1660">
        <v>163.94399999999996</v>
      </c>
      <c r="F113" s="1081">
        <f t="shared" si="6"/>
        <v>163.94399999999996</v>
      </c>
    </row>
    <row r="114" spans="1:6" ht="25.5">
      <c r="A114" s="1549">
        <v>6000080</v>
      </c>
      <c r="B114" s="1552" t="s">
        <v>6976</v>
      </c>
      <c r="C114" s="1549">
        <v>80</v>
      </c>
      <c r="D114" s="1547">
        <v>16</v>
      </c>
      <c r="E114" s="1660">
        <v>192.09599999999998</v>
      </c>
      <c r="F114" s="1081">
        <f t="shared" si="6"/>
        <v>192.09599999999998</v>
      </c>
    </row>
    <row r="115" spans="1:6" ht="25.5">
      <c r="A115" s="1549">
        <v>6000100</v>
      </c>
      <c r="B115" s="1552" t="s">
        <v>6977</v>
      </c>
      <c r="C115" s="1549">
        <v>100</v>
      </c>
      <c r="D115" s="1547">
        <v>16</v>
      </c>
      <c r="E115" s="1660">
        <v>240.11999999999998</v>
      </c>
      <c r="F115" s="1081">
        <f t="shared" si="6"/>
        <v>240.11999999999998</v>
      </c>
    </row>
    <row r="116" spans="1:6" ht="25.5">
      <c r="A116" s="1549">
        <v>6000125</v>
      </c>
      <c r="B116" s="1552" t="s">
        <v>6978</v>
      </c>
      <c r="C116" s="1549">
        <v>125</v>
      </c>
      <c r="D116" s="1547">
        <v>16</v>
      </c>
      <c r="E116" s="1660">
        <v>301.392</v>
      </c>
      <c r="F116" s="1081">
        <f t="shared" si="6"/>
        <v>301.392</v>
      </c>
    </row>
    <row r="117" spans="1:6" ht="25.5">
      <c r="A117" s="1549">
        <v>6000150</v>
      </c>
      <c r="B117" s="1552" t="s">
        <v>6979</v>
      </c>
      <c r="C117" s="1549">
        <v>150</v>
      </c>
      <c r="D117" s="1547">
        <v>16</v>
      </c>
      <c r="E117" s="1660">
        <v>390.81599999999992</v>
      </c>
      <c r="F117" s="1081">
        <f t="shared" si="6"/>
        <v>390.81599999999992</v>
      </c>
    </row>
    <row r="118" spans="1:6" ht="25.5">
      <c r="A118" s="1549">
        <v>6000200</v>
      </c>
      <c r="B118" s="1552" t="s">
        <v>6980</v>
      </c>
      <c r="C118" s="1549">
        <v>200</v>
      </c>
      <c r="D118" s="1547">
        <v>16</v>
      </c>
      <c r="E118" s="1660">
        <v>695.51999999999987</v>
      </c>
      <c r="F118" s="1081">
        <f t="shared" si="6"/>
        <v>695.51999999999987</v>
      </c>
    </row>
    <row r="119" spans="1:6" ht="25.5">
      <c r="A119" s="1549">
        <v>6000250</v>
      </c>
      <c r="B119" s="1552" t="s">
        <v>6981</v>
      </c>
      <c r="C119" s="1549">
        <v>250</v>
      </c>
      <c r="D119" s="1547">
        <v>16</v>
      </c>
      <c r="E119" s="1660">
        <v>1126.08</v>
      </c>
      <c r="F119" s="1081">
        <f t="shared" si="6"/>
        <v>1126.08</v>
      </c>
    </row>
    <row r="120" spans="1:6" ht="26.25" thickBot="1">
      <c r="A120" s="1550">
        <v>6000300</v>
      </c>
      <c r="B120" s="1553" t="s">
        <v>6982</v>
      </c>
      <c r="C120" s="1550">
        <v>300</v>
      </c>
      <c r="D120" s="1547">
        <v>16</v>
      </c>
      <c r="E120" s="1660">
        <v>1523.5199999999998</v>
      </c>
      <c r="F120" s="1081">
        <f t="shared" si="6"/>
        <v>1523.5199999999998</v>
      </c>
    </row>
    <row r="121" spans="1:6" ht="15.75" thickBot="1">
      <c r="A121" s="1310" t="s">
        <v>6983</v>
      </c>
      <c r="B121" s="1330"/>
      <c r="C121" s="1331"/>
      <c r="D121" s="1331"/>
      <c r="E121" s="1332"/>
      <c r="F121" s="1333"/>
    </row>
    <row r="122" spans="1:6" ht="38.25">
      <c r="A122" s="1548">
        <v>6500050</v>
      </c>
      <c r="B122" s="1551" t="s">
        <v>6984</v>
      </c>
      <c r="C122" s="1548">
        <v>50</v>
      </c>
      <c r="D122" s="1547">
        <v>10</v>
      </c>
      <c r="E122" s="1660">
        <v>334.8</v>
      </c>
      <c r="F122" s="1081">
        <f t="shared" si="6"/>
        <v>334.8</v>
      </c>
    </row>
    <row r="123" spans="1:6" ht="38.25">
      <c r="A123" s="1549">
        <v>6500065</v>
      </c>
      <c r="B123" s="1552" t="s">
        <v>6985</v>
      </c>
      <c r="C123" s="1549">
        <v>65</v>
      </c>
      <c r="D123" s="1547">
        <v>10</v>
      </c>
      <c r="E123" s="1660">
        <v>342</v>
      </c>
      <c r="F123" s="1081">
        <f t="shared" si="6"/>
        <v>342</v>
      </c>
    </row>
    <row r="124" spans="1:6" ht="38.25">
      <c r="A124" s="1549">
        <v>6500080</v>
      </c>
      <c r="B124" s="1552" t="s">
        <v>6986</v>
      </c>
      <c r="C124" s="1549">
        <v>80</v>
      </c>
      <c r="D124" s="1547">
        <v>10</v>
      </c>
      <c r="E124" s="1660">
        <v>361.8</v>
      </c>
      <c r="F124" s="1081">
        <f t="shared" si="6"/>
        <v>361.8</v>
      </c>
    </row>
    <row r="125" spans="1:6" ht="38.25">
      <c r="A125" s="1549">
        <v>6500100</v>
      </c>
      <c r="B125" s="1552" t="s">
        <v>6987</v>
      </c>
      <c r="C125" s="1549">
        <v>100</v>
      </c>
      <c r="D125" s="1547">
        <v>10</v>
      </c>
      <c r="E125" s="1660">
        <v>369</v>
      </c>
      <c r="F125" s="1081">
        <f t="shared" si="6"/>
        <v>369</v>
      </c>
    </row>
    <row r="126" spans="1:6" ht="38.25">
      <c r="A126" s="1549">
        <v>6500125</v>
      </c>
      <c r="B126" s="1552" t="s">
        <v>6988</v>
      </c>
      <c r="C126" s="1549">
        <v>125</v>
      </c>
      <c r="D126" s="1547">
        <v>10</v>
      </c>
      <c r="E126" s="1660">
        <v>482.39999999999992</v>
      </c>
      <c r="F126" s="1081">
        <f t="shared" si="6"/>
        <v>482.39999999999992</v>
      </c>
    </row>
    <row r="127" spans="1:6" ht="38.25">
      <c r="A127" s="1549">
        <v>6500150</v>
      </c>
      <c r="B127" s="1552" t="s">
        <v>6989</v>
      </c>
      <c r="C127" s="1549">
        <v>150</v>
      </c>
      <c r="D127" s="1547">
        <v>10</v>
      </c>
      <c r="E127" s="1660">
        <v>556.19999999999993</v>
      </c>
      <c r="F127" s="1081">
        <f t="shared" si="6"/>
        <v>556.19999999999993</v>
      </c>
    </row>
    <row r="128" spans="1:6" ht="38.25">
      <c r="A128" s="1549">
        <v>6500200</v>
      </c>
      <c r="B128" s="1552" t="s">
        <v>6990</v>
      </c>
      <c r="C128" s="1549">
        <v>200</v>
      </c>
      <c r="D128" s="1547">
        <v>10</v>
      </c>
      <c r="E128" s="1660">
        <v>700.19999999999993</v>
      </c>
      <c r="F128" s="1081">
        <f t="shared" si="6"/>
        <v>700.19999999999993</v>
      </c>
    </row>
    <row r="129" spans="1:6" ht="38.25">
      <c r="A129" s="1549">
        <v>6500250</v>
      </c>
      <c r="B129" s="1552" t="s">
        <v>6991</v>
      </c>
      <c r="C129" s="1549">
        <v>250</v>
      </c>
      <c r="D129" s="1547">
        <v>10</v>
      </c>
      <c r="E129" s="1660">
        <v>1076.3999999999999</v>
      </c>
      <c r="F129" s="1081">
        <f t="shared" si="6"/>
        <v>1076.3999999999999</v>
      </c>
    </row>
    <row r="130" spans="1:6" ht="38.25">
      <c r="A130" s="1549">
        <v>6500300</v>
      </c>
      <c r="B130" s="1552" t="s">
        <v>6992</v>
      </c>
      <c r="C130" s="1549">
        <v>300</v>
      </c>
      <c r="D130" s="1547">
        <v>10</v>
      </c>
      <c r="E130" s="1660">
        <v>1472.3999999999999</v>
      </c>
      <c r="F130" s="1081">
        <f t="shared" si="6"/>
        <v>1472.3999999999999</v>
      </c>
    </row>
    <row r="131" spans="1:6" ht="15.75" thickBot="1">
      <c r="A131" s="1310" t="s">
        <v>6993</v>
      </c>
      <c r="B131" s="1330"/>
      <c r="C131" s="1331"/>
      <c r="D131" s="1331"/>
      <c r="E131" s="1332"/>
      <c r="F131" s="1333"/>
    </row>
    <row r="132" spans="1:6" ht="38.25">
      <c r="A132" s="1548">
        <v>6550050</v>
      </c>
      <c r="B132" s="1551" t="s">
        <v>6994</v>
      </c>
      <c r="C132" s="1548">
        <v>50</v>
      </c>
      <c r="D132" s="1547">
        <v>10</v>
      </c>
      <c r="E132" s="1660">
        <v>318.59999999999997</v>
      </c>
      <c r="F132" s="1081">
        <f t="shared" ref="F132:F140" si="7">E132-E132*$B$4/100</f>
        <v>318.59999999999997</v>
      </c>
    </row>
    <row r="133" spans="1:6" ht="38.25">
      <c r="A133" s="1549">
        <v>6550065</v>
      </c>
      <c r="B133" s="1552" t="s">
        <v>6995</v>
      </c>
      <c r="C133" s="1549">
        <v>65</v>
      </c>
      <c r="D133" s="1547">
        <v>10</v>
      </c>
      <c r="E133" s="1660">
        <v>322.2</v>
      </c>
      <c r="F133" s="1081">
        <f t="shared" si="7"/>
        <v>322.2</v>
      </c>
    </row>
    <row r="134" spans="1:6" ht="38.25">
      <c r="A134" s="1549">
        <v>6550080</v>
      </c>
      <c r="B134" s="1552" t="s">
        <v>6996</v>
      </c>
      <c r="C134" s="1549">
        <v>80</v>
      </c>
      <c r="D134" s="1547">
        <v>10</v>
      </c>
      <c r="E134" s="1660">
        <v>333</v>
      </c>
      <c r="F134" s="1081">
        <f t="shared" si="7"/>
        <v>333</v>
      </c>
    </row>
    <row r="135" spans="1:6" ht="38.25">
      <c r="A135" s="1549">
        <v>6550100</v>
      </c>
      <c r="B135" s="1552" t="s">
        <v>6997</v>
      </c>
      <c r="C135" s="1549">
        <v>100</v>
      </c>
      <c r="D135" s="1547">
        <v>10</v>
      </c>
      <c r="E135" s="1660">
        <v>345.59999999999997</v>
      </c>
      <c r="F135" s="1081">
        <f t="shared" si="7"/>
        <v>345.59999999999997</v>
      </c>
    </row>
    <row r="136" spans="1:6" ht="38.25">
      <c r="A136" s="1549">
        <v>6550125</v>
      </c>
      <c r="B136" s="1552" t="s">
        <v>6998</v>
      </c>
      <c r="C136" s="1549">
        <v>125</v>
      </c>
      <c r="D136" s="1547">
        <v>10</v>
      </c>
      <c r="E136" s="1660">
        <v>430.2</v>
      </c>
      <c r="F136" s="1081">
        <f t="shared" si="7"/>
        <v>430.2</v>
      </c>
    </row>
    <row r="137" spans="1:6" ht="38.25">
      <c r="A137" s="1549">
        <v>6550150</v>
      </c>
      <c r="B137" s="1552" t="s">
        <v>6999</v>
      </c>
      <c r="C137" s="1549">
        <v>150</v>
      </c>
      <c r="D137" s="1547">
        <v>10</v>
      </c>
      <c r="E137" s="1660">
        <v>496.79999999999995</v>
      </c>
      <c r="F137" s="1081">
        <f t="shared" si="7"/>
        <v>496.79999999999995</v>
      </c>
    </row>
    <row r="138" spans="1:6" ht="38.25">
      <c r="A138" s="1549">
        <v>6550200</v>
      </c>
      <c r="B138" s="1552" t="s">
        <v>7000</v>
      </c>
      <c r="C138" s="1549">
        <v>200</v>
      </c>
      <c r="D138" s="1547">
        <v>10</v>
      </c>
      <c r="E138" s="1660">
        <v>624.6</v>
      </c>
      <c r="F138" s="1081">
        <f t="shared" si="7"/>
        <v>624.6</v>
      </c>
    </row>
    <row r="139" spans="1:6" ht="38.25">
      <c r="A139" s="1549">
        <v>6550250</v>
      </c>
      <c r="B139" s="1552" t="s">
        <v>7001</v>
      </c>
      <c r="C139" s="1549">
        <v>250</v>
      </c>
      <c r="D139" s="1547">
        <v>10</v>
      </c>
      <c r="E139" s="1660">
        <v>896.4</v>
      </c>
      <c r="F139" s="1081">
        <f t="shared" si="7"/>
        <v>896.4</v>
      </c>
    </row>
    <row r="140" spans="1:6" ht="39" thickBot="1">
      <c r="A140" s="1550">
        <v>6550300</v>
      </c>
      <c r="B140" s="1553" t="s">
        <v>7002</v>
      </c>
      <c r="C140" s="1550">
        <v>300</v>
      </c>
      <c r="D140" s="1547">
        <v>10</v>
      </c>
      <c r="E140" s="1660">
        <v>1314</v>
      </c>
      <c r="F140" s="1081">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823" customWidth="1"/>
    <col min="2" max="2" width="74.28515625" style="823" customWidth="1"/>
    <col min="3" max="3" width="9.7109375" style="823" bestFit="1" customWidth="1"/>
    <col min="4" max="4" width="14.7109375" style="823" bestFit="1" customWidth="1"/>
    <col min="5" max="5" width="12.7109375" style="823" customWidth="1"/>
    <col min="6" max="6" width="20" style="1174" customWidth="1"/>
    <col min="7" max="253" width="9.140625" style="823"/>
    <col min="254" max="254" width="8.7109375" style="823" bestFit="1" customWidth="1"/>
    <col min="255" max="255" width="73.7109375" style="823" bestFit="1" customWidth="1"/>
    <col min="256" max="256" width="9.7109375" style="823" bestFit="1" customWidth="1"/>
    <col min="257" max="257" width="14.7109375" style="823" bestFit="1" customWidth="1"/>
    <col min="258" max="259" width="12.7109375" style="823" customWidth="1"/>
    <col min="260" max="509" width="9.140625" style="823"/>
    <col min="510" max="510" width="8.7109375" style="823" bestFit="1" customWidth="1"/>
    <col min="511" max="511" width="73.7109375" style="823" bestFit="1" customWidth="1"/>
    <col min="512" max="512" width="9.7109375" style="823" bestFit="1" customWidth="1"/>
    <col min="513" max="513" width="14.7109375" style="823" bestFit="1" customWidth="1"/>
    <col min="514" max="515" width="12.7109375" style="823" customWidth="1"/>
    <col min="516" max="765" width="9.140625" style="823"/>
    <col min="766" max="766" width="8.7109375" style="823" bestFit="1" customWidth="1"/>
    <col min="767" max="767" width="73.7109375" style="823" bestFit="1" customWidth="1"/>
    <col min="768" max="768" width="9.7109375" style="823" bestFit="1" customWidth="1"/>
    <col min="769" max="769" width="14.7109375" style="823" bestFit="1" customWidth="1"/>
    <col min="770" max="771" width="12.7109375" style="823" customWidth="1"/>
    <col min="772" max="1021" width="9.140625" style="823"/>
    <col min="1022" max="1022" width="8.7109375" style="823" bestFit="1" customWidth="1"/>
    <col min="1023" max="1023" width="73.7109375" style="823" bestFit="1" customWidth="1"/>
    <col min="1024" max="1024" width="9.7109375" style="823" bestFit="1" customWidth="1"/>
    <col min="1025" max="1025" width="14.7109375" style="823" bestFit="1" customWidth="1"/>
    <col min="1026" max="1027" width="12.7109375" style="823" customWidth="1"/>
    <col min="1028" max="1277" width="9.140625" style="823"/>
    <col min="1278" max="1278" width="8.7109375" style="823" bestFit="1" customWidth="1"/>
    <col min="1279" max="1279" width="73.7109375" style="823" bestFit="1" customWidth="1"/>
    <col min="1280" max="1280" width="9.7109375" style="823" bestFit="1" customWidth="1"/>
    <col min="1281" max="1281" width="14.7109375" style="823" bestFit="1" customWidth="1"/>
    <col min="1282" max="1283" width="12.7109375" style="823" customWidth="1"/>
    <col min="1284" max="1533" width="9.140625" style="823"/>
    <col min="1534" max="1534" width="8.7109375" style="823" bestFit="1" customWidth="1"/>
    <col min="1535" max="1535" width="73.7109375" style="823" bestFit="1" customWidth="1"/>
    <col min="1536" max="1536" width="9.7109375" style="823" bestFit="1" customWidth="1"/>
    <col min="1537" max="1537" width="14.7109375" style="823" bestFit="1" customWidth="1"/>
    <col min="1538" max="1539" width="12.7109375" style="823" customWidth="1"/>
    <col min="1540" max="1789" width="9.140625" style="823"/>
    <col min="1790" max="1790" width="8.7109375" style="823" bestFit="1" customWidth="1"/>
    <col min="1791" max="1791" width="73.7109375" style="823" bestFit="1" customWidth="1"/>
    <col min="1792" max="1792" width="9.7109375" style="823" bestFit="1" customWidth="1"/>
    <col min="1793" max="1793" width="14.7109375" style="823" bestFit="1" customWidth="1"/>
    <col min="1794" max="1795" width="12.7109375" style="823" customWidth="1"/>
    <col min="1796" max="2045" width="9.140625" style="823"/>
    <col min="2046" max="2046" width="8.7109375" style="823" bestFit="1" customWidth="1"/>
    <col min="2047" max="2047" width="73.7109375" style="823" bestFit="1" customWidth="1"/>
    <col min="2048" max="2048" width="9.7109375" style="823" bestFit="1" customWidth="1"/>
    <col min="2049" max="2049" width="14.7109375" style="823" bestFit="1" customWidth="1"/>
    <col min="2050" max="2051" width="12.7109375" style="823" customWidth="1"/>
    <col min="2052" max="2301" width="9.140625" style="823"/>
    <col min="2302" max="2302" width="8.7109375" style="823" bestFit="1" customWidth="1"/>
    <col min="2303" max="2303" width="73.7109375" style="823" bestFit="1" customWidth="1"/>
    <col min="2304" max="2304" width="9.7109375" style="823" bestFit="1" customWidth="1"/>
    <col min="2305" max="2305" width="14.7109375" style="823" bestFit="1" customWidth="1"/>
    <col min="2306" max="2307" width="12.7109375" style="823" customWidth="1"/>
    <col min="2308" max="2557" width="9.140625" style="823"/>
    <col min="2558" max="2558" width="8.7109375" style="823" bestFit="1" customWidth="1"/>
    <col min="2559" max="2559" width="73.7109375" style="823" bestFit="1" customWidth="1"/>
    <col min="2560" max="2560" width="9.7109375" style="823" bestFit="1" customWidth="1"/>
    <col min="2561" max="2561" width="14.7109375" style="823" bestFit="1" customWidth="1"/>
    <col min="2562" max="2563" width="12.7109375" style="823" customWidth="1"/>
    <col min="2564" max="2813" width="9.140625" style="823"/>
    <col min="2814" max="2814" width="8.7109375" style="823" bestFit="1" customWidth="1"/>
    <col min="2815" max="2815" width="73.7109375" style="823" bestFit="1" customWidth="1"/>
    <col min="2816" max="2816" width="9.7109375" style="823" bestFit="1" customWidth="1"/>
    <col min="2817" max="2817" width="14.7109375" style="823" bestFit="1" customWidth="1"/>
    <col min="2818" max="2819" width="12.7109375" style="823" customWidth="1"/>
    <col min="2820" max="3069" width="9.140625" style="823"/>
    <col min="3070" max="3070" width="8.7109375" style="823" bestFit="1" customWidth="1"/>
    <col min="3071" max="3071" width="73.7109375" style="823" bestFit="1" customWidth="1"/>
    <col min="3072" max="3072" width="9.7109375" style="823" bestFit="1" customWidth="1"/>
    <col min="3073" max="3073" width="14.7109375" style="823" bestFit="1" customWidth="1"/>
    <col min="3074" max="3075" width="12.7109375" style="823" customWidth="1"/>
    <col min="3076" max="3325" width="9.140625" style="823"/>
    <col min="3326" max="3326" width="8.7109375" style="823" bestFit="1" customWidth="1"/>
    <col min="3327" max="3327" width="73.7109375" style="823" bestFit="1" customWidth="1"/>
    <col min="3328" max="3328" width="9.7109375" style="823" bestFit="1" customWidth="1"/>
    <col min="3329" max="3329" width="14.7109375" style="823" bestFit="1" customWidth="1"/>
    <col min="3330" max="3331" width="12.7109375" style="823" customWidth="1"/>
    <col min="3332" max="3581" width="9.140625" style="823"/>
    <col min="3582" max="3582" width="8.7109375" style="823" bestFit="1" customWidth="1"/>
    <col min="3583" max="3583" width="73.7109375" style="823" bestFit="1" customWidth="1"/>
    <col min="3584" max="3584" width="9.7109375" style="823" bestFit="1" customWidth="1"/>
    <col min="3585" max="3585" width="14.7109375" style="823" bestFit="1" customWidth="1"/>
    <col min="3586" max="3587" width="12.7109375" style="823" customWidth="1"/>
    <col min="3588" max="3837" width="9.140625" style="823"/>
    <col min="3838" max="3838" width="8.7109375" style="823" bestFit="1" customWidth="1"/>
    <col min="3839" max="3839" width="73.7109375" style="823" bestFit="1" customWidth="1"/>
    <col min="3840" max="3840" width="9.7109375" style="823" bestFit="1" customWidth="1"/>
    <col min="3841" max="3841" width="14.7109375" style="823" bestFit="1" customWidth="1"/>
    <col min="3842" max="3843" width="12.7109375" style="823" customWidth="1"/>
    <col min="3844" max="4093" width="9.140625" style="823"/>
    <col min="4094" max="4094" width="8.7109375" style="823" bestFit="1" customWidth="1"/>
    <col min="4095" max="4095" width="73.7109375" style="823" bestFit="1" customWidth="1"/>
    <col min="4096" max="4096" width="9.7109375" style="823" bestFit="1" customWidth="1"/>
    <col min="4097" max="4097" width="14.7109375" style="823" bestFit="1" customWidth="1"/>
    <col min="4098" max="4099" width="12.7109375" style="823" customWidth="1"/>
    <col min="4100" max="4349" width="9.140625" style="823"/>
    <col min="4350" max="4350" width="8.7109375" style="823" bestFit="1" customWidth="1"/>
    <col min="4351" max="4351" width="73.7109375" style="823" bestFit="1" customWidth="1"/>
    <col min="4352" max="4352" width="9.7109375" style="823" bestFit="1" customWidth="1"/>
    <col min="4353" max="4353" width="14.7109375" style="823" bestFit="1" customWidth="1"/>
    <col min="4354" max="4355" width="12.7109375" style="823" customWidth="1"/>
    <col min="4356" max="4605" width="9.140625" style="823"/>
    <col min="4606" max="4606" width="8.7109375" style="823" bestFit="1" customWidth="1"/>
    <col min="4607" max="4607" width="73.7109375" style="823" bestFit="1" customWidth="1"/>
    <col min="4608" max="4608" width="9.7109375" style="823" bestFit="1" customWidth="1"/>
    <col min="4609" max="4609" width="14.7109375" style="823" bestFit="1" customWidth="1"/>
    <col min="4610" max="4611" width="12.7109375" style="823" customWidth="1"/>
    <col min="4612" max="4861" width="9.140625" style="823"/>
    <col min="4862" max="4862" width="8.7109375" style="823" bestFit="1" customWidth="1"/>
    <col min="4863" max="4863" width="73.7109375" style="823" bestFit="1" customWidth="1"/>
    <col min="4864" max="4864" width="9.7109375" style="823" bestFit="1" customWidth="1"/>
    <col min="4865" max="4865" width="14.7109375" style="823" bestFit="1" customWidth="1"/>
    <col min="4866" max="4867" width="12.7109375" style="823" customWidth="1"/>
    <col min="4868" max="5117" width="9.140625" style="823"/>
    <col min="5118" max="5118" width="8.7109375" style="823" bestFit="1" customWidth="1"/>
    <col min="5119" max="5119" width="73.7109375" style="823" bestFit="1" customWidth="1"/>
    <col min="5120" max="5120" width="9.7109375" style="823" bestFit="1" customWidth="1"/>
    <col min="5121" max="5121" width="14.7109375" style="823" bestFit="1" customWidth="1"/>
    <col min="5122" max="5123" width="12.7109375" style="823" customWidth="1"/>
    <col min="5124" max="5373" width="9.140625" style="823"/>
    <col min="5374" max="5374" width="8.7109375" style="823" bestFit="1" customWidth="1"/>
    <col min="5375" max="5375" width="73.7109375" style="823" bestFit="1" customWidth="1"/>
    <col min="5376" max="5376" width="9.7109375" style="823" bestFit="1" customWidth="1"/>
    <col min="5377" max="5377" width="14.7109375" style="823" bestFit="1" customWidth="1"/>
    <col min="5378" max="5379" width="12.7109375" style="823" customWidth="1"/>
    <col min="5380" max="5629" width="9.140625" style="823"/>
    <col min="5630" max="5630" width="8.7109375" style="823" bestFit="1" customWidth="1"/>
    <col min="5631" max="5631" width="73.7109375" style="823" bestFit="1" customWidth="1"/>
    <col min="5632" max="5632" width="9.7109375" style="823" bestFit="1" customWidth="1"/>
    <col min="5633" max="5633" width="14.7109375" style="823" bestFit="1" customWidth="1"/>
    <col min="5634" max="5635" width="12.7109375" style="823" customWidth="1"/>
    <col min="5636" max="5885" width="9.140625" style="823"/>
    <col min="5886" max="5886" width="8.7109375" style="823" bestFit="1" customWidth="1"/>
    <col min="5887" max="5887" width="73.7109375" style="823" bestFit="1" customWidth="1"/>
    <col min="5888" max="5888" width="9.7109375" style="823" bestFit="1" customWidth="1"/>
    <col min="5889" max="5889" width="14.7109375" style="823" bestFit="1" customWidth="1"/>
    <col min="5890" max="5891" width="12.7109375" style="823" customWidth="1"/>
    <col min="5892" max="6141" width="9.140625" style="823"/>
    <col min="6142" max="6142" width="8.7109375" style="823" bestFit="1" customWidth="1"/>
    <col min="6143" max="6143" width="73.7109375" style="823" bestFit="1" customWidth="1"/>
    <col min="6144" max="6144" width="9.7109375" style="823" bestFit="1" customWidth="1"/>
    <col min="6145" max="6145" width="14.7109375" style="823" bestFit="1" customWidth="1"/>
    <col min="6146" max="6147" width="12.7109375" style="823" customWidth="1"/>
    <col min="6148" max="6397" width="9.140625" style="823"/>
    <col min="6398" max="6398" width="8.7109375" style="823" bestFit="1" customWidth="1"/>
    <col min="6399" max="6399" width="73.7109375" style="823" bestFit="1" customWidth="1"/>
    <col min="6400" max="6400" width="9.7109375" style="823" bestFit="1" customWidth="1"/>
    <col min="6401" max="6401" width="14.7109375" style="823" bestFit="1" customWidth="1"/>
    <col min="6402" max="6403" width="12.7109375" style="823" customWidth="1"/>
    <col min="6404" max="6653" width="9.140625" style="823"/>
    <col min="6654" max="6654" width="8.7109375" style="823" bestFit="1" customWidth="1"/>
    <col min="6655" max="6655" width="73.7109375" style="823" bestFit="1" customWidth="1"/>
    <col min="6656" max="6656" width="9.7109375" style="823" bestFit="1" customWidth="1"/>
    <col min="6657" max="6657" width="14.7109375" style="823" bestFit="1" customWidth="1"/>
    <col min="6658" max="6659" width="12.7109375" style="823" customWidth="1"/>
    <col min="6660" max="6909" width="9.140625" style="823"/>
    <col min="6910" max="6910" width="8.7109375" style="823" bestFit="1" customWidth="1"/>
    <col min="6911" max="6911" width="73.7109375" style="823" bestFit="1" customWidth="1"/>
    <col min="6912" max="6912" width="9.7109375" style="823" bestFit="1" customWidth="1"/>
    <col min="6913" max="6913" width="14.7109375" style="823" bestFit="1" customWidth="1"/>
    <col min="6914" max="6915" width="12.7109375" style="823" customWidth="1"/>
    <col min="6916" max="7165" width="9.140625" style="823"/>
    <col min="7166" max="7166" width="8.7109375" style="823" bestFit="1" customWidth="1"/>
    <col min="7167" max="7167" width="73.7109375" style="823" bestFit="1" customWidth="1"/>
    <col min="7168" max="7168" width="9.7109375" style="823" bestFit="1" customWidth="1"/>
    <col min="7169" max="7169" width="14.7109375" style="823" bestFit="1" customWidth="1"/>
    <col min="7170" max="7171" width="12.7109375" style="823" customWidth="1"/>
    <col min="7172" max="7421" width="9.140625" style="823"/>
    <col min="7422" max="7422" width="8.7109375" style="823" bestFit="1" customWidth="1"/>
    <col min="7423" max="7423" width="73.7109375" style="823" bestFit="1" customWidth="1"/>
    <col min="7424" max="7424" width="9.7109375" style="823" bestFit="1" customWidth="1"/>
    <col min="7425" max="7425" width="14.7109375" style="823" bestFit="1" customWidth="1"/>
    <col min="7426" max="7427" width="12.7109375" style="823" customWidth="1"/>
    <col min="7428" max="7677" width="9.140625" style="823"/>
    <col min="7678" max="7678" width="8.7109375" style="823" bestFit="1" customWidth="1"/>
    <col min="7679" max="7679" width="73.7109375" style="823" bestFit="1" customWidth="1"/>
    <col min="7680" max="7680" width="9.7109375" style="823" bestFit="1" customWidth="1"/>
    <col min="7681" max="7681" width="14.7109375" style="823" bestFit="1" customWidth="1"/>
    <col min="7682" max="7683" width="12.7109375" style="823" customWidth="1"/>
    <col min="7684" max="7933" width="9.140625" style="823"/>
    <col min="7934" max="7934" width="8.7109375" style="823" bestFit="1" customWidth="1"/>
    <col min="7935" max="7935" width="73.7109375" style="823" bestFit="1" customWidth="1"/>
    <col min="7936" max="7936" width="9.7109375" style="823" bestFit="1" customWidth="1"/>
    <col min="7937" max="7937" width="14.7109375" style="823" bestFit="1" customWidth="1"/>
    <col min="7938" max="7939" width="12.7109375" style="823" customWidth="1"/>
    <col min="7940" max="8189" width="9.140625" style="823"/>
    <col min="8190" max="8190" width="8.7109375" style="823" bestFit="1" customWidth="1"/>
    <col min="8191" max="8191" width="73.7109375" style="823" bestFit="1" customWidth="1"/>
    <col min="8192" max="8192" width="9.7109375" style="823" bestFit="1" customWidth="1"/>
    <col min="8193" max="8193" width="14.7109375" style="823" bestFit="1" customWidth="1"/>
    <col min="8194" max="8195" width="12.7109375" style="823" customWidth="1"/>
    <col min="8196" max="8445" width="9.140625" style="823"/>
    <col min="8446" max="8446" width="8.7109375" style="823" bestFit="1" customWidth="1"/>
    <col min="8447" max="8447" width="73.7109375" style="823" bestFit="1" customWidth="1"/>
    <col min="8448" max="8448" width="9.7109375" style="823" bestFit="1" customWidth="1"/>
    <col min="8449" max="8449" width="14.7109375" style="823" bestFit="1" customWidth="1"/>
    <col min="8450" max="8451" width="12.7109375" style="823" customWidth="1"/>
    <col min="8452" max="8701" width="9.140625" style="823"/>
    <col min="8702" max="8702" width="8.7109375" style="823" bestFit="1" customWidth="1"/>
    <col min="8703" max="8703" width="73.7109375" style="823" bestFit="1" customWidth="1"/>
    <col min="8704" max="8704" width="9.7109375" style="823" bestFit="1" customWidth="1"/>
    <col min="8705" max="8705" width="14.7109375" style="823" bestFit="1" customWidth="1"/>
    <col min="8706" max="8707" width="12.7109375" style="823" customWidth="1"/>
    <col min="8708" max="8957" width="9.140625" style="823"/>
    <col min="8958" max="8958" width="8.7109375" style="823" bestFit="1" customWidth="1"/>
    <col min="8959" max="8959" width="73.7109375" style="823" bestFit="1" customWidth="1"/>
    <col min="8960" max="8960" width="9.7109375" style="823" bestFit="1" customWidth="1"/>
    <col min="8961" max="8961" width="14.7109375" style="823" bestFit="1" customWidth="1"/>
    <col min="8962" max="8963" width="12.7109375" style="823" customWidth="1"/>
    <col min="8964" max="9213" width="9.140625" style="823"/>
    <col min="9214" max="9214" width="8.7109375" style="823" bestFit="1" customWidth="1"/>
    <col min="9215" max="9215" width="73.7109375" style="823" bestFit="1" customWidth="1"/>
    <col min="9216" max="9216" width="9.7109375" style="823" bestFit="1" customWidth="1"/>
    <col min="9217" max="9217" width="14.7109375" style="823" bestFit="1" customWidth="1"/>
    <col min="9218" max="9219" width="12.7109375" style="823" customWidth="1"/>
    <col min="9220" max="9469" width="9.140625" style="823"/>
    <col min="9470" max="9470" width="8.7109375" style="823" bestFit="1" customWidth="1"/>
    <col min="9471" max="9471" width="73.7109375" style="823" bestFit="1" customWidth="1"/>
    <col min="9472" max="9472" width="9.7109375" style="823" bestFit="1" customWidth="1"/>
    <col min="9473" max="9473" width="14.7109375" style="823" bestFit="1" customWidth="1"/>
    <col min="9474" max="9475" width="12.7109375" style="823" customWidth="1"/>
    <col min="9476" max="9725" width="9.140625" style="823"/>
    <col min="9726" max="9726" width="8.7109375" style="823" bestFit="1" customWidth="1"/>
    <col min="9727" max="9727" width="73.7109375" style="823" bestFit="1" customWidth="1"/>
    <col min="9728" max="9728" width="9.7109375" style="823" bestFit="1" customWidth="1"/>
    <col min="9729" max="9729" width="14.7109375" style="823" bestFit="1" customWidth="1"/>
    <col min="9730" max="9731" width="12.7109375" style="823" customWidth="1"/>
    <col min="9732" max="9981" width="9.140625" style="823"/>
    <col min="9982" max="9982" width="8.7109375" style="823" bestFit="1" customWidth="1"/>
    <col min="9983" max="9983" width="73.7109375" style="823" bestFit="1" customWidth="1"/>
    <col min="9984" max="9984" width="9.7109375" style="823" bestFit="1" customWidth="1"/>
    <col min="9985" max="9985" width="14.7109375" style="823" bestFit="1" customWidth="1"/>
    <col min="9986" max="9987" width="12.7109375" style="823" customWidth="1"/>
    <col min="9988" max="10237" width="9.140625" style="823"/>
    <col min="10238" max="10238" width="8.7109375" style="823" bestFit="1" customWidth="1"/>
    <col min="10239" max="10239" width="73.7109375" style="823" bestFit="1" customWidth="1"/>
    <col min="10240" max="10240" width="9.7109375" style="823" bestFit="1" customWidth="1"/>
    <col min="10241" max="10241" width="14.7109375" style="823" bestFit="1" customWidth="1"/>
    <col min="10242" max="10243" width="12.7109375" style="823" customWidth="1"/>
    <col min="10244" max="10493" width="9.140625" style="823"/>
    <col min="10494" max="10494" width="8.7109375" style="823" bestFit="1" customWidth="1"/>
    <col min="10495" max="10495" width="73.7109375" style="823" bestFit="1" customWidth="1"/>
    <col min="10496" max="10496" width="9.7109375" style="823" bestFit="1" customWidth="1"/>
    <col min="10497" max="10497" width="14.7109375" style="823" bestFit="1" customWidth="1"/>
    <col min="10498" max="10499" width="12.7109375" style="823" customWidth="1"/>
    <col min="10500" max="10749" width="9.140625" style="823"/>
    <col min="10750" max="10750" width="8.7109375" style="823" bestFit="1" customWidth="1"/>
    <col min="10751" max="10751" width="73.7109375" style="823" bestFit="1" customWidth="1"/>
    <col min="10752" max="10752" width="9.7109375" style="823" bestFit="1" customWidth="1"/>
    <col min="10753" max="10753" width="14.7109375" style="823" bestFit="1" customWidth="1"/>
    <col min="10754" max="10755" width="12.7109375" style="823" customWidth="1"/>
    <col min="10756" max="11005" width="9.140625" style="823"/>
    <col min="11006" max="11006" width="8.7109375" style="823" bestFit="1" customWidth="1"/>
    <col min="11007" max="11007" width="73.7109375" style="823" bestFit="1" customWidth="1"/>
    <col min="11008" max="11008" width="9.7109375" style="823" bestFit="1" customWidth="1"/>
    <col min="11009" max="11009" width="14.7109375" style="823" bestFit="1" customWidth="1"/>
    <col min="11010" max="11011" width="12.7109375" style="823" customWidth="1"/>
    <col min="11012" max="11261" width="9.140625" style="823"/>
    <col min="11262" max="11262" width="8.7109375" style="823" bestFit="1" customWidth="1"/>
    <col min="11263" max="11263" width="73.7109375" style="823" bestFit="1" customWidth="1"/>
    <col min="11264" max="11264" width="9.7109375" style="823" bestFit="1" customWidth="1"/>
    <col min="11265" max="11265" width="14.7109375" style="823" bestFit="1" customWidth="1"/>
    <col min="11266" max="11267" width="12.7109375" style="823" customWidth="1"/>
    <col min="11268" max="11517" width="9.140625" style="823"/>
    <col min="11518" max="11518" width="8.7109375" style="823" bestFit="1" customWidth="1"/>
    <col min="11519" max="11519" width="73.7109375" style="823" bestFit="1" customWidth="1"/>
    <col min="11520" max="11520" width="9.7109375" style="823" bestFit="1" customWidth="1"/>
    <col min="11521" max="11521" width="14.7109375" style="823" bestFit="1" customWidth="1"/>
    <col min="11522" max="11523" width="12.7109375" style="823" customWidth="1"/>
    <col min="11524" max="11773" width="9.140625" style="823"/>
    <col min="11774" max="11774" width="8.7109375" style="823" bestFit="1" customWidth="1"/>
    <col min="11775" max="11775" width="73.7109375" style="823" bestFit="1" customWidth="1"/>
    <col min="11776" max="11776" width="9.7109375" style="823" bestFit="1" customWidth="1"/>
    <col min="11777" max="11777" width="14.7109375" style="823" bestFit="1" customWidth="1"/>
    <col min="11778" max="11779" width="12.7109375" style="823" customWidth="1"/>
    <col min="11780" max="12029" width="9.140625" style="823"/>
    <col min="12030" max="12030" width="8.7109375" style="823" bestFit="1" customWidth="1"/>
    <col min="12031" max="12031" width="73.7109375" style="823" bestFit="1" customWidth="1"/>
    <col min="12032" max="12032" width="9.7109375" style="823" bestFit="1" customWidth="1"/>
    <col min="12033" max="12033" width="14.7109375" style="823" bestFit="1" customWidth="1"/>
    <col min="12034" max="12035" width="12.7109375" style="823" customWidth="1"/>
    <col min="12036" max="12285" width="9.140625" style="823"/>
    <col min="12286" max="12286" width="8.7109375" style="823" bestFit="1" customWidth="1"/>
    <col min="12287" max="12287" width="73.7109375" style="823" bestFit="1" customWidth="1"/>
    <col min="12288" max="12288" width="9.7109375" style="823" bestFit="1" customWidth="1"/>
    <col min="12289" max="12289" width="14.7109375" style="823" bestFit="1" customWidth="1"/>
    <col min="12290" max="12291" width="12.7109375" style="823" customWidth="1"/>
    <col min="12292" max="12541" width="9.140625" style="823"/>
    <col min="12542" max="12542" width="8.7109375" style="823" bestFit="1" customWidth="1"/>
    <col min="12543" max="12543" width="73.7109375" style="823" bestFit="1" customWidth="1"/>
    <col min="12544" max="12544" width="9.7109375" style="823" bestFit="1" customWidth="1"/>
    <col min="12545" max="12545" width="14.7109375" style="823" bestFit="1" customWidth="1"/>
    <col min="12546" max="12547" width="12.7109375" style="823" customWidth="1"/>
    <col min="12548" max="12797" width="9.140625" style="823"/>
    <col min="12798" max="12798" width="8.7109375" style="823" bestFit="1" customWidth="1"/>
    <col min="12799" max="12799" width="73.7109375" style="823" bestFit="1" customWidth="1"/>
    <col min="12800" max="12800" width="9.7109375" style="823" bestFit="1" customWidth="1"/>
    <col min="12801" max="12801" width="14.7109375" style="823" bestFit="1" customWidth="1"/>
    <col min="12802" max="12803" width="12.7109375" style="823" customWidth="1"/>
    <col min="12804" max="13053" width="9.140625" style="823"/>
    <col min="13054" max="13054" width="8.7109375" style="823" bestFit="1" customWidth="1"/>
    <col min="13055" max="13055" width="73.7109375" style="823" bestFit="1" customWidth="1"/>
    <col min="13056" max="13056" width="9.7109375" style="823" bestFit="1" customWidth="1"/>
    <col min="13057" max="13057" width="14.7109375" style="823" bestFit="1" customWidth="1"/>
    <col min="13058" max="13059" width="12.7109375" style="823" customWidth="1"/>
    <col min="13060" max="13309" width="9.140625" style="823"/>
    <col min="13310" max="13310" width="8.7109375" style="823" bestFit="1" customWidth="1"/>
    <col min="13311" max="13311" width="73.7109375" style="823" bestFit="1" customWidth="1"/>
    <col min="13312" max="13312" width="9.7109375" style="823" bestFit="1" customWidth="1"/>
    <col min="13313" max="13313" width="14.7109375" style="823" bestFit="1" customWidth="1"/>
    <col min="13314" max="13315" width="12.7109375" style="823" customWidth="1"/>
    <col min="13316" max="13565" width="9.140625" style="823"/>
    <col min="13566" max="13566" width="8.7109375" style="823" bestFit="1" customWidth="1"/>
    <col min="13567" max="13567" width="73.7109375" style="823" bestFit="1" customWidth="1"/>
    <col min="13568" max="13568" width="9.7109375" style="823" bestFit="1" customWidth="1"/>
    <col min="13569" max="13569" width="14.7109375" style="823" bestFit="1" customWidth="1"/>
    <col min="13570" max="13571" width="12.7109375" style="823" customWidth="1"/>
    <col min="13572" max="13821" width="9.140625" style="823"/>
    <col min="13822" max="13822" width="8.7109375" style="823" bestFit="1" customWidth="1"/>
    <col min="13823" max="13823" width="73.7109375" style="823" bestFit="1" customWidth="1"/>
    <col min="13824" max="13824" width="9.7109375" style="823" bestFit="1" customWidth="1"/>
    <col min="13825" max="13825" width="14.7109375" style="823" bestFit="1" customWidth="1"/>
    <col min="13826" max="13827" width="12.7109375" style="823" customWidth="1"/>
    <col min="13828" max="14077" width="9.140625" style="823"/>
    <col min="14078" max="14078" width="8.7109375" style="823" bestFit="1" customWidth="1"/>
    <col min="14079" max="14079" width="73.7109375" style="823" bestFit="1" customWidth="1"/>
    <col min="14080" max="14080" width="9.7109375" style="823" bestFit="1" customWidth="1"/>
    <col min="14081" max="14081" width="14.7109375" style="823" bestFit="1" customWidth="1"/>
    <col min="14082" max="14083" width="12.7109375" style="823" customWidth="1"/>
    <col min="14084" max="14333" width="9.140625" style="823"/>
    <col min="14334" max="14334" width="8.7109375" style="823" bestFit="1" customWidth="1"/>
    <col min="14335" max="14335" width="73.7109375" style="823" bestFit="1" customWidth="1"/>
    <col min="14336" max="14336" width="9.7109375" style="823" bestFit="1" customWidth="1"/>
    <col min="14337" max="14337" width="14.7109375" style="823" bestFit="1" customWidth="1"/>
    <col min="14338" max="14339" width="12.7109375" style="823" customWidth="1"/>
    <col min="14340" max="14589" width="9.140625" style="823"/>
    <col min="14590" max="14590" width="8.7109375" style="823" bestFit="1" customWidth="1"/>
    <col min="14591" max="14591" width="73.7109375" style="823" bestFit="1" customWidth="1"/>
    <col min="14592" max="14592" width="9.7109375" style="823" bestFit="1" customWidth="1"/>
    <col min="14593" max="14593" width="14.7109375" style="823" bestFit="1" customWidth="1"/>
    <col min="14594" max="14595" width="12.7109375" style="823" customWidth="1"/>
    <col min="14596" max="14845" width="9.140625" style="823"/>
    <col min="14846" max="14846" width="8.7109375" style="823" bestFit="1" customWidth="1"/>
    <col min="14847" max="14847" width="73.7109375" style="823" bestFit="1" customWidth="1"/>
    <col min="14848" max="14848" width="9.7109375" style="823" bestFit="1" customWidth="1"/>
    <col min="14849" max="14849" width="14.7109375" style="823" bestFit="1" customWidth="1"/>
    <col min="14850" max="14851" width="12.7109375" style="823" customWidth="1"/>
    <col min="14852" max="15101" width="9.140625" style="823"/>
    <col min="15102" max="15102" width="8.7109375" style="823" bestFit="1" customWidth="1"/>
    <col min="15103" max="15103" width="73.7109375" style="823" bestFit="1" customWidth="1"/>
    <col min="15104" max="15104" width="9.7109375" style="823" bestFit="1" customWidth="1"/>
    <col min="15105" max="15105" width="14.7109375" style="823" bestFit="1" customWidth="1"/>
    <col min="15106" max="15107" width="12.7109375" style="823" customWidth="1"/>
    <col min="15108" max="15357" width="9.140625" style="823"/>
    <col min="15358" max="15358" width="8.7109375" style="823" bestFit="1" customWidth="1"/>
    <col min="15359" max="15359" width="73.7109375" style="823" bestFit="1" customWidth="1"/>
    <col min="15360" max="15360" width="9.7109375" style="823" bestFit="1" customWidth="1"/>
    <col min="15361" max="15361" width="14.7109375" style="823" bestFit="1" customWidth="1"/>
    <col min="15362" max="15363" width="12.7109375" style="823" customWidth="1"/>
    <col min="15364" max="15613" width="9.140625" style="823"/>
    <col min="15614" max="15614" width="8.7109375" style="823" bestFit="1" customWidth="1"/>
    <col min="15615" max="15615" width="73.7109375" style="823" bestFit="1" customWidth="1"/>
    <col min="15616" max="15616" width="9.7109375" style="823" bestFit="1" customWidth="1"/>
    <col min="15617" max="15617" width="14.7109375" style="823" bestFit="1" customWidth="1"/>
    <col min="15618" max="15619" width="12.7109375" style="823" customWidth="1"/>
    <col min="15620" max="15869" width="9.140625" style="823"/>
    <col min="15870" max="15870" width="8.7109375" style="823" bestFit="1" customWidth="1"/>
    <col min="15871" max="15871" width="73.7109375" style="823" bestFit="1" customWidth="1"/>
    <col min="15872" max="15872" width="9.7109375" style="823" bestFit="1" customWidth="1"/>
    <col min="15873" max="15873" width="14.7109375" style="823" bestFit="1" customWidth="1"/>
    <col min="15874" max="15875" width="12.7109375" style="823" customWidth="1"/>
    <col min="15876" max="16125" width="9.140625" style="823"/>
    <col min="16126" max="16126" width="8.7109375" style="823" bestFit="1" customWidth="1"/>
    <col min="16127" max="16127" width="73.7109375" style="823" bestFit="1" customWidth="1"/>
    <col min="16128" max="16128" width="9.7109375" style="823" bestFit="1" customWidth="1"/>
    <col min="16129" max="16129" width="14.7109375" style="823" bestFit="1" customWidth="1"/>
    <col min="16130" max="16131" width="12.7109375" style="823" customWidth="1"/>
    <col min="16132" max="16381" width="9.140625" style="823"/>
    <col min="16382" max="16384" width="9.28515625" style="823" customWidth="1"/>
  </cols>
  <sheetData>
    <row r="1" spans="1:6">
      <c r="A1" s="3377" t="s">
        <v>4407</v>
      </c>
      <c r="B1" s="3377"/>
      <c r="C1" s="3377"/>
      <c r="D1" s="3377"/>
      <c r="E1" s="3377"/>
      <c r="F1" s="3377"/>
    </row>
    <row r="2" spans="1:6" ht="22.7" customHeight="1"/>
    <row r="3" spans="1:6">
      <c r="A3" s="1160" t="s">
        <v>6</v>
      </c>
      <c r="B3" s="1161">
        <v>0</v>
      </c>
    </row>
    <row r="4" spans="1:6" ht="9" customHeight="1"/>
    <row r="5" spans="1:6" ht="30">
      <c r="A5" s="1162" t="s">
        <v>4408</v>
      </c>
      <c r="B5" s="1162" t="s">
        <v>5</v>
      </c>
      <c r="C5" s="1163" t="s">
        <v>5800</v>
      </c>
      <c r="D5" s="1162" t="s">
        <v>4126</v>
      </c>
      <c r="E5" s="1164" t="s">
        <v>5801</v>
      </c>
      <c r="F5" s="1164" t="s">
        <v>9</v>
      </c>
    </row>
    <row r="6" spans="1:6" ht="15" customHeight="1">
      <c r="A6" s="3378" t="s">
        <v>4409</v>
      </c>
      <c r="B6" s="3378"/>
      <c r="C6" s="3378"/>
      <c r="D6" s="3378"/>
      <c r="E6" s="3378"/>
      <c r="F6" s="3378"/>
    </row>
    <row r="7" spans="1:6">
      <c r="A7" s="1339" t="s">
        <v>4410</v>
      </c>
      <c r="B7" s="1256" t="s">
        <v>5802</v>
      </c>
      <c r="C7" s="1170">
        <v>15</v>
      </c>
      <c r="D7" s="1170">
        <v>16</v>
      </c>
      <c r="E7" s="1223">
        <v>125</v>
      </c>
      <c r="F7" s="1340">
        <f>E7-E7*$B$3/100</f>
        <v>125</v>
      </c>
    </row>
    <row r="8" spans="1:6">
      <c r="A8" s="1339" t="s">
        <v>4411</v>
      </c>
      <c r="B8" s="1256" t="s">
        <v>5803</v>
      </c>
      <c r="C8" s="1170">
        <v>20</v>
      </c>
      <c r="D8" s="1170">
        <v>16</v>
      </c>
      <c r="E8" s="1340">
        <v>218.8</v>
      </c>
      <c r="F8" s="1340">
        <f t="shared" ref="F8:F38" si="0">E8-E8*$B$3/100</f>
        <v>218.8</v>
      </c>
    </row>
    <row r="9" spans="1:6">
      <c r="A9" s="1339" t="s">
        <v>4412</v>
      </c>
      <c r="B9" s="1256" t="s">
        <v>5804</v>
      </c>
      <c r="C9" s="1170">
        <v>25</v>
      </c>
      <c r="D9" s="1170">
        <v>16</v>
      </c>
      <c r="E9" s="1340">
        <v>248.8</v>
      </c>
      <c r="F9" s="1340">
        <f t="shared" si="0"/>
        <v>248.8</v>
      </c>
    </row>
    <row r="10" spans="1:6">
      <c r="A10" s="1339" t="s">
        <v>4413</v>
      </c>
      <c r="B10" s="1256" t="s">
        <v>5805</v>
      </c>
      <c r="C10" s="1170">
        <v>32</v>
      </c>
      <c r="D10" s="1170">
        <v>16</v>
      </c>
      <c r="E10" s="1340">
        <v>372.8</v>
      </c>
      <c r="F10" s="1340">
        <f t="shared" si="0"/>
        <v>372.8</v>
      </c>
    </row>
    <row r="11" spans="1:6">
      <c r="A11" s="1339" t="s">
        <v>4414</v>
      </c>
      <c r="B11" s="1256" t="s">
        <v>5806</v>
      </c>
      <c r="C11" s="1170">
        <v>40</v>
      </c>
      <c r="D11" s="1170">
        <v>16</v>
      </c>
      <c r="E11" s="1340">
        <v>384.7</v>
      </c>
      <c r="F11" s="1340">
        <f t="shared" si="0"/>
        <v>384.7</v>
      </c>
    </row>
    <row r="12" spans="1:6">
      <c r="A12" s="1339" t="s">
        <v>4415</v>
      </c>
      <c r="B12" s="1256" t="s">
        <v>5807</v>
      </c>
      <c r="C12" s="1170">
        <v>50</v>
      </c>
      <c r="D12" s="1170">
        <v>16</v>
      </c>
      <c r="E12" s="1340">
        <v>511.3</v>
      </c>
      <c r="F12" s="1340">
        <f t="shared" si="0"/>
        <v>511.3</v>
      </c>
    </row>
    <row r="13" spans="1:6">
      <c r="A13" s="1339" t="s">
        <v>4416</v>
      </c>
      <c r="B13" s="1256" t="s">
        <v>5808</v>
      </c>
      <c r="C13" s="1170">
        <v>65</v>
      </c>
      <c r="D13" s="1170">
        <v>16</v>
      </c>
      <c r="E13" s="1340">
        <v>616</v>
      </c>
      <c r="F13" s="1340">
        <f t="shared" si="0"/>
        <v>616</v>
      </c>
    </row>
    <row r="14" spans="1:6">
      <c r="A14" s="1339" t="s">
        <v>4418</v>
      </c>
      <c r="B14" s="1256" t="s">
        <v>5809</v>
      </c>
      <c r="C14" s="1170">
        <v>80</v>
      </c>
      <c r="D14" s="1170">
        <v>16</v>
      </c>
      <c r="E14" s="1340">
        <v>764.4</v>
      </c>
      <c r="F14" s="1340">
        <f t="shared" si="0"/>
        <v>764.4</v>
      </c>
    </row>
    <row r="15" spans="1:6">
      <c r="A15" s="1339" t="s">
        <v>4420</v>
      </c>
      <c r="B15" s="1256" t="s">
        <v>5810</v>
      </c>
      <c r="C15" s="1170">
        <v>100</v>
      </c>
      <c r="D15" s="1170">
        <v>16</v>
      </c>
      <c r="E15" s="1340">
        <v>958</v>
      </c>
      <c r="F15" s="1340">
        <f t="shared" si="0"/>
        <v>958</v>
      </c>
    </row>
    <row r="16" spans="1:6">
      <c r="A16" s="1339" t="s">
        <v>4422</v>
      </c>
      <c r="B16" s="1256" t="s">
        <v>5811</v>
      </c>
      <c r="C16" s="1170">
        <v>125</v>
      </c>
      <c r="D16" s="1170">
        <v>16</v>
      </c>
      <c r="E16" s="1340">
        <v>1268.2</v>
      </c>
      <c r="F16" s="1340">
        <f t="shared" si="0"/>
        <v>1268.2</v>
      </c>
    </row>
    <row r="17" spans="1:6">
      <c r="A17" s="1339" t="s">
        <v>4424</v>
      </c>
      <c r="B17" s="1256" t="s">
        <v>5812</v>
      </c>
      <c r="C17" s="1170">
        <v>150</v>
      </c>
      <c r="D17" s="1170">
        <v>16</v>
      </c>
      <c r="E17" s="1340">
        <v>1710</v>
      </c>
      <c r="F17" s="1340">
        <f t="shared" si="0"/>
        <v>1710</v>
      </c>
    </row>
    <row r="18" spans="1:6">
      <c r="A18" s="1339" t="s">
        <v>4426</v>
      </c>
      <c r="B18" s="1256" t="s">
        <v>5813</v>
      </c>
      <c r="C18" s="1170">
        <v>200</v>
      </c>
      <c r="D18" s="1170">
        <v>16</v>
      </c>
      <c r="E18" s="1340">
        <v>2530.6999999999998</v>
      </c>
      <c r="F18" s="1340">
        <f t="shared" si="0"/>
        <v>2530.6999999999998</v>
      </c>
    </row>
    <row r="19" spans="1:6">
      <c r="A19" s="1339" t="s">
        <v>4428</v>
      </c>
      <c r="B19" s="1256" t="s">
        <v>5814</v>
      </c>
      <c r="C19" s="1170">
        <v>250</v>
      </c>
      <c r="D19" s="1170">
        <v>16</v>
      </c>
      <c r="E19" s="1340">
        <v>3929.4</v>
      </c>
      <c r="F19" s="1340">
        <f t="shared" si="0"/>
        <v>3929.4</v>
      </c>
    </row>
    <row r="20" spans="1:6">
      <c r="A20" s="1339" t="s">
        <v>5815</v>
      </c>
      <c r="B20" s="1256" t="s">
        <v>5816</v>
      </c>
      <c r="C20" s="1170">
        <v>300</v>
      </c>
      <c r="D20" s="1170">
        <v>16</v>
      </c>
      <c r="E20" s="1340">
        <v>4910.5</v>
      </c>
      <c r="F20" s="1340">
        <f t="shared" si="0"/>
        <v>4910.5</v>
      </c>
    </row>
    <row r="21" spans="1:6">
      <c r="A21" s="1070" t="s">
        <v>5817</v>
      </c>
      <c r="B21" s="1256" t="s">
        <v>5818</v>
      </c>
      <c r="C21" s="1170">
        <v>400</v>
      </c>
      <c r="D21" s="1170">
        <v>16</v>
      </c>
      <c r="E21" s="1340">
        <v>12372.7</v>
      </c>
      <c r="F21" s="1340">
        <f t="shared" si="0"/>
        <v>12372.7</v>
      </c>
    </row>
    <row r="22" spans="1:6">
      <c r="A22" s="1070" t="s">
        <v>5819</v>
      </c>
      <c r="B22" s="1256" t="s">
        <v>5820</v>
      </c>
      <c r="C22" s="1170">
        <v>500</v>
      </c>
      <c r="D22" s="1170">
        <v>16</v>
      </c>
      <c r="E22" s="1340">
        <v>20521.2</v>
      </c>
      <c r="F22" s="1340">
        <f t="shared" si="0"/>
        <v>20521.2</v>
      </c>
    </row>
    <row r="23" spans="1:6">
      <c r="A23" s="1070" t="s">
        <v>5821</v>
      </c>
      <c r="B23" s="1256" t="s">
        <v>5822</v>
      </c>
      <c r="C23" s="1170">
        <v>600</v>
      </c>
      <c r="D23" s="1170">
        <v>16</v>
      </c>
      <c r="E23" s="1340">
        <v>29808.7</v>
      </c>
      <c r="F23" s="1340">
        <f t="shared" si="0"/>
        <v>29808.7</v>
      </c>
    </row>
    <row r="24" spans="1:6">
      <c r="A24" s="1165"/>
      <c r="B24" s="1165"/>
      <c r="C24" s="1165"/>
      <c r="D24" s="1165"/>
      <c r="E24" s="1165"/>
      <c r="F24" s="1175"/>
    </row>
    <row r="25" spans="1:6">
      <c r="A25" s="1339" t="s">
        <v>5823</v>
      </c>
      <c r="B25" s="1256" t="s">
        <v>5824</v>
      </c>
      <c r="C25" s="1170">
        <v>15</v>
      </c>
      <c r="D25" s="1257">
        <v>25</v>
      </c>
      <c r="E25" s="1223">
        <v>188.2</v>
      </c>
      <c r="F25" s="1340">
        <f t="shared" si="0"/>
        <v>188.2</v>
      </c>
    </row>
    <row r="26" spans="1:6">
      <c r="A26" s="1339" t="s">
        <v>5825</v>
      </c>
      <c r="B26" s="1256" t="s">
        <v>5826</v>
      </c>
      <c r="C26" s="1170">
        <v>20</v>
      </c>
      <c r="D26" s="1257">
        <v>25</v>
      </c>
      <c r="E26" s="1223">
        <v>229.9</v>
      </c>
      <c r="F26" s="1340">
        <f t="shared" si="0"/>
        <v>229.9</v>
      </c>
    </row>
    <row r="27" spans="1:6" ht="15" customHeight="1">
      <c r="A27" s="1339" t="s">
        <v>5827</v>
      </c>
      <c r="B27" s="1256" t="s">
        <v>5828</v>
      </c>
      <c r="C27" s="1170">
        <v>25</v>
      </c>
      <c r="D27" s="1257">
        <v>25</v>
      </c>
      <c r="E27" s="1223">
        <v>289.10000000000002</v>
      </c>
      <c r="F27" s="1340">
        <f t="shared" si="0"/>
        <v>289.10000000000002</v>
      </c>
    </row>
    <row r="28" spans="1:6" ht="15" customHeight="1">
      <c r="A28" s="1339" t="s">
        <v>5829</v>
      </c>
      <c r="B28" s="1256" t="s">
        <v>5830</v>
      </c>
      <c r="C28" s="1170">
        <v>32</v>
      </c>
      <c r="D28" s="1257">
        <v>25</v>
      </c>
      <c r="E28" s="1223">
        <v>421.1</v>
      </c>
      <c r="F28" s="1340">
        <f t="shared" si="0"/>
        <v>421.1</v>
      </c>
    </row>
    <row r="29" spans="1:6">
      <c r="A29" s="1339" t="s">
        <v>5831</v>
      </c>
      <c r="B29" s="1256" t="s">
        <v>5832</v>
      </c>
      <c r="C29" s="1170">
        <v>40</v>
      </c>
      <c r="D29" s="1257">
        <v>25</v>
      </c>
      <c r="E29" s="1223">
        <v>479.5</v>
      </c>
      <c r="F29" s="1340">
        <f t="shared" si="0"/>
        <v>479.5</v>
      </c>
    </row>
    <row r="30" spans="1:6">
      <c r="A30" s="1339" t="s">
        <v>5833</v>
      </c>
      <c r="B30" s="1256" t="s">
        <v>5834</v>
      </c>
      <c r="C30" s="1170">
        <v>50</v>
      </c>
      <c r="D30" s="1257">
        <v>25</v>
      </c>
      <c r="E30" s="1223">
        <v>720.1</v>
      </c>
      <c r="F30" s="1340">
        <f t="shared" si="0"/>
        <v>720.1</v>
      </c>
    </row>
    <row r="31" spans="1:6">
      <c r="A31" s="1339" t="s">
        <v>4417</v>
      </c>
      <c r="B31" s="1256" t="s">
        <v>5835</v>
      </c>
      <c r="C31" s="1170">
        <v>65</v>
      </c>
      <c r="D31" s="1257">
        <v>25</v>
      </c>
      <c r="E31" s="1223">
        <v>679.6</v>
      </c>
      <c r="F31" s="1340">
        <f t="shared" si="0"/>
        <v>679.6</v>
      </c>
    </row>
    <row r="32" spans="1:6">
      <c r="A32" s="1339" t="s">
        <v>4419</v>
      </c>
      <c r="B32" s="1256" t="s">
        <v>5836</v>
      </c>
      <c r="C32" s="1170">
        <v>80</v>
      </c>
      <c r="D32" s="1257">
        <v>25</v>
      </c>
      <c r="E32" s="1223">
        <v>893.3</v>
      </c>
      <c r="F32" s="1340">
        <f t="shared" si="0"/>
        <v>893.3</v>
      </c>
    </row>
    <row r="33" spans="1:6">
      <c r="A33" s="1339" t="s">
        <v>4421</v>
      </c>
      <c r="B33" s="1256" t="s">
        <v>5837</v>
      </c>
      <c r="C33" s="1170">
        <v>100</v>
      </c>
      <c r="D33" s="1257">
        <v>25</v>
      </c>
      <c r="E33" s="1223">
        <v>1427</v>
      </c>
      <c r="F33" s="1340">
        <f t="shared" si="0"/>
        <v>1427</v>
      </c>
    </row>
    <row r="34" spans="1:6">
      <c r="A34" s="1339" t="s">
        <v>4423</v>
      </c>
      <c r="B34" s="1256" t="s">
        <v>5838</v>
      </c>
      <c r="C34" s="1170">
        <v>125</v>
      </c>
      <c r="D34" s="1257">
        <v>25</v>
      </c>
      <c r="E34" s="1223">
        <v>2345.6</v>
      </c>
      <c r="F34" s="1340">
        <f t="shared" si="0"/>
        <v>2345.6</v>
      </c>
    </row>
    <row r="35" spans="1:6">
      <c r="A35" s="1339" t="s">
        <v>4425</v>
      </c>
      <c r="B35" s="1256" t="s">
        <v>5839</v>
      </c>
      <c r="C35" s="1170">
        <v>150</v>
      </c>
      <c r="D35" s="1257">
        <v>25</v>
      </c>
      <c r="E35" s="1223">
        <v>2472.8000000000002</v>
      </c>
      <c r="F35" s="1340">
        <f t="shared" si="0"/>
        <v>2472.8000000000002</v>
      </c>
    </row>
    <row r="36" spans="1:6">
      <c r="A36" s="1339" t="s">
        <v>4427</v>
      </c>
      <c r="B36" s="1256" t="s">
        <v>5840</v>
      </c>
      <c r="C36" s="1170">
        <v>200</v>
      </c>
      <c r="D36" s="1257">
        <v>25</v>
      </c>
      <c r="E36" s="1223">
        <v>3711.8</v>
      </c>
      <c r="F36" s="1340">
        <f t="shared" si="0"/>
        <v>3711.8</v>
      </c>
    </row>
    <row r="37" spans="1:6">
      <c r="A37" s="1070" t="s">
        <v>5841</v>
      </c>
      <c r="B37" s="1256" t="s">
        <v>5842</v>
      </c>
      <c r="C37" s="1170">
        <v>250</v>
      </c>
      <c r="D37" s="1257">
        <v>25</v>
      </c>
      <c r="E37" s="1223">
        <v>10344.799999999999</v>
      </c>
      <c r="F37" s="1340">
        <f t="shared" si="0"/>
        <v>10344.799999999999</v>
      </c>
    </row>
    <row r="38" spans="1:6">
      <c r="A38" s="1070" t="s">
        <v>5843</v>
      </c>
      <c r="B38" s="1256" t="s">
        <v>5844</v>
      </c>
      <c r="C38" s="1170">
        <v>300</v>
      </c>
      <c r="D38" s="1257">
        <v>25</v>
      </c>
      <c r="E38" s="1223">
        <v>14815</v>
      </c>
      <c r="F38" s="1340">
        <f t="shared" si="0"/>
        <v>14815</v>
      </c>
    </row>
    <row r="39" spans="1:6">
      <c r="A39" s="3374" t="s">
        <v>4429</v>
      </c>
      <c r="B39" s="3374"/>
      <c r="C39" s="3374"/>
      <c r="D39" s="3374"/>
      <c r="E39" s="3374"/>
      <c r="F39" s="3374"/>
    </row>
    <row r="40" spans="1:6" s="1166" customFormat="1" ht="30">
      <c r="A40" s="1162" t="s">
        <v>4408</v>
      </c>
      <c r="B40" s="1162" t="s">
        <v>5</v>
      </c>
      <c r="C40" s="1163" t="s">
        <v>5800</v>
      </c>
      <c r="D40" s="1162" t="s">
        <v>4126</v>
      </c>
      <c r="E40" s="1164" t="s">
        <v>5801</v>
      </c>
      <c r="F40" s="1164" t="s">
        <v>9</v>
      </c>
    </row>
    <row r="41" spans="1:6" s="1166" customFormat="1">
      <c r="A41" s="1339" t="s">
        <v>4430</v>
      </c>
      <c r="B41" s="1256" t="s">
        <v>5845</v>
      </c>
      <c r="C41" s="1170">
        <v>15</v>
      </c>
      <c r="D41" s="1257" t="s">
        <v>4431</v>
      </c>
      <c r="E41" s="1223" t="s">
        <v>5846</v>
      </c>
      <c r="F41" s="1340" t="e">
        <f t="shared" ref="F41:F54" si="1">E41-E41*$B$3/100</f>
        <v>#VALUE!</v>
      </c>
    </row>
    <row r="42" spans="1:6" s="1166" customFormat="1">
      <c r="A42" s="1339" t="s">
        <v>4432</v>
      </c>
      <c r="B42" s="1256" t="s">
        <v>5847</v>
      </c>
      <c r="C42" s="1170">
        <v>20</v>
      </c>
      <c r="D42" s="1257" t="s">
        <v>4431</v>
      </c>
      <c r="E42" s="1223" t="s">
        <v>5848</v>
      </c>
      <c r="F42" s="1340" t="e">
        <f t="shared" si="1"/>
        <v>#VALUE!</v>
      </c>
    </row>
    <row r="43" spans="1:6" s="1166" customFormat="1">
      <c r="A43" s="1339" t="s">
        <v>4433</v>
      </c>
      <c r="B43" s="1256" t="s">
        <v>5849</v>
      </c>
      <c r="C43" s="1170">
        <v>25</v>
      </c>
      <c r="D43" s="1257" t="s">
        <v>4431</v>
      </c>
      <c r="E43" s="1223" t="s">
        <v>5850</v>
      </c>
      <c r="F43" s="1340" t="e">
        <f t="shared" si="1"/>
        <v>#VALUE!</v>
      </c>
    </row>
    <row r="44" spans="1:6" s="1166" customFormat="1">
      <c r="A44" s="1339" t="s">
        <v>4434</v>
      </c>
      <c r="B44" s="1256" t="s">
        <v>5851</v>
      </c>
      <c r="C44" s="1170">
        <v>32</v>
      </c>
      <c r="D44" s="1257" t="s">
        <v>4431</v>
      </c>
      <c r="E44" s="1223" t="s">
        <v>5852</v>
      </c>
      <c r="F44" s="1340" t="e">
        <f t="shared" si="1"/>
        <v>#VALUE!</v>
      </c>
    </row>
    <row r="45" spans="1:6" s="1166" customFormat="1">
      <c r="A45" s="1339" t="s">
        <v>4435</v>
      </c>
      <c r="B45" s="1256" t="s">
        <v>5853</v>
      </c>
      <c r="C45" s="1170">
        <v>40</v>
      </c>
      <c r="D45" s="1257" t="s">
        <v>4431</v>
      </c>
      <c r="E45" s="1223" t="s">
        <v>5854</v>
      </c>
      <c r="F45" s="1340" t="e">
        <f t="shared" si="1"/>
        <v>#VALUE!</v>
      </c>
    </row>
    <row r="46" spans="1:6" s="1166" customFormat="1">
      <c r="A46" s="1339" t="s">
        <v>4436</v>
      </c>
      <c r="B46" s="1256" t="s">
        <v>5855</v>
      </c>
      <c r="C46" s="1170">
        <v>50</v>
      </c>
      <c r="D46" s="1257" t="s">
        <v>4431</v>
      </c>
      <c r="E46" s="1223" t="s">
        <v>2914</v>
      </c>
      <c r="F46" s="1340">
        <f t="shared" si="1"/>
        <v>7</v>
      </c>
    </row>
    <row r="47" spans="1:6" s="1166" customFormat="1">
      <c r="A47" s="1339" t="s">
        <v>4437</v>
      </c>
      <c r="B47" s="1256" t="s">
        <v>5856</v>
      </c>
      <c r="C47" s="1170">
        <v>65</v>
      </c>
      <c r="D47" s="1257" t="s">
        <v>4431</v>
      </c>
      <c r="E47" s="1223" t="s">
        <v>5857</v>
      </c>
      <c r="F47" s="1340" t="e">
        <f t="shared" si="1"/>
        <v>#VALUE!</v>
      </c>
    </row>
    <row r="48" spans="1:6" s="1166" customFormat="1">
      <c r="A48" s="1339" t="s">
        <v>4438</v>
      </c>
      <c r="B48" s="1256" t="s">
        <v>5858</v>
      </c>
      <c r="C48" s="1170">
        <v>80</v>
      </c>
      <c r="D48" s="1257" t="s">
        <v>4431</v>
      </c>
      <c r="E48" s="1223" t="s">
        <v>5859</v>
      </c>
      <c r="F48" s="1340" t="e">
        <f t="shared" si="1"/>
        <v>#VALUE!</v>
      </c>
    </row>
    <row r="49" spans="1:6" s="1166" customFormat="1">
      <c r="A49" s="1339" t="s">
        <v>4439</v>
      </c>
      <c r="B49" s="1256" t="s">
        <v>5860</v>
      </c>
      <c r="C49" s="1170">
        <v>100</v>
      </c>
      <c r="D49" s="1257" t="s">
        <v>4440</v>
      </c>
      <c r="E49" s="1223" t="s">
        <v>5861</v>
      </c>
      <c r="F49" s="1340" t="e">
        <f t="shared" si="1"/>
        <v>#VALUE!</v>
      </c>
    </row>
    <row r="50" spans="1:6" s="1166" customFormat="1">
      <c r="A50" s="1339" t="s">
        <v>4441</v>
      </c>
      <c r="B50" s="1256" t="s">
        <v>5862</v>
      </c>
      <c r="C50" s="1170">
        <v>125</v>
      </c>
      <c r="D50" s="1257" t="s">
        <v>4440</v>
      </c>
      <c r="E50" s="1223" t="s">
        <v>477</v>
      </c>
      <c r="F50" s="1340" t="e">
        <f t="shared" si="1"/>
        <v>#VALUE!</v>
      </c>
    </row>
    <row r="51" spans="1:6" s="1166" customFormat="1">
      <c r="A51" s="1339" t="s">
        <v>4442</v>
      </c>
      <c r="B51" s="1256" t="s">
        <v>5863</v>
      </c>
      <c r="C51" s="1170">
        <v>150</v>
      </c>
      <c r="D51" s="1257" t="s">
        <v>4440</v>
      </c>
      <c r="E51" s="1223" t="s">
        <v>5864</v>
      </c>
      <c r="F51" s="1340" t="e">
        <f t="shared" si="1"/>
        <v>#VALUE!</v>
      </c>
    </row>
    <row r="52" spans="1:6" s="1166" customFormat="1">
      <c r="A52" s="1339" t="s">
        <v>4443</v>
      </c>
      <c r="B52" s="1256" t="s">
        <v>5865</v>
      </c>
      <c r="C52" s="1170">
        <v>200</v>
      </c>
      <c r="D52" s="1257" t="s">
        <v>4440</v>
      </c>
      <c r="E52" s="1223" t="s">
        <v>5866</v>
      </c>
      <c r="F52" s="1340" t="e">
        <f t="shared" si="1"/>
        <v>#VALUE!</v>
      </c>
    </row>
    <row r="53" spans="1:6" s="1166" customFormat="1">
      <c r="A53" s="1339" t="s">
        <v>4444</v>
      </c>
      <c r="B53" s="1256" t="s">
        <v>5867</v>
      </c>
      <c r="C53" s="1170">
        <v>250</v>
      </c>
      <c r="D53" s="1257" t="s">
        <v>4440</v>
      </c>
      <c r="E53" s="1223" t="s">
        <v>5868</v>
      </c>
      <c r="F53" s="1340" t="e">
        <f t="shared" si="1"/>
        <v>#VALUE!</v>
      </c>
    </row>
    <row r="54" spans="1:6" s="1166" customFormat="1">
      <c r="A54" s="1339" t="s">
        <v>5869</v>
      </c>
      <c r="B54" s="1256" t="s">
        <v>5870</v>
      </c>
      <c r="C54" s="1170">
        <v>300</v>
      </c>
      <c r="D54" s="1257">
        <v>10</v>
      </c>
      <c r="E54" s="1223" t="s">
        <v>5871</v>
      </c>
      <c r="F54" s="1340" t="e">
        <f t="shared" si="1"/>
        <v>#VALUE!</v>
      </c>
    </row>
    <row r="55" spans="1:6" ht="30">
      <c r="A55" s="3375" t="s">
        <v>4445</v>
      </c>
      <c r="B55" s="3376"/>
      <c r="C55" s="1167" t="s">
        <v>19</v>
      </c>
      <c r="D55" s="1167" t="s">
        <v>4446</v>
      </c>
      <c r="E55" s="1167" t="s">
        <v>4447</v>
      </c>
      <c r="F55" s="1168" t="s">
        <v>4448</v>
      </c>
    </row>
    <row r="56" spans="1:6">
      <c r="A56" s="1169" t="s">
        <v>4449</v>
      </c>
      <c r="B56" s="1169" t="s">
        <v>4450</v>
      </c>
      <c r="C56" s="1170" t="s">
        <v>4451</v>
      </c>
      <c r="D56" s="1171">
        <v>1</v>
      </c>
      <c r="E56" s="1171">
        <v>8</v>
      </c>
      <c r="F56" s="1338">
        <v>328.6</v>
      </c>
    </row>
    <row r="57" spans="1:6">
      <c r="A57" s="1169" t="s">
        <v>4452</v>
      </c>
      <c r="B57" s="1169" t="s">
        <v>4453</v>
      </c>
      <c r="C57" s="1170" t="s">
        <v>4454</v>
      </c>
      <c r="D57" s="1171">
        <v>1</v>
      </c>
      <c r="E57" s="1171">
        <v>7</v>
      </c>
      <c r="F57" s="1338">
        <v>328.6</v>
      </c>
    </row>
    <row r="58" spans="1:6">
      <c r="A58" s="1169" t="s">
        <v>4455</v>
      </c>
      <c r="B58" s="1169" t="s">
        <v>4456</v>
      </c>
      <c r="C58" s="1170" t="s">
        <v>4457</v>
      </c>
      <c r="D58" s="1171">
        <v>1</v>
      </c>
      <c r="E58" s="1171">
        <v>7</v>
      </c>
      <c r="F58" s="1338">
        <v>328.6</v>
      </c>
    </row>
    <row r="59" spans="1:6">
      <c r="A59" s="1169" t="s">
        <v>4458</v>
      </c>
      <c r="B59" s="1169" t="s">
        <v>4459</v>
      </c>
      <c r="C59" s="1170" t="s">
        <v>4460</v>
      </c>
      <c r="D59" s="1171">
        <v>1</v>
      </c>
      <c r="E59" s="1171">
        <v>4</v>
      </c>
      <c r="F59" s="1338">
        <v>404.9</v>
      </c>
    </row>
    <row r="60" spans="1:6">
      <c r="A60" s="1169" t="s">
        <v>4461</v>
      </c>
      <c r="B60" s="1169" t="s">
        <v>4462</v>
      </c>
      <c r="C60" s="1170" t="s">
        <v>4463</v>
      </c>
      <c r="D60" s="1171">
        <v>1</v>
      </c>
      <c r="E60" s="1171">
        <v>2</v>
      </c>
      <c r="F60" s="1338">
        <v>388.6</v>
      </c>
    </row>
    <row r="61" spans="1:6">
      <c r="A61" s="1169" t="s">
        <v>4464</v>
      </c>
      <c r="B61" s="1169" t="s">
        <v>4465</v>
      </c>
      <c r="C61" s="1170" t="s">
        <v>4466</v>
      </c>
      <c r="D61" s="1171">
        <v>1</v>
      </c>
      <c r="E61" s="1171">
        <v>2</v>
      </c>
      <c r="F61" s="1338">
        <v>386.8</v>
      </c>
    </row>
    <row r="62" spans="1:6" ht="30">
      <c r="A62" s="3375" t="s">
        <v>4467</v>
      </c>
      <c r="B62" s="3376"/>
      <c r="C62" s="1167" t="s">
        <v>19</v>
      </c>
      <c r="D62" s="1167" t="s">
        <v>4446</v>
      </c>
      <c r="E62" s="1167" t="s">
        <v>4468</v>
      </c>
      <c r="F62" s="1168" t="s">
        <v>4448</v>
      </c>
    </row>
    <row r="63" spans="1:6">
      <c r="A63" s="1169" t="s">
        <v>4469</v>
      </c>
      <c r="B63" s="1169" t="s">
        <v>4470</v>
      </c>
      <c r="C63" s="1170" t="s">
        <v>4471</v>
      </c>
      <c r="D63" s="1171">
        <v>1</v>
      </c>
      <c r="E63" s="1171">
        <v>62</v>
      </c>
      <c r="F63" s="1338">
        <v>405.6</v>
      </c>
    </row>
    <row r="64" spans="1:6">
      <c r="A64" s="1169" t="s">
        <v>4472</v>
      </c>
      <c r="B64" s="1169" t="s">
        <v>4473</v>
      </c>
      <c r="C64" s="1170" t="s">
        <v>4474</v>
      </c>
      <c r="D64" s="1171">
        <v>1</v>
      </c>
      <c r="E64" s="1171">
        <v>26</v>
      </c>
      <c r="F64" s="1338">
        <v>391.1</v>
      </c>
    </row>
    <row r="65" spans="1:6">
      <c r="A65" s="1169" t="s">
        <v>4475</v>
      </c>
      <c r="B65" s="1169" t="s">
        <v>4476</v>
      </c>
      <c r="C65" s="1170" t="s">
        <v>4477</v>
      </c>
      <c r="D65" s="1171">
        <v>1</v>
      </c>
      <c r="E65" s="1171">
        <v>14</v>
      </c>
      <c r="F65" s="1338">
        <v>445.3</v>
      </c>
    </row>
    <row r="66" spans="1:6">
      <c r="A66" s="1169" t="s">
        <v>4478</v>
      </c>
      <c r="B66" s="1169" t="s">
        <v>4479</v>
      </c>
      <c r="C66" s="1170" t="s">
        <v>4480</v>
      </c>
      <c r="D66" s="1171">
        <v>1</v>
      </c>
      <c r="E66" s="1171">
        <v>8</v>
      </c>
      <c r="F66" s="1338">
        <v>461.4</v>
      </c>
    </row>
    <row r="67" spans="1:6" ht="30">
      <c r="A67" s="3375" t="s">
        <v>4481</v>
      </c>
      <c r="B67" s="3376"/>
      <c r="C67" s="1167" t="s">
        <v>19</v>
      </c>
      <c r="D67" s="1167" t="s">
        <v>4482</v>
      </c>
      <c r="E67" s="1167" t="s">
        <v>4483</v>
      </c>
      <c r="F67" s="1168" t="s">
        <v>4484</v>
      </c>
    </row>
    <row r="68" spans="1:6">
      <c r="A68" s="1169" t="s">
        <v>4485</v>
      </c>
      <c r="B68" s="1169" t="s">
        <v>4486</v>
      </c>
      <c r="C68" s="1170" t="s">
        <v>4487</v>
      </c>
      <c r="D68" s="1171">
        <v>1</v>
      </c>
      <c r="E68" s="1172">
        <v>0.56799999999999995</v>
      </c>
      <c r="F68" s="1338" t="s">
        <v>5872</v>
      </c>
    </row>
    <row r="69" spans="1:6">
      <c r="A69" s="1169" t="s">
        <v>4488</v>
      </c>
      <c r="B69" s="1169" t="s">
        <v>4489</v>
      </c>
      <c r="C69" s="1170" t="s">
        <v>4490</v>
      </c>
      <c r="D69" s="1171">
        <v>1</v>
      </c>
      <c r="E69" s="1171">
        <v>1.06</v>
      </c>
      <c r="F69" s="1338" t="s">
        <v>5873</v>
      </c>
    </row>
    <row r="70" spans="1:6">
      <c r="A70" s="1169" t="s">
        <v>4491</v>
      </c>
      <c r="B70" s="1169" t="s">
        <v>4492</v>
      </c>
      <c r="C70" s="1170" t="s">
        <v>4493</v>
      </c>
      <c r="D70" s="1171">
        <v>1</v>
      </c>
      <c r="E70" s="1171">
        <v>1.75</v>
      </c>
      <c r="F70" s="1338" t="s">
        <v>5874</v>
      </c>
    </row>
    <row r="71" spans="1:6">
      <c r="A71" s="1169" t="s">
        <v>4494</v>
      </c>
      <c r="B71" s="1169" t="s">
        <v>4495</v>
      </c>
      <c r="C71" s="1170" t="s">
        <v>4496</v>
      </c>
      <c r="D71" s="1171">
        <v>1</v>
      </c>
      <c r="E71" s="1171">
        <v>2.58</v>
      </c>
      <c r="F71" s="1338" t="s">
        <v>5875</v>
      </c>
    </row>
    <row r="73" spans="1:6" ht="15.75">
      <c r="A73" s="1173" t="s">
        <v>5177</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373" customWidth="1"/>
    <col min="2" max="2" width="14" style="373" customWidth="1"/>
    <col min="3" max="3" width="22.5703125" style="373" customWidth="1"/>
    <col min="4" max="4" width="64.7109375" style="373" customWidth="1"/>
    <col min="5" max="5" width="40.140625" style="373" customWidth="1"/>
    <col min="6" max="6" width="15.85546875" style="422" customWidth="1"/>
    <col min="7" max="7" width="14.140625" style="956" customWidth="1"/>
    <col min="8" max="16384" width="9.28515625" style="373"/>
  </cols>
  <sheetData>
    <row r="1" spans="1:7" ht="27" customHeight="1">
      <c r="A1" s="3381" t="s">
        <v>3954</v>
      </c>
      <c r="B1" s="3381"/>
      <c r="C1" s="3381"/>
      <c r="D1" s="3381"/>
      <c r="E1" s="3381"/>
      <c r="F1" s="3381"/>
      <c r="G1" s="3381"/>
    </row>
    <row r="3" spans="1:7">
      <c r="F3" s="373"/>
      <c r="G3" s="955"/>
    </row>
    <row r="4" spans="1:7">
      <c r="F4" s="373"/>
      <c r="G4" s="955"/>
    </row>
    <row r="5" spans="1:7">
      <c r="F5" s="373"/>
      <c r="G5" s="955"/>
    </row>
    <row r="6" spans="1:7">
      <c r="F6" s="373"/>
      <c r="G6" s="955"/>
    </row>
    <row r="7" spans="1:7" s="372" customFormat="1" ht="28.5">
      <c r="A7" s="736" t="s">
        <v>14</v>
      </c>
      <c r="B7" s="736" t="s">
        <v>18</v>
      </c>
      <c r="C7" s="979" t="s">
        <v>10</v>
      </c>
      <c r="D7" s="736" t="s">
        <v>207</v>
      </c>
      <c r="E7" s="954" t="s">
        <v>432</v>
      </c>
      <c r="F7" s="736" t="s">
        <v>12</v>
      </c>
      <c r="G7" s="737" t="s">
        <v>8</v>
      </c>
    </row>
    <row r="8" spans="1:7" ht="12.75" customHeight="1">
      <c r="A8" s="3385" t="s">
        <v>2683</v>
      </c>
      <c r="B8" s="3385"/>
      <c r="C8" s="3385"/>
      <c r="D8" s="3385"/>
      <c r="E8" s="3385"/>
      <c r="F8" s="3385"/>
      <c r="G8" s="3385"/>
    </row>
    <row r="9" spans="1:7" ht="81" customHeight="1">
      <c r="A9" s="3386"/>
      <c r="B9" s="977" t="s">
        <v>5487</v>
      </c>
      <c r="C9" s="977" t="s">
        <v>5497</v>
      </c>
      <c r="D9" s="950" t="s">
        <v>5488</v>
      </c>
      <c r="E9" s="953" t="s">
        <v>5498</v>
      </c>
      <c r="F9" s="978" t="s">
        <v>433</v>
      </c>
      <c r="G9" s="978">
        <v>39290</v>
      </c>
    </row>
    <row r="10" spans="1:7" ht="78.75" customHeight="1">
      <c r="A10" s="3387"/>
      <c r="B10" s="977" t="s">
        <v>5489</v>
      </c>
      <c r="C10" s="977" t="s">
        <v>5499</v>
      </c>
      <c r="D10" s="950" t="s">
        <v>5490</v>
      </c>
      <c r="E10" s="953" t="s">
        <v>5500</v>
      </c>
      <c r="F10" s="978" t="s">
        <v>433</v>
      </c>
      <c r="G10" s="978">
        <v>41390</v>
      </c>
    </row>
    <row r="11" spans="1:7" ht="87" customHeight="1">
      <c r="A11" s="3387"/>
      <c r="B11" s="977" t="s">
        <v>5491</v>
      </c>
      <c r="C11" s="977" t="s">
        <v>5501</v>
      </c>
      <c r="D11" s="950" t="s">
        <v>5492</v>
      </c>
      <c r="E11" s="953" t="s">
        <v>5502</v>
      </c>
      <c r="F11" s="978" t="s">
        <v>2684</v>
      </c>
      <c r="G11" s="978">
        <v>45430</v>
      </c>
    </row>
    <row r="12" spans="1:7" ht="89.45" customHeight="1">
      <c r="A12" s="3387"/>
      <c r="B12" s="977" t="s">
        <v>5493</v>
      </c>
      <c r="C12" s="977" t="s">
        <v>5503</v>
      </c>
      <c r="D12" s="950" t="s">
        <v>5494</v>
      </c>
      <c r="E12" s="953" t="s">
        <v>5504</v>
      </c>
      <c r="F12" s="978" t="s">
        <v>2684</v>
      </c>
      <c r="G12" s="978">
        <v>47430</v>
      </c>
    </row>
    <row r="13" spans="1:7" ht="90" customHeight="1">
      <c r="A13" s="3388"/>
      <c r="B13" s="977" t="s">
        <v>5495</v>
      </c>
      <c r="C13" s="977" t="s">
        <v>5505</v>
      </c>
      <c r="D13" s="950" t="s">
        <v>5496</v>
      </c>
      <c r="E13" s="953" t="s">
        <v>5506</v>
      </c>
      <c r="F13" s="978" t="s">
        <v>433</v>
      </c>
      <c r="G13" s="978">
        <v>32490</v>
      </c>
    </row>
    <row r="14" spans="1:7" ht="42.75" customHeight="1">
      <c r="A14" s="3389" t="s">
        <v>2685</v>
      </c>
      <c r="B14" s="3389"/>
      <c r="C14" s="3389"/>
      <c r="D14" s="3389"/>
      <c r="E14" s="3389"/>
      <c r="F14" s="3389"/>
      <c r="G14" s="3389"/>
    </row>
    <row r="15" spans="1:7" ht="78" customHeight="1">
      <c r="A15" s="980"/>
      <c r="B15" s="740" t="s">
        <v>5483</v>
      </c>
      <c r="C15" s="740" t="s">
        <v>5507</v>
      </c>
      <c r="D15" s="950" t="s">
        <v>5484</v>
      </c>
      <c r="E15" s="953" t="s">
        <v>5508</v>
      </c>
      <c r="F15" s="950" t="s">
        <v>433</v>
      </c>
      <c r="G15" s="978">
        <v>32539.5</v>
      </c>
    </row>
    <row r="16" spans="1:7" ht="82.5" customHeight="1">
      <c r="A16" s="980"/>
      <c r="B16" s="740" t="s">
        <v>5485</v>
      </c>
      <c r="C16" s="740" t="s">
        <v>5509</v>
      </c>
      <c r="D16" s="950" t="s">
        <v>5486</v>
      </c>
      <c r="E16" s="953" t="s">
        <v>5510</v>
      </c>
      <c r="F16" s="950" t="s">
        <v>433</v>
      </c>
      <c r="G16" s="978">
        <v>34639.5</v>
      </c>
    </row>
    <row r="17" spans="1:7">
      <c r="A17" s="3389" t="s">
        <v>320</v>
      </c>
      <c r="B17" s="3389"/>
      <c r="C17" s="3389"/>
      <c r="D17" s="3389"/>
      <c r="E17" s="3389"/>
      <c r="F17" s="3389"/>
      <c r="G17" s="3389"/>
    </row>
    <row r="18" spans="1:7" ht="150" customHeight="1">
      <c r="A18" s="3390"/>
      <c r="B18" s="1720" t="s">
        <v>5475</v>
      </c>
      <c r="C18" s="1720" t="s">
        <v>5475</v>
      </c>
      <c r="D18" s="1721" t="s">
        <v>5476</v>
      </c>
      <c r="E18" s="1722" t="s">
        <v>5514</v>
      </c>
      <c r="F18" s="1721"/>
      <c r="G18" s="1724">
        <v>8389.5</v>
      </c>
    </row>
    <row r="19" spans="1:7" ht="74.25" customHeight="1" thickBot="1">
      <c r="A19" s="3384"/>
      <c r="B19" s="1709" t="s">
        <v>5477</v>
      </c>
      <c r="C19" s="1709" t="s">
        <v>5477</v>
      </c>
      <c r="D19" s="1710" t="s">
        <v>5478</v>
      </c>
      <c r="E19" s="1723" t="s">
        <v>5511</v>
      </c>
      <c r="F19" s="1710"/>
      <c r="G19" s="1725">
        <v>9439.5</v>
      </c>
    </row>
    <row r="20" spans="1:7" ht="157.69999999999999" customHeight="1">
      <c r="A20" s="3382"/>
      <c r="B20" s="1718" t="s">
        <v>5479</v>
      </c>
      <c r="C20" s="1718" t="s">
        <v>5479</v>
      </c>
      <c r="D20" s="1707" t="s">
        <v>5480</v>
      </c>
      <c r="E20" s="1708" t="s">
        <v>5512</v>
      </c>
      <c r="F20" s="1707"/>
      <c r="G20" s="1726">
        <v>9439.5</v>
      </c>
    </row>
    <row r="21" spans="1:7" ht="57.2" customHeight="1" thickBot="1">
      <c r="A21" s="3384"/>
      <c r="B21" s="1709" t="s">
        <v>5481</v>
      </c>
      <c r="C21" s="1709" t="s">
        <v>5481</v>
      </c>
      <c r="D21" s="1710" t="s">
        <v>5482</v>
      </c>
      <c r="E21" s="1723" t="s">
        <v>3931</v>
      </c>
      <c r="F21" s="1710"/>
      <c r="G21" s="1725">
        <v>10489.5</v>
      </c>
    </row>
    <row r="22" spans="1:7" ht="128.25" customHeight="1">
      <c r="A22" s="3391"/>
      <c r="B22" s="1718" t="s">
        <v>5472</v>
      </c>
      <c r="C22" s="1718" t="s">
        <v>5472</v>
      </c>
      <c r="D22" s="1707" t="s">
        <v>5515</v>
      </c>
      <c r="E22" s="1719" t="s">
        <v>5518</v>
      </c>
      <c r="F22" s="1707"/>
      <c r="G22" s="1726">
        <v>8920</v>
      </c>
    </row>
    <row r="23" spans="1:7" ht="45" customHeight="1">
      <c r="A23" s="3382"/>
      <c r="B23" s="740" t="s">
        <v>5473</v>
      </c>
      <c r="C23" s="740" t="s">
        <v>5473</v>
      </c>
      <c r="D23" s="950" t="s">
        <v>5516</v>
      </c>
      <c r="E23" s="981" t="s">
        <v>5519</v>
      </c>
      <c r="F23" s="950"/>
      <c r="G23" s="978">
        <v>9970</v>
      </c>
    </row>
    <row r="24" spans="1:7" s="712" customFormat="1" ht="44.45" customHeight="1" thickBot="1">
      <c r="A24" s="3384"/>
      <c r="B24" s="1709" t="s">
        <v>5474</v>
      </c>
      <c r="C24" s="1709" t="s">
        <v>5474</v>
      </c>
      <c r="D24" s="1710" t="s">
        <v>5517</v>
      </c>
      <c r="E24" s="1711" t="s">
        <v>5520</v>
      </c>
      <c r="F24" s="1710"/>
      <c r="G24" s="1725">
        <v>12589.5</v>
      </c>
    </row>
    <row r="25" spans="1:7" s="712" customFormat="1" ht="63.75">
      <c r="A25" s="3382"/>
      <c r="B25" s="1707" t="s">
        <v>3932</v>
      </c>
      <c r="C25" s="1707" t="s">
        <v>3932</v>
      </c>
      <c r="D25" s="1707" t="s">
        <v>5513</v>
      </c>
      <c r="E25" s="1708" t="s">
        <v>3933</v>
      </c>
      <c r="F25" s="1707"/>
      <c r="G25" s="1726">
        <v>1570</v>
      </c>
    </row>
    <row r="26" spans="1:7" s="712" customFormat="1" ht="74.25" customHeight="1">
      <c r="A26" s="3382"/>
      <c r="B26" s="951" t="s">
        <v>5525</v>
      </c>
      <c r="C26" s="951" t="s">
        <v>5366</v>
      </c>
      <c r="D26" s="951" t="s">
        <v>5351</v>
      </c>
      <c r="E26" s="741" t="s">
        <v>5352</v>
      </c>
      <c r="F26" s="952"/>
      <c r="G26" s="978">
        <v>1570</v>
      </c>
    </row>
    <row r="27" spans="1:7" ht="63.75">
      <c r="A27" s="3382"/>
      <c r="B27" s="951" t="s">
        <v>5526</v>
      </c>
      <c r="C27" s="951" t="s">
        <v>5367</v>
      </c>
      <c r="D27" s="951" t="s">
        <v>5353</v>
      </c>
      <c r="E27" s="741" t="s">
        <v>5354</v>
      </c>
      <c r="F27" s="952"/>
      <c r="G27" s="978">
        <v>1490</v>
      </c>
    </row>
    <row r="28" spans="1:7" s="712" customFormat="1" ht="69" customHeight="1">
      <c r="A28" s="3383"/>
      <c r="B28" s="950" t="s">
        <v>3934</v>
      </c>
      <c r="C28" s="950" t="s">
        <v>3934</v>
      </c>
      <c r="D28" s="950" t="s">
        <v>3935</v>
      </c>
      <c r="E28" s="953" t="s">
        <v>3936</v>
      </c>
      <c r="F28" s="950"/>
      <c r="G28" s="978">
        <v>2620</v>
      </c>
    </row>
    <row r="29" spans="1:7" s="712" customFormat="1" ht="69.75" customHeight="1" thickBot="1">
      <c r="A29" s="1710"/>
      <c r="B29" s="1715" t="s">
        <v>5527</v>
      </c>
      <c r="C29" s="1715" t="s">
        <v>5368</v>
      </c>
      <c r="D29" s="1715" t="s">
        <v>5355</v>
      </c>
      <c r="E29" s="1716" t="s">
        <v>5369</v>
      </c>
      <c r="F29" s="1717"/>
      <c r="G29" s="1725">
        <v>2310</v>
      </c>
    </row>
    <row r="30" spans="1:7" s="712" customFormat="1" ht="55.5" customHeight="1">
      <c r="A30" s="1707"/>
      <c r="B30" s="1712" t="s">
        <v>5528</v>
      </c>
      <c r="C30" s="1712" t="s">
        <v>5370</v>
      </c>
      <c r="D30" s="1712" t="s">
        <v>5356</v>
      </c>
      <c r="E30" s="1713" t="s">
        <v>3952</v>
      </c>
      <c r="F30" s="1714"/>
      <c r="G30" s="1726">
        <v>6289.5</v>
      </c>
    </row>
    <row r="31" spans="1:7" s="712" customFormat="1" ht="55.5" customHeight="1">
      <c r="A31" s="950"/>
      <c r="B31" s="951" t="s">
        <v>5529</v>
      </c>
      <c r="C31" s="951" t="s">
        <v>5371</v>
      </c>
      <c r="D31" s="951" t="s">
        <v>5357</v>
      </c>
      <c r="E31" s="741" t="s">
        <v>3953</v>
      </c>
      <c r="F31" s="952"/>
      <c r="G31" s="978">
        <v>6289.5</v>
      </c>
    </row>
    <row r="32" spans="1:7" s="712" customFormat="1" ht="45" customHeight="1">
      <c r="A32" s="982"/>
      <c r="B32" s="950" t="s">
        <v>3937</v>
      </c>
      <c r="C32" s="950" t="s">
        <v>3937</v>
      </c>
      <c r="D32" s="950" t="s">
        <v>2686</v>
      </c>
      <c r="E32" s="953" t="s">
        <v>3938</v>
      </c>
      <c r="F32" s="950"/>
      <c r="G32" s="978">
        <v>1570</v>
      </c>
    </row>
    <row r="33" spans="1:7" s="712" customFormat="1" ht="63.75">
      <c r="A33" s="982"/>
      <c r="B33" s="950" t="s">
        <v>3939</v>
      </c>
      <c r="C33" s="950" t="s">
        <v>3939</v>
      </c>
      <c r="D33" s="950" t="s">
        <v>434</v>
      </c>
      <c r="E33" s="953" t="s">
        <v>3940</v>
      </c>
      <c r="F33" s="950"/>
      <c r="G33" s="978">
        <v>2089.5</v>
      </c>
    </row>
    <row r="34" spans="1:7" ht="66.2" customHeight="1">
      <c r="A34" s="982"/>
      <c r="B34" s="950" t="s">
        <v>3941</v>
      </c>
      <c r="C34" s="950" t="s">
        <v>3941</v>
      </c>
      <c r="D34" s="950" t="s">
        <v>3942</v>
      </c>
      <c r="E34" s="953" t="s">
        <v>3943</v>
      </c>
      <c r="F34" s="950"/>
      <c r="G34" s="978">
        <v>6289.5</v>
      </c>
    </row>
    <row r="35" spans="1:7" ht="61.5" customHeight="1">
      <c r="A35" s="982"/>
      <c r="B35" s="950" t="s">
        <v>3944</v>
      </c>
      <c r="C35" s="950" t="s">
        <v>3944</v>
      </c>
      <c r="D35" s="950" t="s">
        <v>435</v>
      </c>
      <c r="E35" s="953" t="s">
        <v>3945</v>
      </c>
      <c r="F35" s="950"/>
      <c r="G35" s="978">
        <v>2089.5</v>
      </c>
    </row>
    <row r="36" spans="1:7" ht="89.25">
      <c r="A36" s="982"/>
      <c r="B36" s="950" t="s">
        <v>3946</v>
      </c>
      <c r="C36" s="950" t="s">
        <v>3946</v>
      </c>
      <c r="D36" s="950" t="s">
        <v>3947</v>
      </c>
      <c r="E36" s="953" t="s">
        <v>3948</v>
      </c>
      <c r="F36" s="950"/>
      <c r="G36" s="978">
        <v>7339.5</v>
      </c>
    </row>
    <row r="37" spans="1:7" ht="51">
      <c r="A37" s="982"/>
      <c r="B37" s="950" t="s">
        <v>3949</v>
      </c>
      <c r="C37" s="950" t="s">
        <v>3949</v>
      </c>
      <c r="D37" s="950" t="s">
        <v>3950</v>
      </c>
      <c r="E37" s="953" t="s">
        <v>3951</v>
      </c>
      <c r="F37" s="950"/>
      <c r="G37" s="978">
        <v>13639.5</v>
      </c>
    </row>
    <row r="38" spans="1:7" ht="26.45" customHeight="1" thickBot="1">
      <c r="A38" s="1717"/>
      <c r="B38" s="1710" t="s">
        <v>3955</v>
      </c>
      <c r="C38" s="1710" t="s">
        <v>3955</v>
      </c>
      <c r="D38" s="1710" t="s">
        <v>3956</v>
      </c>
      <c r="E38" s="1723" t="s">
        <v>5372</v>
      </c>
      <c r="F38" s="1717"/>
      <c r="G38" s="1725">
        <v>47</v>
      </c>
    </row>
    <row r="39" spans="1:7">
      <c r="A39" s="3379"/>
      <c r="B39" s="1707" t="s">
        <v>3957</v>
      </c>
      <c r="C39" s="1707" t="s">
        <v>3957</v>
      </c>
      <c r="D39" s="1707" t="s">
        <v>3958</v>
      </c>
      <c r="E39" s="1708" t="s">
        <v>5373</v>
      </c>
      <c r="F39" s="1714"/>
      <c r="G39" s="1726">
        <v>94.5</v>
      </c>
    </row>
    <row r="40" spans="1:7">
      <c r="A40" s="3379"/>
      <c r="B40" s="950" t="s">
        <v>3959</v>
      </c>
      <c r="C40" s="950" t="s">
        <v>3959</v>
      </c>
      <c r="D40" s="950" t="s">
        <v>3960</v>
      </c>
      <c r="E40" s="953" t="s">
        <v>5374</v>
      </c>
      <c r="F40" s="952"/>
      <c r="G40" s="978">
        <v>140</v>
      </c>
    </row>
    <row r="41" spans="1:7">
      <c r="A41" s="3379"/>
      <c r="B41" s="950" t="s">
        <v>3961</v>
      </c>
      <c r="C41" s="950" t="s">
        <v>3961</v>
      </c>
      <c r="D41" s="950" t="s">
        <v>3962</v>
      </c>
      <c r="E41" s="953" t="s">
        <v>5375</v>
      </c>
      <c r="F41" s="952"/>
      <c r="G41" s="978">
        <v>190</v>
      </c>
    </row>
    <row r="42" spans="1:7">
      <c r="A42" s="3379"/>
      <c r="B42" s="950" t="s">
        <v>3963</v>
      </c>
      <c r="C42" s="950" t="s">
        <v>3963</v>
      </c>
      <c r="D42" s="950" t="s">
        <v>3964</v>
      </c>
      <c r="E42" s="953" t="s">
        <v>5376</v>
      </c>
      <c r="F42" s="952"/>
      <c r="G42" s="978">
        <v>280</v>
      </c>
    </row>
    <row r="43" spans="1:7">
      <c r="A43" s="3379"/>
      <c r="B43" s="950" t="s">
        <v>3965</v>
      </c>
      <c r="C43" s="950" t="s">
        <v>3965</v>
      </c>
      <c r="D43" s="950" t="s">
        <v>3966</v>
      </c>
      <c r="E43" s="953" t="s">
        <v>5377</v>
      </c>
      <c r="F43" s="952"/>
      <c r="G43" s="978">
        <v>380</v>
      </c>
    </row>
    <row r="44" spans="1:7">
      <c r="A44" s="3379"/>
      <c r="B44" s="950" t="s">
        <v>3967</v>
      </c>
      <c r="C44" s="950" t="s">
        <v>3967</v>
      </c>
      <c r="D44" s="950" t="s">
        <v>3968</v>
      </c>
      <c r="E44" s="953" t="s">
        <v>5378</v>
      </c>
      <c r="F44" s="952"/>
      <c r="G44" s="978">
        <v>470</v>
      </c>
    </row>
    <row r="45" spans="1:7">
      <c r="A45" s="3379"/>
      <c r="B45" s="950" t="s">
        <v>3969</v>
      </c>
      <c r="C45" s="950" t="s">
        <v>3969</v>
      </c>
      <c r="D45" s="950" t="s">
        <v>3970</v>
      </c>
      <c r="E45" s="953" t="s">
        <v>5379</v>
      </c>
      <c r="F45" s="952"/>
      <c r="G45" s="978">
        <v>570</v>
      </c>
    </row>
    <row r="46" spans="1:7">
      <c r="A46" s="3379"/>
      <c r="B46" s="950" t="s">
        <v>3971</v>
      </c>
      <c r="C46" s="950" t="s">
        <v>3971</v>
      </c>
      <c r="D46" s="950" t="s">
        <v>3972</v>
      </c>
      <c r="E46" s="953" t="s">
        <v>5380</v>
      </c>
      <c r="F46" s="952"/>
      <c r="G46" s="978">
        <v>710</v>
      </c>
    </row>
    <row r="47" spans="1:7">
      <c r="A47" s="3379"/>
      <c r="B47" s="950" t="s">
        <v>3973</v>
      </c>
      <c r="C47" s="950" t="s">
        <v>3973</v>
      </c>
      <c r="D47" s="950" t="s">
        <v>3974</v>
      </c>
      <c r="E47" s="953" t="s">
        <v>5381</v>
      </c>
      <c r="F47" s="952"/>
      <c r="G47" s="978">
        <v>945</v>
      </c>
    </row>
    <row r="48" spans="1:7">
      <c r="A48" s="3379"/>
      <c r="B48" s="950" t="s">
        <v>3971</v>
      </c>
      <c r="C48" s="950" t="s">
        <v>3972</v>
      </c>
      <c r="D48" s="950" t="s">
        <v>5380</v>
      </c>
      <c r="E48" s="952"/>
      <c r="F48" s="985"/>
      <c r="G48" s="978">
        <v>710</v>
      </c>
    </row>
    <row r="49" spans="1:7">
      <c r="A49" s="3380"/>
      <c r="B49" s="950" t="s">
        <v>3973</v>
      </c>
      <c r="C49" s="950" t="s">
        <v>3974</v>
      </c>
      <c r="D49" s="950" t="s">
        <v>5381</v>
      </c>
      <c r="E49" s="952"/>
      <c r="F49" s="985"/>
      <c r="G49" s="978">
        <v>945</v>
      </c>
    </row>
  </sheetData>
  <customSheetViews>
    <customSheetView guid="{94E74550-0B2B-4B3C-8E97-CCCC46023914}" scale="90">
      <selection activeCell="D10" sqref="D10"/>
      <pageMargins left="0.7" right="0.7" top="0.75" bottom="0.75" header="0.3" footer="0.3"/>
      <pageSetup paperSize="9" orientation="portrait" r:id="rId1"/>
    </customSheetView>
    <customSheetView guid="{C23E91BF-4A86-4D00-A577-1A263DDCB8BC}" scale="90">
      <selection activeCell="D10" sqref="D10"/>
      <pageMargins left="0.7" right="0.7" top="0.75" bottom="0.75" header="0.3" footer="0.3"/>
      <pageSetup paperSize="9" orientation="portrait" r:id="rId2"/>
    </customSheetView>
    <customSheetView guid="{45761FB6-8710-4C75-A8B6-5A7FCAACACDF}" scale="90" topLeftCell="A16">
      <selection sqref="A1:E1"/>
      <pageMargins left="0.7" right="0.7" top="0.75" bottom="0.75" header="0.3" footer="0.3"/>
      <pageSetup paperSize="9" orientation="portrait" r:id="rId3"/>
    </customSheetView>
    <customSheetView guid="{6108970F-8E7A-462E-A499-E2FD79FB3A77}" scale="90" topLeftCell="A16">
      <selection sqref="A1:E1"/>
      <pageMargins left="0.7" right="0.7" top="0.75" bottom="0.75" header="0.3" footer="0.3"/>
      <pageSetup paperSize="9" orientation="portrait" r:id="rId4"/>
    </customSheetView>
    <customSheetView guid="{B3358888-E690-452C-98EC-431498422E6E}" scale="90" topLeftCell="A16">
      <selection sqref="A1:E1"/>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D7CF3121-CFC0-4E70-8DCD-811E30042E24}" scale="90">
      <selection activeCell="D10" sqref="D10"/>
      <pageMargins left="0.7" right="0.7" top="0.75" bottom="0.75" header="0.3" footer="0.3"/>
      <pageSetup paperSize="9" orientation="portrait" r:id="rId7"/>
    </customSheetView>
    <customSheetView guid="{3E3E5346-F5D1-49F5-AB0E-78170B65853C}" scale="90" topLeftCell="A16">
      <selection sqref="A1:E1"/>
      <pageMargins left="0.7" right="0.7" top="0.75" bottom="0.75" header="0.3" footer="0.3"/>
      <pageSetup paperSize="9" orientation="portrait" r:id="rId8"/>
    </customSheetView>
    <customSheetView guid="{A02336A9-D2FB-4D03-950A-00B6EBD6A28C}" scale="90">
      <selection activeCell="D10" sqref="D10"/>
      <pageMargins left="0.7" right="0.7" top="0.75" bottom="0.75" header="0.3" footer="0.3"/>
      <pageSetup paperSize="9" orientation="portrait" r:id="rId9"/>
    </customSheetView>
    <customSheetView guid="{24F900A2-7147-4318-9E77-2B71404314A7}" scale="90">
      <selection activeCell="D10" sqref="D10"/>
      <pageMargins left="0.7" right="0.7" top="0.75" bottom="0.75" header="0.3" footer="0.3"/>
      <pageSetup paperSize="9" orientation="portrait" r:id="rId10"/>
    </customSheetView>
    <customSheetView guid="{76FA2CE7-179E-4731-B7AE-63C5E5E79002}" scale="90">
      <selection activeCell="Q51" sqref="Q51"/>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53</vt:i4>
      </vt:variant>
    </vt:vector>
  </HeadingPairs>
  <TitlesOfParts>
    <vt:vector size="53" baseType="lpstr">
      <vt:lpstr>Оглавление</vt:lpstr>
      <vt:lpstr>STOUT Радиаторы отопления</vt:lpstr>
      <vt:lpstr>STOUT Конвекторы внутрипольные</vt:lpstr>
      <vt:lpstr>STOUT Трубы и фитинги</vt:lpstr>
      <vt:lpstr>STOUT винтовые фитинги</vt:lpstr>
      <vt:lpstr>STOUT пресс-фитинги</vt:lpstr>
      <vt:lpstr>STOUT латунные фитинги</vt:lpstr>
      <vt:lpstr>STOUT Коллекторы</vt:lpstr>
      <vt:lpstr>STOUT Циркуляционные насосы</vt:lpstr>
      <vt:lpstr>STOUT Циркуляционные насосы IT</vt:lpstr>
      <vt:lpstr>STOUT Мультибокс</vt:lpstr>
      <vt:lpstr>STOUT Погружные насосы</vt:lpstr>
      <vt:lpstr>STOUT Поверхностные насосы</vt:lpstr>
      <vt:lpstr>STOUT Предохран-ая арматура</vt:lpstr>
      <vt:lpstr>Управляющая автоматика</vt:lpstr>
      <vt:lpstr>STOUT Электроника </vt:lpstr>
      <vt:lpstr>STOUT Погружные термостаты</vt:lpstr>
      <vt:lpstr>STOUT Автоматика для ТП</vt:lpstr>
      <vt:lpstr>STOUT Умные термостат. головки</vt:lpstr>
      <vt:lpstr>STOUT ГБМ</vt:lpstr>
      <vt:lpstr>STOUT Хомуты</vt:lpstr>
      <vt:lpstr>STOUT Безынерционные панели </vt:lpstr>
      <vt:lpstr>STOUT Полотенцесушители</vt:lpstr>
      <vt:lpstr>STOUT Шаровые краны</vt:lpstr>
      <vt:lpstr>STOUT Шаровые краны ГОСТ</vt:lpstr>
      <vt:lpstr>STOUT Радиаторная арматура</vt:lpstr>
      <vt:lpstr>Радиаторная арматура Design</vt:lpstr>
      <vt:lpstr>STOUT Инструмент</vt:lpstr>
      <vt:lpstr>STOUT Арматура</vt:lpstr>
      <vt:lpstr>STOUT Электромагнитные клапаны</vt:lpstr>
      <vt:lpstr>STOUT Гибкая подводка</vt:lpstr>
      <vt:lpstr>STOUT бойлеры комб и кос</vt:lpstr>
      <vt:lpstr> STOUT котлы электрич</vt:lpstr>
      <vt:lpstr>STOUT Стабилизаторы напряжения</vt:lpstr>
      <vt:lpstr>STOUT Дымоходы</vt:lpstr>
      <vt:lpstr>STOUT Баки</vt:lpstr>
      <vt:lpstr>STOUT Шкафы</vt:lpstr>
      <vt:lpstr>STOUT Бесшумная канализация</vt:lpstr>
      <vt:lpstr>STOUT КИП (NEW)</vt:lpstr>
      <vt:lpstr>Лист3</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Майна3</cp:lastModifiedBy>
  <cp:lastPrinted>2025-11-21T12:57:09Z</cp:lastPrinted>
  <dcterms:created xsi:type="dcterms:W3CDTF">2011-10-11T05:34:38Z</dcterms:created>
  <dcterms:modified xsi:type="dcterms:W3CDTF">2026-01-22T05:11:26Z</dcterms:modified>
</cp:coreProperties>
</file>